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reportados!$A$6:$W$477</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reportados!$B$6:$V$482</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482" i="8"/>
  <c r="W477"/>
  <c r="W474"/>
  <c r="W473"/>
  <c r="W472"/>
  <c r="W471"/>
  <c r="W470"/>
  <c r="W469"/>
  <c r="W465"/>
  <c r="W462"/>
  <c r="W461"/>
  <c r="W460"/>
  <c r="W459"/>
  <c r="W458"/>
  <c r="W457"/>
  <c r="W456"/>
  <c r="W455"/>
  <c r="W454"/>
  <c r="W453"/>
  <c r="W452"/>
  <c r="W451"/>
  <c r="W450"/>
  <c r="W449"/>
  <c r="W448"/>
  <c r="W447"/>
  <c r="W446"/>
  <c r="W445"/>
  <c r="W444"/>
  <c r="W443"/>
  <c r="W442"/>
  <c r="W441"/>
  <c r="W440"/>
  <c r="W439"/>
  <c r="W438"/>
  <c r="W437"/>
  <c r="W436"/>
  <c r="W435"/>
  <c r="W434"/>
  <c r="W433"/>
  <c r="W432"/>
  <c r="W431"/>
  <c r="W430"/>
  <c r="W429"/>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3"/>
  <c r="W372"/>
  <c r="W368"/>
  <c r="W367"/>
  <c r="W363"/>
  <c r="W359"/>
  <c r="W355"/>
  <c r="W354"/>
  <c r="W353"/>
  <c r="W352"/>
  <c r="W351"/>
  <c r="W350"/>
  <c r="W349"/>
  <c r="W348"/>
  <c r="W346"/>
  <c r="W345"/>
  <c r="W344"/>
  <c r="W343"/>
  <c r="W339"/>
  <c r="W338"/>
  <c r="W337"/>
  <c r="W336"/>
  <c r="W334"/>
  <c r="W333"/>
  <c r="W332"/>
  <c r="W331"/>
  <c r="W330"/>
  <c r="W329"/>
  <c r="W325"/>
  <c r="W324"/>
  <c r="W321"/>
  <c r="W320"/>
  <c r="W319"/>
  <c r="W318"/>
  <c r="W317"/>
  <c r="W316"/>
  <c r="W314"/>
  <c r="W313"/>
  <c r="W312"/>
  <c r="W311"/>
  <c r="W310"/>
  <c r="W309"/>
  <c r="W308"/>
  <c r="W307"/>
  <c r="W306"/>
  <c r="W305"/>
  <c r="W304"/>
  <c r="W303"/>
  <c r="W302"/>
  <c r="W301"/>
  <c r="W300"/>
  <c r="W299"/>
  <c r="W295"/>
  <c r="W294"/>
  <c r="W293"/>
  <c r="W292"/>
  <c r="W288"/>
  <c r="W285"/>
  <c r="W284"/>
  <c r="W283"/>
  <c r="W280"/>
  <c r="W279"/>
  <c r="W277"/>
  <c r="W273"/>
  <c r="W270"/>
  <c r="W269"/>
  <c r="W266"/>
  <c r="W265"/>
  <c r="W264"/>
  <c r="W263"/>
  <c r="W262"/>
  <c r="W261"/>
  <c r="W257"/>
  <c r="W256"/>
  <c r="W252"/>
  <c r="W251"/>
  <c r="W250"/>
  <c r="W249"/>
  <c r="W248"/>
  <c r="W244"/>
  <c r="W243"/>
  <c r="W240"/>
  <c r="W238"/>
  <c r="W237"/>
  <c r="W236"/>
  <c r="W233"/>
  <c r="W232"/>
  <c r="W231"/>
  <c r="W230"/>
  <c r="W228"/>
  <c r="W227"/>
  <c r="W226"/>
  <c r="W225"/>
  <c r="W224"/>
  <c r="W223"/>
  <c r="W222"/>
  <c r="W221"/>
  <c r="W220"/>
  <c r="W219"/>
  <c r="W218"/>
  <c r="W217"/>
  <c r="W216"/>
  <c r="W214"/>
  <c r="W213"/>
  <c r="W212"/>
  <c r="W211"/>
  <c r="W210"/>
  <c r="W209"/>
  <c r="W208"/>
  <c r="W207"/>
  <c r="W206"/>
  <c r="W205"/>
  <c r="W204"/>
  <c r="W203"/>
  <c r="W202"/>
  <c r="W201"/>
  <c r="W200"/>
  <c r="W199"/>
  <c r="W198"/>
  <c r="W197"/>
  <c r="W196"/>
  <c r="W195"/>
  <c r="W194"/>
  <c r="W193"/>
  <c r="W192"/>
  <c r="W191"/>
  <c r="W190"/>
  <c r="W186"/>
  <c r="W183"/>
  <c r="W182"/>
  <c r="W180"/>
  <c r="W179"/>
  <c r="W178"/>
  <c r="W177"/>
  <c r="W176"/>
  <c r="W175"/>
  <c r="W174"/>
  <c r="W170"/>
  <c r="W167"/>
  <c r="W166"/>
  <c r="W165"/>
  <c r="W164"/>
  <c r="W163"/>
  <c r="W161"/>
  <c r="W160"/>
  <c r="W159"/>
  <c r="W158"/>
  <c r="W157"/>
  <c r="W155"/>
  <c r="W154"/>
  <c r="W153"/>
  <c r="W152"/>
  <c r="W151"/>
  <c r="W150"/>
  <c r="W149"/>
  <c r="W148"/>
  <c r="W147"/>
  <c r="W146"/>
  <c r="W142"/>
  <c r="W140"/>
  <c r="W139"/>
  <c r="W135"/>
  <c r="W132"/>
  <c r="W131"/>
  <c r="W130"/>
  <c r="W126"/>
  <c r="W123"/>
  <c r="W121"/>
  <c r="W120"/>
  <c r="W119"/>
  <c r="W118"/>
  <c r="W117"/>
  <c r="W116"/>
  <c r="W115"/>
  <c r="W114"/>
  <c r="W113"/>
  <c r="W112"/>
  <c r="W109"/>
  <c r="W108"/>
  <c r="W107"/>
  <c r="W106"/>
  <c r="W105"/>
  <c r="W104"/>
  <c r="W103"/>
  <c r="W102"/>
  <c r="W101"/>
  <c r="W100"/>
  <c r="W99"/>
  <c r="W97"/>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T483" l="1"/>
  <c r="E234" l="1"/>
  <c r="E479" l="1"/>
  <c r="E481"/>
  <c r="E480" s="1"/>
  <c r="E268"/>
  <c r="E478" l="1"/>
  <c r="E185"/>
  <c r="E184"/>
  <c r="E138"/>
  <c r="E21"/>
  <c r="E24"/>
  <c r="E23" s="1"/>
  <c r="E137"/>
  <c r="E169"/>
  <c r="E168"/>
  <c r="E96"/>
  <c r="E428"/>
  <c r="E464"/>
  <c r="E463" s="1"/>
  <c r="E281"/>
  <c r="E282"/>
  <c r="E272"/>
  <c r="E271" s="1"/>
  <c r="E267"/>
  <c r="E260"/>
  <c r="E259" s="1"/>
  <c r="E358"/>
  <c r="E357"/>
  <c r="E356"/>
  <c r="E125"/>
  <c r="E128"/>
  <c r="E129"/>
  <c r="E134"/>
  <c r="E133" s="1"/>
  <c r="E29"/>
  <c r="E276"/>
  <c r="E278"/>
  <c r="E286"/>
  <c r="E287"/>
  <c r="E124"/>
  <c r="E141"/>
  <c r="E136" s="1"/>
  <c r="E156"/>
  <c r="E162"/>
  <c r="E145"/>
  <c r="E181"/>
  <c r="E171" s="1"/>
  <c r="E173"/>
  <c r="E215"/>
  <c r="E229"/>
  <c r="E239"/>
  <c r="E235"/>
  <c r="E242"/>
  <c r="E241" s="1"/>
  <c r="E189"/>
  <c r="E247"/>
  <c r="E246" s="1"/>
  <c r="E245" s="1"/>
  <c r="E255"/>
  <c r="E254" s="1"/>
  <c r="E253" s="1"/>
  <c r="E290"/>
  <c r="E291"/>
  <c r="E315"/>
  <c r="E297" s="1"/>
  <c r="E323"/>
  <c r="E322" s="1"/>
  <c r="E298"/>
  <c r="E335"/>
  <c r="E326" s="1"/>
  <c r="E328"/>
  <c r="E347"/>
  <c r="E340" s="1"/>
  <c r="E342"/>
  <c r="E362"/>
  <c r="E361" s="1"/>
  <c r="E360" s="1"/>
  <c r="E365"/>
  <c r="E366"/>
  <c r="E371"/>
  <c r="E476"/>
  <c r="E475" s="1"/>
  <c r="E466" s="1"/>
  <c r="E468"/>
  <c r="E467" s="1"/>
  <c r="E111"/>
  <c r="E122"/>
  <c r="E15"/>
  <c r="E14" s="1"/>
  <c r="E13" s="1"/>
  <c r="E10"/>
  <c r="E9"/>
  <c r="E8"/>
  <c r="E370" l="1"/>
  <c r="E143"/>
  <c r="E258"/>
  <c r="E274"/>
  <c r="E110"/>
  <c r="E98" s="1"/>
  <c r="E28" s="1"/>
  <c r="E327"/>
  <c r="E275"/>
  <c r="E369"/>
  <c r="E341"/>
  <c r="E289"/>
  <c r="E188"/>
  <c r="E172"/>
  <c r="E364"/>
  <c r="E144"/>
  <c r="E296"/>
  <c r="E187"/>
  <c r="E127"/>
  <c r="E27" l="1"/>
  <c r="E20" l="1"/>
  <c r="E19" s="1"/>
  <c r="E7" s="1"/>
</calcChain>
</file>

<file path=xl/sharedStrings.xml><?xml version="1.0" encoding="utf-8"?>
<sst xmlns="http://schemas.openxmlformats.org/spreadsheetml/2006/main" count="5357" uniqueCount="2045">
  <si>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</si>
  <si>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</si>
  <si>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</si>
  <si>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</si>
  <si>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</si>
  <si>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</si>
  <si>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</si>
  <si>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</si>
  <si>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</si>
  <si>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</si>
  <si>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</si>
  <si>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</si>
  <si>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</si>
  <si>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</si>
  <si>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</si>
  <si>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</si>
  <si>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</si>
  <si>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</si>
  <si>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</si>
  <si>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</si>
  <si>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</si>
  <si>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</si>
  <si>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</si>
  <si>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</si>
  <si>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</si>
  <si>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</si>
  <si>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</si>
  <si>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</si>
  <si>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</si>
  <si>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</si>
  <si>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</si>
  <si>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</si>
  <si>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</si>
  <si>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</si>
  <si>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</si>
  <si>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</si>
  <si>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</si>
  <si>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</si>
  <si>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</si>
  <si>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</si>
  <si>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</si>
  <si>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</si>
  <si>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</si>
  <si>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</si>
  <si>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</si>
  <si>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</si>
  <si>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</si>
  <si>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</si>
  <si>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</si>
  <si>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</si>
  <si>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</si>
  <si>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</si>
  <si>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</si>
  <si>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</si>
  <si>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</si>
  <si>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</si>
  <si>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</si>
  <si>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</si>
  <si>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</si>
  <si>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</si>
  <si>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</si>
  <si>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</si>
  <si>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</si>
  <si>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</si>
  <si>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</si>
  <si>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</si>
  <si>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</si>
  <si>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</si>
  <si>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</si>
  <si>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</si>
  <si>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</si>
  <si>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</si>
  <si>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</si>
  <si>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</si>
  <si>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</si>
  <si>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</si>
  <si>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</si>
  <si>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</si>
  <si>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</si>
  <si>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</si>
  <si>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</si>
  <si>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</si>
  <si>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</si>
  <si>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</si>
  <si>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</si>
  <si>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</si>
  <si>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</si>
  <si>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</si>
  <si>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</si>
  <si>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</si>
  <si>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</si>
  <si>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</si>
  <si>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</si>
  <si>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</si>
  <si>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</si>
  <si>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</si>
  <si>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</si>
  <si>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</si>
  <si>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</si>
  <si>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</si>
  <si>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</si>
  <si>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</si>
  <si>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</si>
  <si>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</si>
  <si>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</si>
  <si>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</si>
  <si>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</si>
  <si>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</si>
  <si>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</si>
  <si>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</si>
  <si>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</si>
  <si>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</si>
  <si>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</si>
  <si>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</si>
  <si>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</si>
  <si>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</si>
  <si>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</si>
  <si>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</si>
  <si>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</si>
  <si>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</si>
  <si>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</si>
  <si>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</si>
  <si>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</si>
  <si>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</si>
  <si>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</si>
  <si>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</si>
  <si>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</si>
  <si>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</si>
  <si>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</si>
  <si>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</si>
  <si>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</si>
  <si>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</si>
  <si>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</si>
  <si>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</si>
  <si>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</si>
  <si>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</si>
  <si>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</si>
  <si>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</si>
  <si>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</si>
  <si>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</si>
  <si>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</si>
  <si>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</si>
  <si>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</si>
  <si>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</si>
  <si>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</si>
  <si>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</si>
  <si>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</si>
  <si>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</si>
  <si>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</si>
  <si>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</si>
  <si>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</si>
  <si>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</si>
  <si>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</si>
  <si>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</si>
  <si>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</si>
  <si>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</si>
  <si>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</si>
  <si>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</si>
  <si>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</si>
  <si>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</si>
  <si>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</si>
  <si>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</si>
  <si>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</si>
  <si>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</si>
  <si>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</si>
  <si>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</si>
  <si>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</si>
  <si>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</si>
  <si>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</si>
  <si>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</si>
  <si>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</si>
  <si>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</si>
  <si>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</si>
  <si>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</si>
  <si>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</si>
  <si>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</si>
  <si>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</si>
  <si>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</si>
  <si>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</si>
  <si>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</si>
  <si>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</si>
  <si>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</si>
  <si>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</si>
  <si>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</si>
  <si>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</si>
  <si>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</si>
  <si>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</si>
  <si>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</si>
  <si>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</si>
  <si>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</si>
  <si>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</si>
  <si>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</si>
  <si>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</si>
  <si>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</si>
  <si>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</si>
  <si>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</si>
  <si>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</si>
  <si>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</si>
  <si>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</si>
  <si>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</si>
  <si>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</si>
  <si>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</si>
  <si>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</si>
  <si>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</si>
  <si>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</si>
  <si>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</si>
  <si>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</si>
  <si>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</si>
  <si>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</si>
  <si>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</si>
  <si>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</si>
  <si>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</si>
  <si>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</si>
  <si>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</si>
  <si>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</si>
  <si>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</si>
  <si>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</si>
  <si>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</si>
  <si>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</si>
  <si>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</si>
  <si>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</si>
  <si>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</si>
  <si>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</si>
  <si>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</si>
  <si>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</si>
  <si>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</si>
  <si>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</si>
  <si>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</si>
  <si>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</si>
  <si>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</si>
  <si>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</si>
  <si>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</si>
  <si>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</si>
  <si>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</si>
  <si>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</si>
  <si>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</si>
  <si>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</si>
  <si>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</si>
  <si>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</si>
  <si>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</si>
  <si>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</si>
  <si>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</si>
  <si>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</si>
  <si>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</si>
  <si>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</si>
  <si>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</si>
  <si>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</si>
  <si>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</si>
  <si>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</si>
  <si>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</si>
  <si>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</si>
  <si>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</si>
  <si>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</si>
  <si>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</si>
  <si>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</si>
  <si>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</si>
  <si>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</si>
  <si>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</si>
  <si>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</si>
  <si>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</si>
  <si>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</si>
  <si>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</si>
  <si>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</si>
  <si>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</si>
  <si>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</si>
  <si>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</si>
  <si>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</si>
  <si>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</si>
  <si>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</si>
  <si>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</si>
  <si>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</si>
  <si>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</si>
  <si>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</si>
  <si>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</si>
  <si>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</si>
  <si>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</si>
  <si>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</si>
  <si>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</si>
  <si>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</si>
  <si>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</si>
  <si>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</si>
  <si>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</si>
  <si>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</si>
  <si>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</si>
  <si>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</si>
  <si>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</si>
  <si>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</si>
  <si>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</si>
  <si>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</si>
  <si>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</si>
  <si>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</si>
  <si>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</si>
  <si>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</si>
  <si>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</si>
  <si>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</si>
  <si>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</si>
  <si>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</si>
  <si>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</si>
  <si>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</si>
  <si>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</si>
  <si>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</si>
  <si>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</si>
  <si>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</si>
  <si>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</si>
  <si>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</si>
  <si>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</si>
  <si>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</si>
  <si>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</si>
  <si>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</si>
  <si>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</si>
  <si>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</si>
  <si>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</si>
  <si>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</si>
  <si>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</si>
  <si>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</si>
  <si>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</si>
  <si>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</si>
  <si>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</si>
  <si>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</si>
  <si>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</si>
  <si>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</si>
  <si>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</si>
  <si>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</si>
  <si>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</si>
  <si>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</si>
  <si>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</si>
  <si>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</si>
  <si>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</si>
  <si>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</si>
  <si>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</si>
  <si>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</si>
  <si>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</si>
  <si>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</si>
  <si>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</si>
  <si>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</si>
  <si>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</si>
  <si>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</si>
  <si>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</si>
  <si>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</si>
  <si>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</si>
  <si>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</si>
  <si>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</si>
  <si>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</si>
  <si>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</si>
  <si>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</si>
  <si>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</si>
  <si>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</si>
  <si>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</si>
  <si>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</si>
  <si>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</si>
  <si>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</si>
  <si>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</si>
  <si>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</si>
  <si>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</si>
  <si>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</si>
  <si>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</si>
  <si>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</si>
  <si>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</si>
  <si>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</si>
  <si>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</si>
  <si>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</si>
  <si>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</si>
  <si>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</si>
  <si>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</si>
  <si>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</si>
  <si>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</si>
  <si>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</si>
  <si>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</si>
  <si>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</si>
  <si>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</si>
  <si>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</si>
  <si>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</si>
  <si>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</si>
  <si>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</si>
  <si>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</si>
  <si>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</si>
  <si>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</si>
  <si>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</si>
  <si>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</si>
  <si>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</si>
  <si>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</si>
  <si>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</si>
  <si>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</si>
  <si>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</si>
  <si>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</si>
  <si>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</si>
  <si>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</si>
  <si>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</si>
  <si>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</si>
  <si>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</si>
  <si>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</si>
  <si>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</si>
  <si>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</si>
  <si>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</si>
  <si>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</si>
  <si>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</si>
  <si>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</si>
  <si>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</si>
  <si>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</si>
  <si>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</si>
  <si>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</si>
  <si>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</si>
  <si>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</si>
  <si>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</si>
  <si>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</si>
  <si>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</si>
  <si>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</si>
  <si>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</si>
  <si>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</si>
  <si>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</si>
  <si>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</si>
  <si>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</si>
  <si>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</si>
  <si>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</si>
  <si>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</si>
  <si>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</si>
  <si>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</si>
  <si>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</si>
  <si>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</si>
  <si>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</si>
  <si>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</si>
  <si>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</si>
  <si>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</si>
  <si>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</si>
  <si>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</si>
  <si>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</si>
  <si>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</si>
  <si>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</si>
  <si>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</si>
  <si>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</si>
  <si>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</si>
  <si>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</si>
  <si>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</si>
  <si>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</si>
  <si>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</si>
  <si>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</si>
  <si>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</si>
  <si>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</si>
  <si>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</si>
  <si>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</si>
  <si>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</si>
  <si>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</si>
  <si>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</si>
  <si>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</si>
  <si>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</si>
  <si>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</si>
  <si>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</si>
  <si>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</si>
  <si>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</si>
  <si>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</si>
  <si>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</si>
  <si>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</si>
  <si>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</si>
  <si>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</si>
  <si>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</si>
  <si>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</si>
  <si>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</si>
  <si>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</si>
  <si>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</si>
  <si>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</si>
  <si>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</si>
  <si>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</si>
  <si>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</si>
  <si>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</si>
  <si>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</si>
  <si>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</si>
  <si>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</si>
  <si>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</si>
  <si>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</si>
  <si>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</si>
  <si>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</si>
  <si>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</si>
  <si>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</si>
  <si>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</si>
  <si>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</si>
  <si>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</si>
  <si>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</si>
  <si>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</si>
  <si>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</si>
  <si>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</si>
  <si>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</si>
  <si>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</si>
  <si>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</si>
  <si>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</si>
  <si>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</si>
  <si>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</si>
  <si>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</si>
  <si>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</si>
  <si>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</si>
  <si>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</si>
  <si>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</si>
  <si>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</si>
  <si>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</si>
  <si>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</si>
  <si>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</si>
  <si>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</si>
  <si>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</si>
  <si>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</si>
  <si>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</si>
  <si>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</si>
  <si>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</si>
  <si>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</si>
  <si>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</si>
  <si>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</si>
  <si>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</si>
  <si>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</si>
  <si>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</si>
  <si>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</si>
  <si>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</si>
  <si>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</si>
  <si>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</si>
  <si>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</si>
  <si>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</si>
  <si>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</si>
  <si>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</si>
  <si>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</si>
  <si>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</si>
  <si>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</si>
  <si>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</si>
  <si>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</si>
  <si>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</si>
  <si>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</si>
  <si>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</si>
  <si>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</si>
  <si>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</si>
  <si>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</si>
  <si>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</si>
  <si>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</si>
  <si>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</si>
  <si>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</si>
  <si>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</si>
  <si>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</si>
  <si>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</si>
  <si>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</si>
  <si>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</si>
  <si>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</si>
  <si>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</si>
  <si>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</si>
  <si>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</si>
  <si>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</si>
  <si>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</si>
  <si>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</si>
  <si>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</si>
  <si>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</si>
  <si>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</si>
  <si>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</si>
  <si>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</si>
  <si>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</si>
  <si>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</si>
  <si>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</si>
  <si>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</si>
  <si>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</si>
  <si>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</si>
  <si>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</si>
  <si>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</si>
  <si>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</si>
  <si>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</si>
  <si>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</si>
  <si>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</si>
  <si>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</si>
  <si>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</si>
  <si>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</si>
  <si>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</si>
  <si>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</si>
  <si>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</si>
  <si>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</si>
  <si>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</si>
  <si>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</si>
  <si>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</si>
  <si>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</si>
  <si>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</si>
  <si>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</si>
  <si>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</si>
  <si>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</si>
  <si>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</si>
  <si>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</si>
  <si>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</si>
  <si>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</si>
  <si>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</si>
  <si>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</si>
  <si>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</si>
  <si>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</si>
  <si>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</si>
  <si>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</si>
  <si>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</si>
  <si>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</si>
  <si>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</si>
  <si>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</si>
  <si>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</si>
  <si>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</si>
  <si>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</si>
  <si>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</si>
  <si>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</si>
  <si>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</si>
  <si>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</si>
  <si>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</si>
  <si>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</si>
  <si>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</si>
  <si>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</si>
  <si>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</si>
  <si>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</si>
  <si>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</si>
  <si>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</si>
  <si>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</si>
  <si>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</si>
  <si>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</si>
  <si>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</si>
  <si>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</si>
  <si>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</si>
  <si>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</si>
  <si>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</si>
  <si>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</si>
  <si>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</si>
  <si>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</si>
  <si>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</si>
  <si>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</si>
  <si>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</si>
  <si>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</si>
  <si>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</si>
  <si>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</si>
  <si>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</si>
  <si>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</si>
  <si>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</si>
  <si>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</si>
  <si>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</si>
  <si>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</si>
  <si>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</si>
  <si>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</si>
  <si>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</si>
  <si>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</si>
  <si>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</si>
  <si>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</si>
  <si>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</si>
  <si>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</si>
  <si>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</si>
  <si>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</si>
  <si>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</si>
  <si>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</si>
  <si>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</si>
  <si>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</si>
  <si>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</si>
  <si>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</si>
  <si>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</si>
  <si>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</si>
  <si>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</si>
  <si>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</si>
  <si>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</si>
  <si>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</si>
  <si>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</si>
  <si>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</si>
  <si>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</si>
  <si>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</si>
  <si>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</si>
  <si>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</si>
  <si>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</si>
  <si>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</si>
  <si>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</si>
  <si>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</si>
  <si>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</si>
  <si>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</si>
  <si>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</si>
  <si>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</si>
  <si>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</si>
  <si>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</si>
  <si>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TRIBUNAL FEDERAL DE JUSTICIA FISCAL Y ADMINISTRATIVA CON SEDE EN EL DISTRITO FEDERAL</t>
  </si>
  <si>
    <t>CONTRATO DE COMISION MERCANTIL FONDO INGRESOS EXCEDENTES (FIEX)</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</si>
  <si>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</si>
  <si>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</si>
  <si>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</si>
  <si>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</si>
  <si>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</si>
  <si>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</si>
  <si>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</si>
  <si>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</si>
  <si>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</si>
  <si>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</si>
  <si>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</si>
  <si>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</si>
  <si>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</si>
  <si>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</si>
  <si>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</si>
  <si>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</si>
  <si>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</si>
  <si>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</si>
  <si>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</si>
  <si>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</si>
  <si>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</si>
  <si>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</si>
  <si>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</si>
  <si>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</si>
  <si>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</si>
  <si>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</si>
  <si>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</si>
  <si>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</si>
  <si>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INTERACCIONES</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</si>
  <si>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</si>
  <si>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</si>
  <si>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</si>
  <si>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</si>
  <si>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</si>
  <si>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</si>
  <si>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</si>
  <si>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</si>
  <si>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</si>
  <si>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</si>
  <si>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</si>
  <si>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</si>
  <si>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</si>
  <si>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</si>
  <si>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</si>
  <si>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</si>
  <si>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</si>
  <si>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</si>
  <si>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</si>
  <si>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</si>
  <si>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</si>
  <si>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</si>
  <si>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</si>
  <si>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</si>
  <si>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</si>
  <si>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</si>
  <si>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</si>
  <si>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</si>
  <si>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</si>
  <si>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</si>
  <si>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</si>
  <si>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</si>
  <si>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</si>
  <si>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</si>
  <si>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</si>
  <si>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</si>
  <si>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</si>
  <si>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</si>
  <si>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</si>
  <si>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</si>
  <si>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</si>
  <si>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</si>
  <si>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</si>
  <si>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</si>
  <si>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</si>
  <si>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</si>
  <si>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</si>
  <si>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</si>
  <si>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</si>
  <si>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</si>
  <si>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</si>
  <si>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</si>
  <si>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</si>
  <si>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</si>
  <si>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</si>
  <si>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</si>
  <si>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</si>
  <si>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</si>
  <si>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</si>
  <si>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</si>
  <si>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</si>
  <si>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</si>
  <si>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</si>
  <si>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</si>
  <si>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</si>
  <si>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</si>
  <si>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</si>
  <si>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</si>
  <si>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</si>
  <si>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</si>
  <si>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</si>
  <si>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</si>
  <si>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</si>
  <si>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</si>
  <si>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</si>
  <si>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</si>
  <si>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</si>
  <si>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</si>
  <si>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</si>
  <si>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</si>
  <si>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</si>
  <si>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</si>
  <si>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</si>
  <si>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</si>
  <si>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</si>
  <si>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</si>
  <si>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</si>
  <si>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</si>
  <si>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</si>
  <si>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</si>
  <si>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</si>
  <si>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</si>
  <si>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</si>
  <si>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</si>
  <si>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</si>
  <si>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</si>
  <si>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</si>
  <si>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</si>
  <si>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</si>
  <si>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</si>
  <si>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</si>
  <si>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</si>
  <si>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</si>
  <si>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</si>
  <si>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</si>
  <si>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</si>
  <si>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</si>
  <si>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</si>
  <si>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</si>
  <si>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</si>
  <si>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</si>
  <si>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</si>
  <si>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</si>
  <si>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</si>
  <si>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</si>
  <si>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</si>
  <si>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</si>
  <si>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</si>
  <si>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</si>
  <si>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</si>
  <si>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</si>
  <si>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</si>
  <si>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</si>
  <si>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</si>
  <si>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</si>
  <si>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</si>
  <si>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</si>
  <si>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</si>
  <si>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</si>
  <si>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</si>
  <si>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</si>
  <si>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</si>
  <si>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</si>
  <si>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</si>
  <si>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</si>
  <si>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</si>
  <si>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</si>
  <si>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</si>
  <si>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</si>
  <si>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</si>
  <si>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</si>
  <si>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</si>
  <si>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</si>
  <si>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</si>
  <si>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</si>
  <si>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</si>
  <si>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</si>
  <si>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</si>
  <si>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</si>
  <si>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</si>
  <si>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</si>
  <si>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</si>
  <si>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</si>
  <si>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</si>
  <si>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</si>
  <si>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</si>
  <si>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</si>
  <si>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</si>
  <si>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</si>
  <si>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</si>
  <si>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</si>
  <si>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</si>
  <si>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</si>
  <si>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</si>
  <si>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</si>
  <si>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</si>
  <si>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</si>
  <si>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</si>
  <si>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</si>
  <si>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</si>
  <si>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</si>
  <si>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</si>
  <si>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</si>
  <si>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</si>
  <si>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</si>
  <si>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</si>
  <si>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</si>
  <si>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</si>
  <si>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</si>
  <si>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</si>
  <si>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</si>
  <si>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</si>
  <si>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</si>
  <si>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</si>
  <si>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</si>
  <si>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</si>
  <si>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</si>
  <si>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</si>
  <si>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</si>
  <si>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</si>
  <si>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</si>
  <si>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</si>
  <si>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</si>
  <si>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</si>
  <si>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</si>
  <si>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</si>
  <si>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</si>
  <si>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</si>
  <si>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</si>
  <si>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</si>
  <si>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</si>
  <si>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</si>
  <si>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</si>
  <si>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</si>
  <si>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</si>
  <si>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</si>
  <si>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</si>
  <si>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</si>
  <si>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</si>
  <si>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</si>
  <si>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</si>
  <si>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</si>
  <si>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</si>
  <si>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</si>
  <si>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</si>
  <si>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</si>
  <si>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</si>
  <si>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</si>
  <si>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</si>
  <si>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</si>
  <si>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</si>
  <si>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</si>
  <si>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</si>
  <si>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</si>
  <si>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</si>
  <si>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</si>
  <si>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</si>
  <si>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</si>
  <si>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</si>
  <si>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</si>
  <si>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</si>
  <si>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</si>
  <si>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</si>
  <si>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</si>
  <si>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</si>
  <si>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</si>
  <si>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</si>
  <si>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</si>
  <si>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</si>
  <si>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</si>
  <si>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</si>
  <si>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</si>
  <si>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</si>
  <si>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</si>
  <si>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</si>
  <si>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</si>
  <si>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</si>
  <si>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</si>
  <si>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</si>
  <si>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</si>
  <si>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</si>
  <si>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</si>
  <si>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</si>
  <si>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</si>
  <si>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</si>
  <si>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</si>
  <si>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</si>
  <si>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</si>
  <si>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</si>
  <si>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</si>
  <si>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</si>
  <si>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</si>
  <si>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</si>
  <si>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</si>
  <si>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</si>
  <si>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</si>
  <si>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</si>
  <si>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</si>
  <si>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</si>
  <si>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</si>
  <si>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</si>
  <si>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</si>
  <si>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</si>
  <si>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</si>
  <si>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</si>
  <si>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</si>
  <si>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</si>
  <si>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</si>
  <si>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</si>
  <si>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</si>
  <si>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</si>
  <si>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</si>
  <si>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</si>
  <si>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</si>
  <si>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</si>
  <si>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</si>
  <si>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</si>
  <si>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</si>
  <si>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</si>
  <si>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</si>
  <si>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</si>
  <si>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</si>
  <si>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</si>
  <si>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</si>
  <si>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</si>
  <si>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</si>
  <si>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</si>
  <si>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</si>
  <si>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</si>
  <si>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</si>
  <si>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</si>
  <si>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</si>
  <si>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</si>
  <si>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</si>
  <si>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</si>
  <si>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</si>
  <si>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</si>
  <si>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</si>
  <si>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</si>
  <si>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</si>
  <si>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</si>
  <si>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</si>
  <si>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</si>
  <si>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</si>
  <si>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</si>
  <si>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</si>
  <si>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</si>
  <si>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</si>
  <si>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</si>
  <si>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</si>
  <si>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</si>
  <si>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</si>
  <si>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</si>
  <si>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</si>
  <si>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</si>
  <si>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</si>
  <si>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</si>
  <si>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</si>
  <si>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</si>
  <si>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</si>
  <si>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</si>
  <si>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</si>
  <si>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</si>
  <si>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</si>
  <si>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</si>
  <si>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</si>
  <si>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</si>
  <si>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</si>
  <si>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</si>
  <si>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</si>
  <si>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</si>
  <si>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</si>
  <si>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</si>
  <si>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</si>
  <si>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</si>
  <si>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</si>
  <si>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</si>
  <si>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</si>
  <si>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</si>
  <si>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</si>
  <si>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</si>
  <si>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</si>
  <si>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</si>
  <si>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</si>
  <si>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</si>
  <si>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</si>
  <si>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</si>
  <si>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</si>
  <si>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</si>
  <si>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</si>
  <si>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</si>
  <si>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</si>
  <si>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</si>
  <si>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</si>
  <si>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</si>
  <si>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</si>
  <si>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</si>
  <si>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</si>
  <si>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</si>
  <si>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</si>
  <si>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</si>
  <si>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</si>
  <si>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</si>
  <si>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</si>
  <si>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</si>
  <si>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</si>
  <si>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</si>
  <si>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</si>
  <si>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</si>
  <si>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</si>
  <si>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</si>
  <si>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</si>
  <si>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</si>
  <si>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</si>
  <si>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</si>
  <si>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</si>
  <si>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</si>
  <si>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</si>
  <si>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</si>
  <si>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</si>
  <si>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</si>
  <si>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</si>
  <si>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</si>
  <si>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</si>
  <si>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</si>
  <si>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</si>
  <si>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</si>
  <si>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</si>
  <si>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</si>
  <si>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</si>
  <si>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</si>
  <si>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</si>
  <si>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</si>
  <si>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</si>
  <si>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</si>
  <si>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</si>
  <si>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</si>
  <si>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</si>
  <si>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</si>
  <si>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</si>
  <si>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</si>
  <si>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</si>
  <si>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</si>
  <si>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</si>
  <si>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</si>
  <si>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</si>
  <si>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</si>
  <si>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</si>
  <si>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</si>
  <si>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</si>
  <si>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</si>
  <si>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</si>
  <si>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</si>
  <si>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</si>
  <si>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</si>
  <si>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</si>
  <si>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</si>
  <si>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</si>
  <si>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</si>
  <si>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</si>
  <si>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</si>
  <si>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</si>
  <si>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</si>
  <si>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</si>
  <si>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</si>
  <si>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</si>
  <si>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</si>
  <si>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</si>
  <si>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</si>
  <si>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</si>
  <si>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SERVICIO DE ADMINISTRACION Y ENAJENACION DE BIENES (SAE)</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</si>
  <si>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</si>
  <si>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</si>
  <si>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</si>
  <si>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</si>
  <si>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</si>
  <si>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</si>
  <si>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</si>
  <si>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</si>
  <si>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</si>
  <si>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</si>
  <si>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</si>
  <si>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</si>
  <si>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</si>
  <si>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</si>
  <si>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</si>
  <si>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</si>
  <si>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</si>
  <si>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</si>
  <si>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</si>
  <si>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</si>
  <si>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</si>
  <si>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</si>
  <si>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</si>
  <si>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</si>
  <si>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</si>
  <si>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</si>
  <si>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</si>
  <si>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</si>
  <si>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</si>
  <si>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</si>
  <si>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</si>
  <si>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</si>
  <si>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</si>
  <si>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</si>
  <si>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</si>
  <si>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</si>
  <si>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</si>
  <si>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</si>
  <si>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</si>
  <si>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</si>
  <si>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</si>
  <si>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</si>
  <si>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</si>
  <si>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</si>
  <si>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</si>
  <si>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</si>
  <si>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</si>
  <si>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</si>
  <si>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</si>
  <si>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</si>
  <si>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</si>
  <si>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</si>
  <si>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</si>
  <si>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</si>
  <si>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</si>
  <si>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</si>
  <si>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</si>
  <si>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</si>
  <si>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</si>
  <si>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</si>
  <si>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</si>
  <si>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</si>
  <si>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</si>
  <si>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</si>
  <si>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</si>
  <si>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</si>
  <si>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</si>
  <si>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</si>
  <si>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</si>
  <si>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</si>
  <si>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</si>
  <si>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</si>
  <si>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</si>
  <si>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</si>
  <si>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</si>
  <si>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</si>
  <si>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</si>
  <si>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</si>
  <si>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</si>
  <si>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</si>
  <si>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</si>
  <si>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</si>
  <si>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</si>
  <si>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</si>
  <si>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</si>
  <si>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</si>
  <si>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</si>
  <si>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</si>
  <si>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</si>
  <si>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</si>
  <si>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</si>
  <si>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</si>
  <si>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</si>
  <si>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</si>
  <si>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</si>
  <si>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</si>
  <si>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</si>
  <si>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</si>
  <si>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</si>
  <si>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</si>
  <si>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</si>
  <si>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</si>
  <si>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</si>
  <si>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</si>
  <si>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</si>
  <si>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</si>
  <si>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</si>
  <si>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</si>
  <si>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</si>
  <si>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</si>
  <si>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</si>
  <si>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</si>
  <si>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</si>
  <si>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</si>
  <si>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</si>
  <si>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</si>
  <si>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</si>
  <si>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</si>
  <si>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</si>
  <si>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</si>
  <si>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</si>
  <si>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</si>
  <si>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</si>
  <si>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</si>
  <si>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</si>
  <si>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</si>
  <si>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</si>
  <si>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</si>
  <si>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</si>
  <si>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</si>
  <si>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</si>
  <si>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</si>
  <si>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</si>
  <si>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</si>
  <si>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</si>
  <si>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</si>
  <si>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</si>
  <si>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</si>
  <si>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</si>
  <si>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</si>
  <si>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</si>
  <si>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</si>
  <si>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</si>
  <si>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</si>
  <si>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</si>
  <si>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</si>
  <si>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</si>
  <si>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</si>
  <si>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</si>
  <si>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</si>
  <si>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</si>
  <si>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</si>
  <si>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</si>
  <si>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</si>
  <si>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</si>
  <si>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</si>
  <si>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</si>
  <si>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</si>
  <si>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</si>
  <si>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</si>
  <si>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</si>
  <si>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</si>
  <si>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</si>
  <si>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</si>
  <si>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</si>
  <si>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</si>
  <si>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28/02/2002
OBSERVACIONES: N/A</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</si>
  <si>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</si>
  <si>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$300,000.00   FECHA: 31/12/2008
OBSERVACIONES: CONFORME A LO ESTABLECIDO EN EL CONTRATO DE FIDEICOMISO YA SE ENTERÓ A LA TESOFE EL ÚLTIMO VENCIMIENTO.</t>
  </si>
  <si>
    <t>APORTACIÓN INICIAL:   MONTO: $7,000,000.00   FECHA: 05/09/2006
OBSERVACIONES: A LA FECHA NO SE HAN PRESENTADO CASOS QUE HAYAN REQUERIDO LA APLICACIÓN DE LOS RECURSOS</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</si>
  <si>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</si>
  <si>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</si>
  <si>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</si>
  <si>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</si>
  <si>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</si>
  <si>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t>
  </si>
  <si>
    <t>APORTACIÓN INICIAL:   MONTO: $117,047,420.00   FECHA: 01/03/2007
OBSERVACIONES: FIDEICOMISO FORMALIZADO EN 2007.</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</si>
  <si>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</si>
  <si>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</si>
  <si>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</si>
  <si>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</si>
  <si>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$2.00   FECHA: 24/04/2008
OBSERVACIONES: EL FIDEICOMISO FUE CONSTITUIDO EL 31 DE MARZO DEL 2008.</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</si>
  <si>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</si>
  <si>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</si>
  <si>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</si>
  <si>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</si>
  <si>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</si>
  <si>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</si>
  <si>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$1,000.00   FECHA: 01/06/1995
OBSERVACIONES: SIN OBSERVACIONES.</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</si>
  <si>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</si>
  <si>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</si>
  <si>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$47,000,000.00   FECHA: 14/02/2002
OBSERVACIONES: LOS SALDOS SE INTEGRAN CON LA INFORMACION RECIBIDA RESPONSABILIDAD DEL FIDUCIARIO SANTANDER SERFIN.</t>
  </si>
  <si>
    <t>APORTACIÓN INICIAL:   MONTO: $1.00   FECHA: 12/12/1963
OBSERVACIONES: NO SE APORTARON RECURSOS PÚBLICOS FEDERALES A ESTE FIDEICOMISO.</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</si>
  <si>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</si>
  <si>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</si>
  <si>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</si>
  <si>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</si>
  <si>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</si>
  <si>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</si>
  <si>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</si>
  <si>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</si>
  <si>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</si>
  <si>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</si>
  <si>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</si>
  <si>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</si>
  <si>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</si>
  <si>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</si>
  <si>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$1.00   FECHA: 17/08/1987
OBSERVACIONES: BANOBRAS NO REPORTA DISPONIBILIDAD, EN VIRTUD DE QUE NO SE HAN REALIZADO APORTACIONES DE RECURSOS PUBLICOS.</t>
  </si>
  <si>
    <t>APORTACIÓN INICIAL:   MONTO: $1,649,510,490.00   FECHA: 06/02/2009
OBSERVACIONES: .</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</si>
  <si>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</si>
  <si>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</si>
  <si>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</si>
  <si>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</si>
  <si>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</si>
  <si>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$32,978,793.00   FECHA: 18/12/2001
OBSERVACIONES: EN LOS INDICADORES DEL CUMPLIMIENTO DE LAS METAS, NO SE DA LA OPCIÓN DE OTROS O DE ACREDITADO QUE ES LA UNIDAD DE MEDIDA UTILIZADO EN EL SUBSISTEMA.</t>
  </si>
  <si>
    <t>APORTACIÓN INICIAL:   MONTO: $72,000,000.00   FECHA: 15/11/1994
OBSERVACIONES: LOS DATOS CONTENIDOS SON RESPONSABILIDAD DE LA UR.</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</si>
  <si>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</si>
  <si>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</si>
  <si>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</si>
  <si>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</si>
  <si>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</si>
  <si>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</si>
  <si>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</si>
  <si>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</si>
  <si>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$325,113,182.43   FECHA: 31/05/2010
OBSERVACIONES: LOS DATOS CONTENIDOS SON RESPONSABILIDAD DE LA UR</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</si>
  <si>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</si>
  <si>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</si>
  <si>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</si>
  <si>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</si>
  <si>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</si>
  <si>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</si>
  <si>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</si>
  <si>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</si>
  <si>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$40,137,699.09   FECHA: 18/02/1985
OBSERVACIONES: CIFRAS CONFORME AL ESTADO DE CUENTA DE LA FIDUCIARIA (BANORTE) EL IMPORTE DE LA APORTACIÓN INICIAL POR $40,137,699.09 ESTA EXPRESADA EN VIEJOS PESOS DEL 18 DE FEBRERO DE 1985.</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</si>
  <si>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COPIA.EN ESA FECHA SE FORMALIZÓ EL CONVENIO DE EXTINCIÓN EN EL QUE PARTICIPÓ LA SRA.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</si>
  <si>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</si>
  <si>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</si>
  <si>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$87,500,000.00   FECHA: 13/08/2010
OBSERVACIONES: DE ACUERDO CON LAS REGLAS DE OPERACION DEL PROGRAMA JOVEN EMPRENDEDOR RURAL Y FONDO DE TIERRAS SE ESPECIFICAN LOS REQUISITOS, PROCEDIMIENTOS PARA ACCEDER A LOS APOYOS.</t>
  </si>
  <si>
    <t>APORTACIÓN INICIAL:   MONTO: $15,353,864.00   FECHA: 28/11/1994
OBSERVACIONES: NINGUNA.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</si>
  <si>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</si>
  <si>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</si>
  <si>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</si>
  <si>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</si>
  <si>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</si>
  <si>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</si>
  <si>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</si>
  <si>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</si>
  <si>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</si>
  <si>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</si>
  <si>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</si>
  <si>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$150,000.00   FECHA: 30/06/2000
OBSERVACIONES: NINGUNA</t>
  </si>
  <si>
    <t>APORTACIÓN INICIAL:   MONTO: $10,000,000.00   FECHA: 15/08/2003
OBSERVACIONES: NINGUNA</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</si>
  <si>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</si>
  <si>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</si>
  <si>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</si>
  <si>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</si>
  <si>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$1,050,000.00   FECHA: 27/12/2001
OBSERVACIONES: INFORMACIÓN DEFINITIVA.</t>
  </si>
  <si>
    <t>APORTACIÓN INICIAL:   MONTO: $999,996.00   FECHA: 27/12/2001
OBSERVACIONES: INFORMACIÓN DEFINITIVA.</t>
  </si>
  <si>
    <t>APORTACIÓN INICIAL:   MONTO: $500,000.00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</si>
  <si>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</si>
  <si>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</si>
  <si>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</si>
  <si>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</si>
  <si>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</si>
  <si>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ABRIL DE 2009, YA QUE LA INSTITUCIION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</si>
  <si>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</si>
  <si>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</si>
  <si>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28/09/2007
OBSERVACIONES: SE ANEXA DOCUMENTACIÓN SOPORTE.</t>
  </si>
  <si>
    <t>APORTACIÓN INICIAL:   MONTO: $776,000,000.00   FECHA: 28/09/2007
OBSERVACIONES: SE ANEXA DOCUMENTACIÓN SOPORTE.</t>
  </si>
  <si>
    <t>APORTACIÓN INICIAL:   MONTO: $100,000.00   FECHA: 03/11/2000
OBSERVACIONES: NINGUNA</t>
  </si>
  <si>
    <t>APORTACIÓN INICIAL:   MONTO: $2,500,000.00   FECHA: 30/10/2007
OBSERVACIONES: NINGUNA</t>
  </si>
  <si>
    <t>APORTACIÓN INICIAL:   MONTO: $10,000.00   FECHA: 20/10/2005
OBSERVACIONES: ---LA DISPONIBILIDAD QUE SE REPORTO EN EL RENGLÓN ANTERIOR ES DEL EJERCICIO 2010.</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</si>
  <si>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</si>
  <si>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</si>
  <si>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</si>
  <si>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</si>
  <si>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</si>
  <si>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   FECHA: 13/11/2000
OBSERVACIONES: N/A</t>
  </si>
  <si>
    <t>APORTACIÓN INICIAL:   MONTO: $688,639.00   FECHA: 28/01/2008
OBSERVACIONES: ESTE FIDEICOMISO FUNCIONA UNICAMENTE CON RECURSOS AUTOGENERADOS</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</si>
  <si>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</si>
  <si>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</si>
  <si>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</si>
  <si>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</si>
  <si>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05/09/2005
OBSERVACIONES: EL CONACYT Y EL GOBIERNO DEL ESTADO DE CHIHUAHUA PARICIPAN COMO FIDEICOMITENTES EN EL FONDO.</t>
  </si>
  <si>
    <t>APORTACIÓN INICIAL:   MONTO: $346,000.00   FECHA: 18/07/2000
OBSERVACIONES: -</t>
  </si>
  <si>
    <t>APORTACIÓN INICIAL:   MONTO: $250,000,000.00   FECHA: 04/08/2010
OBSERVACIONES: -</t>
  </si>
  <si>
    <t>APORTACIÓN INICIAL:   MONTO: $10,553,923.00   FECHA: 01/02/1983
OBSERVACIONES: -</t>
  </si>
  <si>
    <t>APORTACIÓN INICIAL:   MONTO: $1.00   FECHA: 24/02/1988
OBSERVACIONES: -</t>
  </si>
  <si>
    <t>APORTACIÓN INICIAL:   MONTO: $2,085,030,000.00   FECHA: 28/06/2010
OBSERVACIONES: .</t>
  </si>
  <si>
    <t>APORTACIÓN INICIAL:   MONTO: $0.01   FECHA: 10/12/2002
OBSERVACIONES: EL H. COMITÉ TÉCNICO DE ESTE FIDEICOMISO DETERMINÓ EN SU DECIMA QUINTA SESIÓN ORDINARIA CELEBRADA EL 14 DE DICIEMBRE DE 2011, QUE NO ES NECESARIO REALIZAR APORTACIONES AL MISMO, EN VIRTUD DEL ELEVADO INDICE DE CAPITALIZACIÓN DEL BANCO.</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</si>
  <si>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PRETENDE LLEVAR A CABO UNA REUNIÓN DE TRABAJO, CON EL PROPÓSITO DE ACORDAR DE MANERA INTEGRAL LA FORMA EN QUE SE ESTARÍAN ATENDIENDO LOS TEMAS RESIDUALES CORRESPONDIENTES.</t>
  </si>
  <si>
    <t>APORTACIÓN INICIAL:   MONTO: $125,000,000.00   FECHA: 18/09/1978
OBSERVACIONES: NO SE APORTARON RECURSOS PÚBLICOS FEDERALES A ESTE FIDEICOMISO. EN PROCESO DE EXTINCIÓN.</t>
  </si>
  <si>
    <t>DESTINO: FORTALECER EL DESARROLLO DEL DEPORTE PARA FOMENTAR LA ESTRUCTURA DE PLANEACIÓN Y PARTICIPACIÓN ORGANIZADA EN MATERIA DE DEPORTE Y CULTURA FÍSICA
CUMPLIMIENTO DE LA MISIÓN:
FORTALECER EL DESARROLLO DEL DEPORTE PARA FOMENTAR LA ESTRUCTURA DE PLANEACIÓN Y PARTICIPACIÓN ORGANIZADA EN MATERIA DE DEPORTE Y CULTURA FÍSICA</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</si>
  <si>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DICIEMBRE DE 2011, ADJUNTA AL PRESENTE.</t>
  </si>
  <si>
    <t>APORTACIÓN INICIAL:   MONTO: $400.00   FECHA: 18/05/1993
OBSERVACIONES: SE CUENTA CON ESTADOS FINANCIEROS DICTAMINADOS POR EL DESPACHO EXTERNO JOSÉ ANTONIO LABARTHE Y CÍA., S.C. AL 31 DE DICIEMBRE DE 2010.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</si>
  <si>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$100,000,000.00   FECHA: 03/08/2009
OBSERVACIONES: INFORMACIÓN PROPORCIONADA POR LA GERENCIA DE COORDINACIÓN TÉCNICA DE PROYECTOS DEL VALLE DE MÉXICO DE LA CONAGUA.</t>
  </si>
  <si>
    <t>APORTACIÓN INICIAL:   MONTO: $1,000.00   FECHA: 15/01/1999
OBSERVACIONES: EN VIRTUD DE QUE LOS FINES DEL FIDEICOMISO YA FUERON CUMPLIDOS SE ELABORO CONVENIO DE EXTINCION EL 7-JUNIO-2011, YA SE ANEXO COPIA DEL MISMO EN LA SOLICITUD DE BAJA DE CLAVE QUE SE HIZO EL 21-JUNIO-2011 SEGUN NUMERO DE ACUSE 2630119</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</si>
  <si>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</si>
  <si>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</si>
  <si>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</si>
  <si>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</si>
  <si>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</si>
  <si>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</si>
  <si>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</si>
  <si>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APORTACIÓN INICIAL:   MONTO: $3,304,597.31   FECHA: 16/08/2011
OBSERVACIONES: SIN OBSERVACIONES</t>
  </si>
  <si>
    <t>APORTACIÓN INICIAL:   MONTO: $10,559.00   FECHA: 17/11/2003
OBSERVACIONES: NO SE EFECTUARON RETIROS DEL FONDO POR CONCEPTO DE EROGACIONES DISTINTAS A LOS HONORARIOS FIDUCIARIOS,</t>
  </si>
  <si>
    <t>APORTACIÓN INICIAL:   MONTO: $10,000.00   FECHA: 06/11/2000
OBSERVACIONES: NINGUNA</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</si>
  <si>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</si>
  <si>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</si>
  <si>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</si>
  <si>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</si>
  <si>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</si>
  <si>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</si>
  <si>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APORTACIÓN INICIAL:   MONTO: $30,000.00   FECHA: 15/11/2011
OBSERVACIONES: NO HAY OBSERVACIONES</t>
  </si>
  <si>
    <t>ANEXO XVII</t>
  </si>
  <si>
    <t>Primer Trimestre de 2012</t>
  </si>
  <si>
    <t>CON REGISTRO VIGENTE AL 31 DE MARZO DE 2012</t>
  </si>
  <si>
    <t>REPORTADO
ENERO - MARZO 2012</t>
  </si>
  <si>
    <t>NO INFORMADO 
ENERO - MARZO 2012</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</si>
  <si>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</si>
  <si>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DESTINO: APOYOS PARA BENEFICIAR A LOS HIJOS DE LOS MIEMBROS DEL EMP QUE SUFRAN UNA INCAPACIDAD TOTAL O PERMANENTE O BIEN FALLEZCAN COMO CONSECUENCIA DE UN ACCIDENTE EN EL EJERCICIO DE SUS FUNCIONES.
CUMPLIMIENTO DE LA MISIÓN:
DURANTE 2011 SE APOYARON EN PROMEDIO A 40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</si>
  <si>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$131,412.48 PESOS POR CONCEPTO DE HONORARIOS PROFESIONALES Y $2,894.94 POR CONCEPTO DE IMPUESTOS ENTERADOS SOBRE HONORARIOS PROFESIONALES.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</si>
  <si>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POR CONCEPTO DE APLICACIONES PATRIMONIALES SE OTORGARON $456,032.04. $264,859.39 PARA LA COMPRA DE DIVERSO EQUIPO.LOS $191,172.65 RESTANTES CORRESPONDEN AL RESULTADO DE LA VALORIZACIÓN EN MONEDA EXTRANJERA.
CUMPLIMIENTO DE LA MISIÓN:
1.SE INICIARON GESTIONES DE PAGO DE DIVERSO EQUIPO. 2. SE CONTINUAN CON LAS GESTIONES PARA LLEVAR A CABO LA ADQUISICIÓN DE EQUIPO ADICIONAL PARA LA OPERACIÓN DE LA RED SISMICA MEXICANA.</t>
  </si>
  <si>
    <t>DESTINO: EN EL PERIODO LA ENTREGA DE APOYOS ES POR $1,929,762,000.00; LOS HONORARIOS PAGADOS A TELECOMM SON $235.58 Y EL PAGO DE AUDITORIA EXTERNA ES POR $0.00. PAGO POR COMISIONES A MULTIVA $348.0
CUMPLIMIENTO DE LA MISIÓN:
EN EL PRIMER TRIMESTRE DEL EJERCICIO FISCAL 2012, SE PUBLICARON LAS LISTAS 40, 41 Y 42 MEDIANTE EL DIARIO OFICIAL DE LA FEDERACION EL 2 DE MARZO DEL AÑO EN CURSO.</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</si>
  <si>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$210,296,242.69 POR ENCONTRARSE EN PROCESO DE ENTREGA A LOS EX TRABAJADORES. LA INFORMACION QUE CONTIENE ESTE REPORTE ES RESPONSABILIDAD DEL FIDUCIARIO Y NO ES GENERADA POR QUIEN LO REALIZA.</t>
  </si>
  <si>
    <t>DESTINO: EJECUCIÓN DE 24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</si>
  <si>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PRIMER TRIMESTRE DEL 2012 (ENERO-MARZO)Y SE ADJUNTA EL ACUERDO DE LA SESION EXTRAORDINARIA DEL COMITE TECNICO DEL 28 DE MARZO DE 2012 DEBIDAMENTE FIRMADO</t>
  </si>
  <si>
    <t>DESTINO: PROYECTOS ENCAMINADOS AL APOYO DEL GOBIERNO HAITIANO Y LAS NECESIDADES DE LA POBLACIÓN DE ESE PAÍS.
CUMPLIMIENTO DE LA MISIÓN:
SE APROBARON PROYECTOS PRESENTADOS PARA EL CUMPLIMIENTO DE LAS ACTIVIDADES DEL MANDATO</t>
  </si>
  <si>
    <t>APORTACIÓN INICIAL:   MONTO: $101,168,800.00   FECHA: 13/08/2010
OBSERVACIONES: PARA EFECTOS DE LA FECHA DE FIRMA DEL MANDATO ESTE ES EL SEPTIMO INFORME QUE SE PRESENTA.</t>
  </si>
  <si>
    <t>DESTINO: DURANTE EL TRIMESTRE SE APLICARON RECURSOS PARA LA CONSTITUCIÓN DE UN FONDO DE 150,000 EUROS, CON LA FINALIDAD DE ATENDER OPORTUNAMENTE LOS REQUERIMIENTOS DE LAS RME'S EN EL EXTERIOR, DE LAS OFICINAS DE LA C. SECRETARIA Y DE LAS UNIDADES ADMINISTRATIVAS QUE IMPLIQUEN EL PAGO DE BIENES Y SERVICIOS EN PAISES EN LOS QUE EL DÓLAR NO ES LA MONEDA DE CIRCULACIÓN.
CUMPLIMIENTO DE LA MISIÓN:
DE CONFORMIDAD CON EL FIN PARA EL QUE FUE CREADO, DURANTE EL PRESENTE EJERCICIO SE CONTINUARÁ CON LA CREACIÓN Y OPERACIÓN DE FONDOS DE CONTINGENCIA PARA LAS EMBAJADAS Y CONSULADOS DE MEXICO EN EL EXTRANJERO.</t>
  </si>
  <si>
    <t>APORTACIÓN INICIAL:   MONTO: $45,270,637.70   FECHA: 22/09/2006
OBSERVACIONES: EL MANDATO ESTA CONSTITUIDO EN DÓLARES AMERICANOS, PARA LA PRESENTACIÓN DE ESTE INFORME TRIMESTRAL EN MONEDA NACIONAL, SE CONSIDERA EL TIPO DE CAMBIO DE $12.8093 M.N. REPORTADO POR EL BANCO AL 31/MARZO/2012, AL APLICAR ESTE TIPO DE CAMBIO AL MONTO DE LOS RECURSOS DISPONIBLES EN DÓLARES AL CIERRE DEL AÑO ANTERIOR SE GENERA DIFERENCIA NEGATIVA ACUMULADA POR $1,356,331.47 M.N.</t>
  </si>
  <si>
    <t>DESTINO: HONORARIOS FIDUCIARIOS PAGADOS.
CUMPLIMIENTO DE LA MISIÓN:
POR LO QUE RESPECTA AL DESTINO DEL PATRIMONIO, AL 31 DE MARZO DE 2012, CONFORME A LOS FINES DEL FIDEICOMISO SE HAN EROGADO RECURSOS PARA COMPRA DE BONOS CUPÓN CERO POR CONCEPTO DE APOYOS FINANCIEROS OTORGADOS A ENTIDADES FEDERATIVAS POR $2,189’422,213.76. DICHO IMPORTE FORMA PARTE DE LAS INVERSIONES DEL FIDEICOMISO A LA FECHA DE ESTE REPORTE.</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</si>
  <si>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AL 31 DE MARZO DE 2012 SE COMPONE POR CAJA Y BANCOS, ASÍ COMO INVERSIONES EN VALORES.</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</si>
  <si>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</si>
  <si>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</si>
  <si>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DESTINO: LOS RECURSOS DEL FIDEICOMISO SE UTILIZARÁN PARA LA COMPRA DE BONOS CUPÓN CERO ASOCIADOS A CRÉDITOS CON BANOBRAS PARA INVERSIONES EN INFRAESTRUCTURA, PARA REFINANCIAR PASIVOS BANCARIOS DESTINADOS A INVERSIONES EN INFRAESTRUCTURA ASÍ COMO EQUIPAMIENTO, DESARROLLO AGROPECUARIO, FORESTAL, ACUÍCOLA Y PESQUERO.
CUMPLIMIENTO DE LA MISIÓN:
AL 31 DE MARZO DE 2012 EL FIDUCIARIO (BANOBRAS) HA RECIBIDO 7 CARTAS DE INTENCIÓN EN LAS QUE LAS ENTIDADES FEDERATIVAS MUESTRAN EL PROPÓSITO DE ACCEDER A LOS RECURSOS DEL FIDEICOMISO. DICHAS CARTAS DE INTENCIÓN ESTÁN SIENDO EVALUADAS POR EL FIDUCIARIO EN CONJUNTO CON LAS ENTIDADES FEDERATIVAS, MISMAS QUE SE ENCUENTRAN ARMANDO SUS RESPECTIVOS PROGRAMAS DE INVERSIÓN.</t>
  </si>
  <si>
    <t>APORTACIÓN INICIAL:   MONTO: $1.00   FECHA: 02/04/2012
OBSERVACIONES: LA APORTACIÓN INICIAL SE ENCUENTRA EN TRÁMITE. POR TAL MOTIVO EL FIDUCIARIO INFORMÓ QUE NO SE GENERARON ESTADOS FINANCIEROS AL 31 DE MARZO DE 2012. CABE SEÑALAR QUE SE PUSO UNA CIFRA DE UN PESO ASI COMO UNA FECHA CON EL FIN DE QUE EL SISTEMA PERMITA SEGUIR CAPTURANDO LA INFORMACIÓN.</t>
  </si>
  <si>
    <t>DESTINO: DURANTE EL PRIMER TRIMESTRE DE 2012 SE REGISTRÓ EL USO DE RECURSOS PARA EL PAGO DE HONORARIOS A LA FIDUCIARIA.
CUMPLIMIENTO DE LA MISIÓN:
LOS RECURSOS DEL FEIP, CONFORME A SU OBJETO, ESTUVIERON DISPONIBLES DURANTE EL PERIODO ENERO-MARZO DE 2012 PARA AMINORAR LA DISMINUCIÓN DE LOS INGRESOS DEL GOBIERNO FEDERAL ASOCIADA A MENOR RECAUDACIÓN DE INGRESOS TRIBUTARIOS, MENORES PRECIOS DE PETRÓLEO Y MENOR PLATAFORMA DE EXTRACCIÓN DE PETRÓLEO CON RESPECTO A LIF2012, PARA PROPICIAR CONDICIONES QUE PERMITIERAN CUBRIR EL GASTO APROBADO EN EL PEF2012, EN TÉRMINOS DE LO ESTABLECIDO EN EL ARTÍCULO 21 DE LA LFPRH.</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</si>
  <si>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ENERO-MARZO DE 2012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</si>
  <si>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NO SE REALIZARON EROGACIONES.
CUMPLIMIENTO DE LA MISIÓN:
CON RELACIÓN A LA REVISIÓN DEL PROYECTO DEL CONVENIO DE EXTINCIÓN DEL FIDEICOMISO 159, SE HIZO DEL CONOCIMIENTO DE LA FIDUCIARIA LA OPINIÓN EMITIDA POR EL ÁREA JURÍDICA DE LA UNIDAD DE BANCA DE DESARROLLO A DICHO DOCUMENTO.</t>
  </si>
  <si>
    <t>DESTINO: CORRESPONDE A GASTOS DE OPERACIÓN DEL FIDEICOMISO.
CUMPLIMIENTO DE LA MISIÓN:
EN EL PERIODO ENERO-MARZO DE 2012, NO SE REGISTRÓ DONACIÓN DE VIVIENDAS. DESDE SU CONSTITUCIÓN, EL FIDEICOMISO HA ADQUIRIDO UN TOTAL DE 351 VIVIENDAS EN EL PAÍS, DE LAS CUALES SE HAN DONADO 337, SE VENDIERON 12 POR NO CONSIDERARSE DE UTILIDAD PARA EL PROGRAMA Y ESTÁN PENDIENTES DE DONACIÓN 2 MÁS.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</si>
  <si>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</si>
  <si>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DESTINO: SON LOS EGRESOS CANALIZADOS PARA PAGO A AHORRADORES POR $216'707,915.77; HONORARIOS POR SERVICIOS PROFESIONALES POR $9'022,278.77 Y OTROS GASTOS DE OPERACIÓN Y ADMINISTRACIÓN POR $263,194.31.
CUMPLIMIENTO DE LA MISIÓN:
PARA PROSEGUIR CON SUS FINES, EL FIDEICOMISO CONTINUÓ AL PRIMER TRIMESTRE DEL EJERCICIO 2012,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</si>
  <si>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APORTACIÓN INICIAL:   MONTO: $1,785,000,000.00   FECHA: 19/02/2001
OBSERVACIONES: AL TRIMESTRE QUE SE INFORMA, EL FIDEICOMISO PAGO NO RECIBIÓ RECURSOS FEDERALES. PARA CONTINUAR CON EL OBJETO PARA EL QUE FUE CREADO, ES CONVENIENTE SEÑALAR QUE LA DISPONIBILIDAD DEL FIDEICOMISO SE INTEGRA DE LOS INGRESOS QUE SE REPORTAN DEL RESULTADO DE APORTACIONES ESTATALES, RENDIMIENTOS FINANCIEROS, ASÍ COMO DE LOS REMANENTES DE APORTACIONES FEDERALES.</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</si>
  <si>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</si>
  <si>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</si>
  <si>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DESTINO: DURANTE EL PERIODO ENERO-MARZO DE 2012, EL FIDEICOMISO NO EROGÓ IMPORTE ALGUNO POR CONCEPTO DE APOYO A PROYECTOS.
CUMPLIMIENTO DE LA MISIÓN:
DURANTE EL PERIODO ENERO-MARZO DE 2012, EL FIDEICOMISO NO EROGÓ IMPORTE ALGUNO POR CONCEPTO DE APOYO A PROYECTOS.</t>
  </si>
  <si>
    <t>APORTACIÓN INICIAL:   MONTO: $1,000.00   FECHA: 25/01/2012
OBSERVACIONES: NO APLICA</t>
  </si>
  <si>
    <t>DESTINO: DURANTE EL PERIODO ENERO - MARZO DE 2012, EL FIDEICOMISO NO EROGÓ IMPORTE ALGUNO POR CONCEPTO DE APOYO A PROYECTOS.
CUMPLIMIENTO DE LA MISIÓN:
DURANTE EL PERIODO ENERO - MARZO DE 2012, EL FIDEICOMISO NO EROGÓ IMPORTE ALGUNO POR CONCEPTO DE APOYO A PROYECTOS.</t>
  </si>
  <si>
    <t>APORTACIÓN INICIAL:   MONTO: $1,000,000.00   FECHA: 26/11/1992
OBSERVACIONES: LOS EGRESOS ACUMULADOS DURANTE LA VIDA DEL FIDEICOMISO PARA FINANCIAR PROYECTOS SE REGISTRAN EN LOS ESTADOS FINANCIEROS COMO APLICACIONES PATRIMONIALES.</t>
  </si>
  <si>
    <t>DESTINO: LOS EGRESOS ACUMULADOS AL PERIODO INCLUYEN EL PAGO DE LA IMPARTICIÓN DEL CURSO DE ESPECIALIZACIÓN EN EVALUACIÓN FINANCIERA Y SOCIOECONÓMICA DE PROYECTOS PARA 2012 A TRAVÉS DEL INSTITUTO TECNÓLOGICO AUTÓNOMO DE MÉXICO (ITAM) DE ACUERDO AL CONTRATO ESTABLECIDO, ASÍ COMO GASTOS DE ADMINISTRACIÓN POR $38,737.29.
CUMPLIMIENTO DE LA MISIÓN:
IMPARTICIÓN DE CURSO-TALLER EN EVALUACIÓN FINANCIERA Y SOCIOECONÓMICA DE PROYECTOS PARA 61 FUNCIONARIOS DE DIVERSAS INSTITUCIONES DE LA ADM. PÚBLICA Y DE LOS GOBIERNOS ESTATALES Y MUNICIPALES DE SAN LUIS POTOSI, OAXACA Y CHIHUAHUA. SE IMPARTIÓ UN SEMINARIO DE EVALUACIÓN SOCIOECONÓMICA DE PROYECTOS PARA PERSONAL DE LA UNIDAD DE INVERSIONES, ELABORACIÓN DE UNA BASE DE DATOS PARAMÉTRICOS PARA PROYECTOS DE CENTROS FEDERALES DE READAPTACIÓN SOCIAL Y LA PUBLICACIÓN DE DOS DOCUMENTOS.</t>
  </si>
  <si>
    <t>APORTACIÓN INICIAL:   MONTO: $500,000.00   FECHA: 10/03/1994
OBSERVACIONES: LOS INGRESOS CONSIDERAN: RENDIMIENTOS FINANCIEROS POR $112,335.25 ASÍ COMO OTROS PRODUCTOS Y BENEFICIOS POR $25,000.00.</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</si>
  <si>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</si>
  <si>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PAGO DE COMPENSACIONES ECONÓMICAS + COMISIONES BANCARIAS + ENTEROS A LA TESOFE POR CONCEPTO DE REINTEGRO PRESUPUESTARIO DEL EJERCICIO FISCAL 2010</t>
  </si>
  <si>
    <t>DESTINO: LOS EGRESOS AL PRIMER TRIMESTRE CORRESPONDEN A APOYOS DE PROGRAMAS DE INVERSIÓN CON CARGO A LA SUBCUENTA "A", PROYECTOS CON CARGO A LA SUBCUENTA "B", PAGOS DE HONORARIOS FIDUCIARIOS Y COMISIONES BANCARIAS.
CUMPLIMIENTO DE LA MISIÓN:
PRIMER TRIMESTRE SE PAGARON RECURSOS DE LA SUBCUENTA "A" PARA PROYECTOS DE INFRAESTRUCTURA DE 71 MUNICIPIOS EN 23 ESTADOS Y SE PAGARON RECURSOS CON CARGO A LA SUBCUENTA "B" PARA APOYAR A 35 MUNICIPIOS DE 10 ENTIDADES FEDERATIVAS.</t>
  </si>
  <si>
    <t>APORTACIÓN INICIAL:   MONTO: $30,700,000.00   FECHA: 15/05/1991
OBSERVACIONES: .</t>
  </si>
  <si>
    <t>DESTINO: OBRAS Y ACC DE RECONST Y REP DE INFRAEST PÚB, PRINC CARRETERA, HIDRÁULICA, URBANA, EDUCATIVA, DEPORTIVA, DE SALUD, VIVIENDA, MEDIO AMB, NAVAL Y PESQUERA AFECTADA POR LAS LLUVIAS SEVERAS E INUNDACIONES EN CAMP, CHIS, DGO, NL, OAX, QRO, SLP, TAB Y VER; LA SEQUÍA SEVERA EN AGS, CHIH, COAH, DGO, JAL, SLP, SIN, SON Y ZAC; EL HURACÁN JOVA EN COL Y JAL; LOS MOV DE LADERA EN CHIS, OAX Y TAB; Y EL SISMO EN GRO. PARA EL FON REV Y LA ADQUISICIÓN DE EQ ESPECIALIZADO. INCLUYE 1.1 MILLONES DE PESOS (MP) POR CONCEPTO DE HONORARIOS FIDUCIARIOS.
CUMPLIMIENTO DE LA MISIÓN:
LOS RECURSOS SE DESTINARON PARA LA RECONSTRUCCIÓN Y REPARACIÓN DE INFRAEST CARRETERA, HIDRÁULICA, URBANA, EDUCATIVA, DEPORTIVA, DE SALUD, VIVIENDA, MEDIO AMBIENTE, NAVAL Y PESQUERA QUE RESULTÓ AFECTADA POR LAS LLUVIAS SEVERAS E INUNDACIONES DE 2010 Y 2011, EL HURACÁN JOVA, LOS MOV DE LADERA Y EL SISMO; PARA LA ATENCIÓN DE SIT DE EMERG Y DESASTRE A TRAVÉS DEL FONDO REV Y LA ADQUISICIÓN DE EQUIPO ESPECIALIZADO.</t>
  </si>
  <si>
    <t>APORTACIÓN INICIAL:   MONTO: $2,031,169,428.84   FECHA: 30/06/1999
OBSERVACIONES: LA DISPONIBILIDAD AL 31 DE MARZO DE 2012 INCLUYE RECURSOS COMPROMETIDOS POR 13,817.8 ASÍ COMO 19,861.1 MP DE RECURSOS SUSCEPTIBLES DE COMPROMETER. EN 2012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</si>
  <si>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1° TRIM DEL EJERCICIO 2012 SE REALIZARON EROGACIONES POR 0.4 MILLONES DE PESOS (MP) COMO PAGO DE LA COMPENSACIÓN RECAUDACIÓN FEDERAL PARTICIPABLE DE LOS ANTICIPOS DEL 1° Y 3° TRIM DE 2011; 0.2 MP POR HON FID Y COM BAN. ASÍ, LA RESERVA DEL FEIEF, SE UBICÓ EN 14,125.5 MP AL 31 DE MARZO DE 2012
CUMPLIMIENTO DE LA MISIÓN:
AL 31 MARZO DE 2012 NO HUBO. APORTACIONES DE RECURSOS AL PATRIMONIO DEL FEIEF POR ING EXCEDENTES A SU RESERVA ART 19, IV, A) DE [LFPRH] Y 12 DE SU RGTO. POR EL DEEP; EN BASE AL ART 257 DE LA LEY FEDERAL DE DERECHOS (LFD), SE APORTARON 8,495.4 MP DEL 4° ANTICIPO TRIM 2011.</t>
  </si>
  <si>
    <t>APORTACIÓN INICIAL:   MONTO: $250,000.00   FECHA: 05/05/2006
OBSERVACIONES: AL 1° TRIM DE 2012, LOS RECURSOS DEL FEIEF INCLUYEN EL 4° DE 2011 POR 8,495.4 MP DEL ANTICIPO TRIM DE 2011 DEL DEEP QUE REFIERE ART 257 DE LA LFD. CABE ACLARAR QUE DICHOS RECURSOS INVIRTIERÓNSE EN EL FEIEF.</t>
  </si>
  <si>
    <t>DESTINO: AL PRIMER TRIMESTRE DE 2012, SE TUVIERON EGRESOS POR 58 PESOS POR CONCEPTO DE COMISIONES BANCARIAS. EL MONTO MENSUAL DE LOS HONORARIOS FIDUCIARIOS ES DE 252.6 MILES DE PESOS, MISMOS QUE SERÁN REFLEJADOS EN LA DISPONIBILIDAD EN EL MOMENTO QUE SEAN PAGADOS.
CUMPLIMIENTO DE LA MISIÓN:
AL 31 DE MARZO DE 2012, NO SE HAN REGISTRADO APORTACIONES DE RECURSOS AL PATRIMONIO DEL FIES, POR CONCEPTO DE INGRESOS EXCEDENTES, DE ACUERDO CON EL ARTÍCULO 19, FRACCIÓN IV, INCISO D), Y FRACCIÓN V, INCISO B), DE LA LFPRH; 12 DE SU REGLAMENTO.</t>
  </si>
  <si>
    <t>DESTINO: LOS RECURSOS EROGADOS AL PRIMER TRIMESTRE SE DESTINARON AL APOYO DE OBRAS DE PAVIMENTACIÓN Y PAGO DE HONORARIOS FIDUCIARIOS.
CUMPLIMIENTO DE LA MISIÓN:
AL PRIMER TRIMESTRE SE PAGARON 64.9 MILLONES DE PESOS PARA LA EJECUCIÓN DE OBRAS DE PAVIMENTACIÓN EN 16 MUNICIPIOS DE 8 ENTIDADES FEDERATIVAS.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</si>
  <si>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312,295, SERVIDORES PÚBLICOS QUE INICIARON Y TERMINARON EL VIGÉSIMO SEGUNDO CICLO DEL FONAC, AL MISMO NÚMERO DE SERVIDORES PÚBLICOS LE FUE ENTREGADO EL PAGO DE SUS AHORROS, TODA VEZ QUE LAS 87 DEPENDENCIAS Y ENTIDADES AFILIADAS REALIZARON DURANTE EL MES DE AGOSTO DE 2011, EL TRÁMITE Y PAGO CORRESPONDIENTE A SU LIQUIDACIÓN</t>
  </si>
  <si>
    <t>APORTACIÓN INICIAL:   MONTO: $150,000,000.00   FECHA: 12/01/1990
OBSERVACIONES: 1. SE REPORTA EL TOTAL DE RENDIMIENTOS GENERADOS POR EL FIDEICOMISO AL PRIMER TRIMESTRE DE 2012.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</si>
  <si>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EN EL PRIMER TRIMESTRE DE 2011 SE ENTERÓ A LA TESORERÍA DE LA FEDERACIÓN LA CANTIDAD DE $16,644,934,979.26 DE LOS CUALES $16,642,850,000.00 CORRESPONDEN AL CUARTO VENCIMIENTO DE LOS INSTRUMENTOS DE CRÉDITO CONSTITUTIVOS DE DEUDA PÚBLICA, Y $2,084,979.26 AL CONCEPTO DE INTERESES, EN CUMPLIMIENTO DE LO ESTABLECIDO EN EL CONTRATO DEL FIDEICOMISO. AL PRIMER TRIMESTRE DE 2012, SE TIENE UN IMPORTE DE 418.82 PESOS POR INTERESES GENERADOS DE LA DISPONIBILIDAD EN BANCOS.
CUMPLIMIENTO DE LA MISIÓN:
LAS CANTIDADES EROGADAS FUERON PARA DAR CUMPLIMIENTO A LAS OBLIGACIONES ESTABLECIDAS EN LAS DISPOSICIONES PREVISTAS EN LA LEY DEL INSTITUTO DE SEGURIDAD Y SERVICIOS SOCIALES DE LOS TRABAJADORES DEL ESTADO.</t>
  </si>
  <si>
    <t>DIRECCIÓN GENERAL DE PROGRAMACIÓN Y PRESUPUESTO "B"</t>
  </si>
  <si>
    <t>DESTINO: PAGO DE HONORARIOS FIDUCIARIOS.
CUMPLIMIENTO DE LA MISIÓN:
NO SE SOLICITARON PAGOS A LAS SUBCUENTAS ESPECÍFICAS Y SE ESTÁ EN ESPERA DE QUE SUS COORDINADORAS SECTORIALES INFORMEN AL COMITÉ TÉCNICO DE LA NECESIDAD DE MANTENER LAS MISMAS PARA PAGO DE OBLIGACIONES.</t>
  </si>
  <si>
    <t>DESTINO: PAGO EN FAVOR DE LOS TRABAJADORES DE BASE QUE DEJARON DE PRESTAR SUS SERVICIOS EN LA COMISION NACIONAL BANCARIA Y DE VALORES, ASI COMO LOS HONORARIOS FIDUCIARIOS.
CUMPLIMIENTO DE LA MISIÓN:
DEL PERIODO DEL 1° DE ENERO AL 31 DE MARZO DEL 2012, Y DE CONFORMIDAD CON EL PROCEDIMIENTO DE PAGO ESTABLECIDO, SE ENTREGO EL IMPORTE CALCULADO A 3 EMPLEADOS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</si>
  <si>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2011 POR $59,599,503.87 MÁS MOVIMIENTOS DEL PERIODO DEL 1° DE ENERO AL 31 DE MARZO DE 2012 POR CONCEPTO DE RENDIMIENTOS FINANCIEROS POR $654,534.00 MENOS EGRESOS POR $468,980.00, ESTE ULTIMO IMPORTE INCLUYE HONORARIOS FIDUCIARIOS POR $15,000.00, IVA SOBRE COMISIONES Y HONORARIOS POR $2,400.00 Y PAGO POR PRIMA DE ANTIGUEDAD POR $451,580.00; ASIMISMO EN EL CIRCULANTE SE INCLUYEN PAGOS ANTICIPADOS POR $34,800.00.</t>
  </si>
  <si>
    <t>DESTINO: NO SE REPORTAN EGRESOS POR EL CONCEPTO DE ASISTENCIA Y DEFENSA LEGAL, POR LO QUE SOLO SE REFLEJA LOS PAGOS DE HONORARIOS FIDUCIARIOS.
CUMPLIMIENTO DE LA MISIÓN:
POR EL PERIODO DEL 1° DE ENERO AL 31 DE MARZO DE 2012, NO SE HAN EJERCIDO RECURSOS PARA BRINDAR ASISTENCIA Y DEFENSA LEGAL A LAS PERSONAS OBJETO DEL FIDEICOMISO.</t>
  </si>
  <si>
    <t>APORTACIÓN INICIAL:   MONTO: $20,000,000.00   FECHA: 20/12/2005
OBSERVACIONES: LA DISPONIBILIDAD REPORTADA SE ENCUENTRA INTEGRADA POR LA DISPONIBILIDAD AL 31 DE DICIEMBRE DE 2011 POR $37,569,800.78, MÁS MOVIMIENTOS DEL PERIODO DEL 1° DE ENERO AL 31 DE MARZO DE 2012 POR LOS SIGUIENTES CONCEPTOS: RENDIMIENTOS FINANCIEROS POR $425,313.27 MENOS EGRESOS POR $174,000.00, ESTE ULTIMO IMPORTE INCLUYE HONORARIOS FIDUCIARIOS POR $150,000.00 E IMPUESTOS DIVERSOS POR $24,000.00</t>
  </si>
  <si>
    <t>DESTINO: PAGO DEL SALDO DISPONIBLE DE LAS CUENTAS INDIVIDUALES DE LOS TRABAJADORES DE CONFIANZA QUE DEJARON DE PRESTAR SUS SERVICIOS EN LA COMISION NACIONAL BANCARIA Y DE VALORES.
CUMPLIMIENTO DE LA MISIÓN:
DEL 1° DE ENERO AL 31 DE MARZO DEL EJERCICIO 2012 Y DE CONFORMIDAD CON EL PROCEDIMIENTO DE PAGO ESTABLECIDO, SE ENTREGARON LOS SALDOS DE SUS CUENTAS INDIVIDUALES A 15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</si>
  <si>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2011 POR $1,184,932,519.47, MÁS MOVIMIENTOS DEL PERIODO DEL 1° DE ENERO AL 31 DE MARZO DE 2012 POR LOS SIGUIENTES CONCEPTOS: RENDIMIENTOS FINANCIEROS POR $14,599,503.74 Y EGRESOS POR $8,591,979.30, ESTE ULTIMO IMPORTE INCLUYE: $8,161,343.60 POR PAGO A LOS EMPLEADOS DE SUS CUENTAS INDIVIDUALES, HONORARIOS AL FIDUCIARIO POR $371,237.67 E IMPUESTOS DIVERSOS POR $59,398.03. ASI COMO EL IMPUESTO SOBRE LA RENTA RETENIDO PARA SU ENTERO A LAS AUTORIDADES HACENDARIAS, LOS CUALES AL 31 DE MARZO DE 2012 ASCIENDEN A $362,285.78 Y QUE SE MUESTRAN EN EL PASIVO EN EL BALANCE GENERAL.</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</si>
  <si>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</si>
  <si>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LOS RECURSOS EROGADOS CORRESPONDEN A LAS COMISIONES PAGADAS Y AL ÚLTIMO PAGO DE LA PÓLIZA DE RESPONSABILIDAD CIVIL CORRESPONDIENTE AL MES DE ENERO DE 2012.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</si>
  <si>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EL DICTAMEN DE ESTADOS FINANCIEROS DE LA CONSAR AL 31 DE DICIEMBRE DE 2011 Y AL 31 DE DICIEMBRE DE 2010 ELABORADO POR EL AUDITOR EXTERNO INCLUYE, DENTRO DE SUS NOTAS, LA INFORMACIÓN DEL REGISTRO Y EL SALDO DEL FIDEICOMISO.</t>
  </si>
  <si>
    <t>DESTINO: SE EJERCIRON RECURSOS EN CONSTRUCCIÓN DE NUEVAS INSTALACIONES EN EL CHAPARRAL-SAN YSIDRO, TIJUANA; NUEVAS INSTALACIONES PARA LA GARITA VIVA MÉXICO, CIUDAD HIDALGO (CENTRO INTEGRAL HUIXTLA); CONSTRUCCIÓN DE LA PRIMER ETAPA PARA LAS NUEVAS INSTALACIONES DEL CRUCE FRONTERIZO SUBTENIENTE LÓPEZ II; ADQUISICIÓN DE ARMAS Y CARTUCHOS PARA EL CUERPO ESPECIAL DE SEGURIDAD; DESARROLLO DE LAS INSTALACIONES PARA EL PRE-DESPACHO EN EL PUERTO FRONTERIZO DE MESA DE OTAY, TIJUANA; ENTRE OTROS. LA DIFERENCIA DE MENOS, QUE EXISTE ENTRE EL GASTO REFLEJADO EN EL FLUJO DE EFECTIVO Y EL DEL ESTADO DE RESULTADOS SE DERIVA DE LOS MOVIMIENTOS CORRESPONDIENTES AL EJERCICIO 2012 DE LAS CUENTAS DE BALANCE Y RESULTADOS COMO SIGUE: ACTIVO.- ANTICIPOS A PROVEEDORES Y CONTRATISTAS $ -19,472,637.65, MÁS LOS SALDOS DE MOVIMIENTOS DE LAS CUENTAS DE PASIVO.- IMPUESTOS POR PAGAR, ACREEDORES DIVERSOS Y RETENCIONES DE $ 182,197.29, MÁS LAS CUENTAS DE RESULTADOS POR $ 27,735.39
CUMPLIMIENTO DE LA MISIÓN:
APROBARON PROYECTOS: CONSTRUCCIÓN DE LA PRIMER ETAPA PARA LAS NUEVAS INSTALACIONES DEL CRUCE FRONTERIZO SUBTENIENTE LÓPEZ II (CAMBIO DE ALCANCE) $ 19.0 MILLONES; SERVICIOS DE SEGURIDAD PARA LAS INSTALACIONES ADUANERAS $ 233.7 MILLONES; ADQUISICIÓN DE ARMAS Y CARTUCHOS PARA OCE'S $ 67.0 MILLONES; ADQUISICIÓN DE INSUMOS PARA EL LABORATORIO CENTRAL DE ADUANAS $ 24.5 MILLONES</t>
  </si>
  <si>
    <t>DESTINO: SE PAGARON SERVICIOS ADQUIRIDOS COMO: SERVICIO DE REVISIÓN NO INTRUSIVA PARA FACILITAR EL RECONOCIMIENTO ADUANERO DE MERCANCÍAS; VIVA-I (VIDEOVIGILANCIA ADMINISTRATIVA INTEGRAL); SSO (EXTENSIÓN); SERVICIO DE DERECHOS DE USO DE LICENCIAS IBM; "SERVICIO DE VIDEO VIGILANCIA ADMINISTRADA EXTENDIDA (VIVA-E)"; SERVICIOS ADMINISTRADOS DE COMUNICACIÓN (SAC); SIDYF (SERVICIO DE IMPRESIÓN, DIGITALIZACIÓN Y FOTOCOPIADO); SERVICIO INTEGRAL DE INFRAESTRUCTURA DE TECNOLOGÍAS DE LA INFORMACIÓN (SIITI); ADMINISTRACIÓN DE PUESTOS DE SERVICIO (APS); SERVICIO DE SOPORTE Y MANTENIMIENTO A EQUIPOS LEGADOS 2; NUESTRO ESPACIO; ACTUALIZACIÓN DEL PARQUE VEHICULAR; SOPORTE, MANTENIMIENTO Y DESARROLLO DE APLICACIONES (FÁBRICA DE SOFTWARE); SERVICIO DE PROCESAMIENTO, ALMACENAMIENTO Y COMUNICACIONES, PARTIDA COMUNICACIONES (SPAC-C); SERVICIO DE PROCESAMIENTO, ALMACENAMIENTO Y COMUNICACIONES, PARTIDA ALMACENAMIENTO (SPAC-A); VENTANILLA ÚNICA DE COMERCIO EXTERIOR MEXICANA (VUCEM); APIS; MONITOREO INTEGRAL DE LOS SERVICIOS: SERVICIOS ADMINISTRADOS DE MONITOREO Y GESTIÓN (SAMYG); SERVICIOS DE DESARROLLO Y MANTENIMIENTO DE APLICACIONES (SDMA) FÁBRICA DE SOFTWARE. LA DIFERENCIA ENTRE EL ESTADO DE RESULTADOS Y FLUJO DE EFECTIVO, CORRESPONDE A LOS MOVIMIENTOS DE LA CUENTAS DE ANTICIPOS (DEUDORES) $-1,446,962.93, MÁS $11,623,526.50 PASIVOS DE 2011 PAGADOS Y/O CANCELADOS EN 2012, MENOS PASIVOS DE 2012 $-289,894.03; DEL ESTADO DE RESULTADOS (CAMBIOS) $-299,355.74 Y OTROS INGRESOS $-25,625.47.
CUMPLIMIENTO DE LA MISIÓN:
SE TIENEN PROYECTOS EN PROCESO DE AUTORIZACIÓN: CENTRO DE CONTACTO MULTISERVICIOS EXTENSIÓN (CCM-II EXTENSIÓN); SERVICIOS ADMINISTRADOS DE COMUNICACIONES (SAC); SERVICIOS DE LICENCIAMIENTO CORPORATIVO ORACLE 2 (ULA 2); SERVICIO DE PROCESAMIENTO, ALMACENAMIENTO Y COMUNICACIONES PARTIDA COMUNICACIONES (SPAC-C) (CAMBIO DE ALCANCE)</t>
  </si>
  <si>
    <t>DESTINO: ISR RETENIDO
CUMPLIMIENTO DE LA MISIÓN:
INTERCAMBIO DE EXPERIENCIA Y TECNOLOGIA ENTRE EMPRESAS MEXICANAS Y EUROPEAS A TRAVES DE FERIAS Y EXPOSICIONES.</t>
  </si>
  <si>
    <t>APORTACIÓN INICIAL:   MONTO: $25,000.00   FECHA: 01/07/1997
OBSERVACIONES: EL FIDEICOMISO QUE SE REPORTA NO SE ADHIERE A NINGUN PROGRAMA. LA APORTACIÓN ÚNICA HECHA POR BANCOMEXT FUÉ DE $ 25,000.00 PESOS EN JULIO DE 1997. SE REPORTAN ESTADOS FINANCIEROS AL 31 MARZO 2012.</t>
  </si>
  <si>
    <t>DESTINO: IMPUESTOS DIVERSOS, HONORARIOS
CUMPLIMIENTO DE LA MISIÓN:
EL FIDEICOMISO CUENTA CON RECURSOS QUE CONSTITUYEN FONDOS DE GARANTIAS QUE PERMITIRAN ACCEDER A CREDITOS A DIVERSAS MPYMES</t>
  </si>
  <si>
    <t>DESTINO: NO HUBO EROGACIONES EN EL PERIODO QUE SE REPORTA
CUMPLIMIENTO DE LA MISIÓN:
SE PROPORCIONO APOYO A LOS FIDEICOMITENTES PARA EL FORTALECIMIENTO DE SU CAPITAL, EN TERMINOS DE LO SEÑALADO EN EL ART 55 BIS DE LA LEY DE INSTITUCIONES DE CREDITO.</t>
  </si>
  <si>
    <t>DESTINO: VALUACION CAMBIARIA
CUMPLIMIENTO DE LA MISIÓN:
ASIGNACION DE LOS RECURSOS A DIVERSOS PROGRAMAS EN CUMPLIMIENTO DE LOS FINES PARA LOS QUE FUE CONSTITUIDO EL FIDEICOMISO.</t>
  </si>
  <si>
    <t>DESTINO: HONORARIOS POR SERVICIOS PROFESIONALES, VALUACION CAMBIARIA
CUMPLIMIENTO DE LA MISIÓN:
EN EL PERIODO QUE SE REPORTA SE REALIZARON GASTOS POR CONCEPTO DE HONORARIOS Y OTROS GASTOS DE ADMINISTRACION</t>
  </si>
  <si>
    <t>APORTACIÓN INICIAL:   MONTO: $1,010,000.00   FECHA: 22/11/2006
OBSERVACIONES: FIDEICOMISO FORMALIZADO EN 2006. EL MONTO DE ENTEROS A LA TESOFE, CORRESPONDE A RETENCIONES DE IVA Y DE ISR, ACUMULADO DE ENERO A MARZO 2012.</t>
  </si>
  <si>
    <t>DESTINO: PENSIONES, JUBILACIONES, VALES DE DESPENSA, HONORARIOS MEDICOS, DEPORTIVOS, VIUDEZ Y ORFANDAD, MEDICINAS, HOSPITALES, REEMBOLSOS POR GASTOS MEDICOS Y PRIMAS DE ANTIGUEDAD. LOS EGRESOS INCLUYEN VALUACION DE MERCADO.
CUMPLIMIENTO DE LA MISIÓN:
SE PAGARON EN EL PERIODO REPORTADO, PENSIONES, JUBILACIONES, VALES DE DESPENSA, HONORARIOS MEDICOS, DEPORTIVOS, VIUDEZ Y ORFANDAD, MEDICINAS HOSPITALES, REEMBOLSOS POR GASTOS MEDICOS Y PRIMAS DE ANTIGUEDAD</t>
  </si>
  <si>
    <t>DESTINO: CORRESPONDE A VALUACION DE MERCADO
CUMPLIMIENTO DE LA MISIÓN:
EN EL PERIODO QUE SE REPORTA SE CUMPLIO LA MISION Y FINES DEL FIDEICOMISO.</t>
  </si>
  <si>
    <t>DESTINO: INTERESES PAGADOS, MÁS VALUACION DE MERCADO
CUMPLIMIENTO DE LA MISIÓN:
EN EL PERIODO QUE SE REPORTA SE EROGARON RECURSOS PARA CUMPLIMIENTO DE LA MISION Y FINES DEL FIDEICOMISO</t>
  </si>
  <si>
    <t>APORTACIÓN INICIAL:   MONTO: $1,000.00   FECHA: 27/04/2009
OBSERVACIONES: SE REPORTA INFORMACION AL 31 DE MARZO 2012</t>
  </si>
  <si>
    <t>DESTINO: IMPUESTOS DIVERSOS, COMISIONES PAGADAS Y GASTOS DE ADMINISTRACION, DEPRECIACIONES, HONORARIOS
CUMPLIMIENTO DE LA MISIÓN:
SE PARTICIPO EN CAPACITACION Y EDUCACION ENCAMINADAS AL MEJORAMIENTO DE LA CULTURA DE DISEÑO A NIVEL NACIONAL.</t>
  </si>
  <si>
    <t>APORTACIÓN INICIAL:   MONTO: $16,580.00   FECHA: 08/07/1994
OBSERVACIONES: EL FIDEICOMISO QUE SE REPORTA NO SE ADHIERE A NINGUN PROGRAMA. EL MONTO REPORTADO EN EL RUBRO DE OTRAS APORTACIONES, SE REFIERE A INGRESOS GENERADOS POR LA PROPIA OPERATIVA DEL FIDEICOMISO.EL MONTO REPORTADO EN DISPONIBILIDAD AL 31 DE DICIEMBRE 2010 CORRESPONE AL ACTIVO TOTAL SEGUN ESTADO FINANCIERO-</t>
  </si>
  <si>
    <t>DESTINO: GASTOS DE ADMINISTRACION, GASTOS FINANCIEROS Y GASTOS DE VENTA
CUMPLIMIENTO DE LA MISIÓN:
SE APOYO LA DIVULGACION DE DIVERSAS MANIFESTACIONES ARTISTICAS EN MEXICO.</t>
  </si>
  <si>
    <t>APORTACIÓN INICIAL:   MONTO: $3,000.00   FECHA: 15/02/1961
OBSERVACIONES: EL FIDEICOMISO QUE SE REPORTA NO SE ADHIERE A NINGUN PROGRAMA.LA INFORMACION FINANCIERA ES AL MES DE DICIEMBRE 2011. EL FIDEICOMISO CUENTA CON ADMINISTRACION DELEGADA Y A LA FECHA NO SE HAN GENERADO LOS ESTADOS FINANCIEROS DEL PRIMER TRIMESTRE DE 2012.</t>
  </si>
  <si>
    <t>DESTINO: OTROS GASTOS DE ADMINISTRACION.
CUMPLIMIENTO DE LA MISIÓN:
EMITIR, ENAJENAR Y ENTREGAR LOS CERTIFICADOS DE PARTICIPACIÓN INMOBILIARIA NO AMORTIZABLES, CUANDO ÉSTOS HAYAN SIDO INTEGRAMENTE CUBIERTOS.</t>
  </si>
  <si>
    <t>DESTINO: NO APLICA.
CUMPLIMIENTO DE LA MISIÓN:
EN VIRTUD DE LA SUFICIENCIA DE CAPITAL DE BANOBRAS, ASÍ COMO DE LA BAJA VOLATILIDAD EN EL ÍNDICE DE CAPITALIZACIÓN, NO FUE NECESARIO QUE BANOBRAS REALIZARA APORTACIONES AL PATRIMONIO DE DICHO FIDEICOMISO.</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</si>
  <si>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PRIMER TRIMESTRE DE 2012,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</si>
  <si>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MARZO DE 2012 ES DE 46,376,124,978.86 COMPUESTA POR RECURSOS DEL FIDEICOMISO ANTES DENOMINADO FARAC Y POR TRASPASOS DEL FIDEICOMISO FINFRA. LOS INGRESOS PROVIENEN DE LAS CUOTAS DE PEAJE DE LAS AUTOPISTAS CONCESIONADAS, ARRENDAMIENTOS, RECUPERACIÓN DE SINIESTROS, VENTA DE BASES, COMISIONES COBRADAS,RESARCIMIENTO POR RECUPERACION DE DERECHOS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</si>
  <si>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</si>
  <si>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PROPORCIONAR APOYOS A LA PROPIA INSTITUCIÓN ENCAMINADOS AL FORTALECIMIENTO DE SU CAPITAL.
CUMPLIMIENTO DE LA MISIÓN:
FORTALECIMIENTO DEL CAPITAL.</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</si>
  <si>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</si>
  <si>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</si>
  <si>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APORTACIÓN INICIAL:   MONTO: $110,000,000.00   FECHA: 18/10/2001
OBSERVACIONES: NINGUNA</t>
  </si>
  <si>
    <t>DESTINO: SUSCRIPCION Y ADMINISTRACION DE LAS ACCIONES DE TECNOLOGIA Y AUTOMATIZACION HONEYWELL, SA CV
CUMPLIMIENTO DE LA MISIÓN:
SE MANTIENE LA PARTICIPACIÓN INSTITUCIONAL EN LA SOCIEDAD.</t>
  </si>
  <si>
    <t>APORTACIÓN INICIAL:   MONTO: $488,766.00   FECHA: 25/07/1986
OBSERVACIONES: EL PATRIMONIO DEL FIDEICOMISO ESTÁ CONSTITUIDO ÚNICAMENTE POR ACCIONES DE TECNOLOGÍA Y AUTOMATIZACIÓN DE MÉXICO (ANTES TECNOLOGÍA Y AUTOMATIZACIÓN HONEYWELL) EMPRESA QUE SUSPENDE ACTIVIDADES Y LIQUIDA SUS ACTIVOS EN 1990. LA EMPRESA NO SE DISUELVE, PERO SUSPENDE SUS ACTIVIDADES CORPORATIVAS, LO QUE IMPIDE EXTINGIR EL FIDEICOMISO CONSTITUIDO EN HSBC, NACIONAL FINANCIERA ES FIDEICOMITENTE Y FIDEICOMISARIO DE LAS ACCIONES DE REFERENCIA. LOS ESTADOS FINANCIEROS SON AL 31 DE DICIEMBRE DE 2011.</t>
  </si>
  <si>
    <t>DESTINO: PROMOCION DE NEGOCIOS INTERNACIONALES, RENTA DE STAND EN FERIAS, CATERING, TRANSPORTACION Y MATERIAL PROMOCIONAL DE LOS EVENTOS DESARROLLADOS
CUMPLIMIENTO DE LA MISIÓN:
SE TIENE CUMPLIDA LA META DE EMPRESAS PARTICIPANTES A LOS EVENTOS DEL CUARTO TRIMESTRE.</t>
  </si>
  <si>
    <t>DESTINO: AFECTACION DE BIENES EN FIDEICOMISO, PARA GARANTIZAR CREDITOS A CARGO DEL FIDEICOMITENTE MARIO RENATO MENENDEZ RODRIGUEZ.
CUMPLIMIENTO DE LA MISIÓN:
ANTE LA IMPOSIBILIDAD DE LLEVAR A CABO LA RECUPERACIÓN POR LA VÍA JUDICIAL DEL ADEUDO CONTRAÍDO POR MARIO RENATO MENÉNDEZ RODRÍGUEZ CON NACIONAL FINANCIERA, S.N.C, EL ÁREA JURÍDICA DE NACIONAL FINANCIERA S.N.C. ESTA ELABORADO EL CORRESPONDIENTE DICTAMEN DE CASTIGO DEL MISMO. UNA VEZ QUE SE TENGA CONOCIMIENTO QUE HA SIDO CONCLUIDO EL CITADO DICTAMEN, SE PROMOVERÁ ANTE ESA ÁREA JURÍDICA, EL QUE SEAN REALIZADAS LAS ACCIONES CONDUCENTES PARA FORMALIZAR LA EXTINCIÓN DEL FIDEICOMISO.</t>
  </si>
  <si>
    <t>APORTACIÓN INICIAL:   MONTO: $5,000,000.00   FECHA: 14/08/1990
OBSERVACIONES: AL 31 DE MARZO DE 2012, EL PATRIMONIO DEL FIDEICOMISO SE ENCUENTRA INTEGRADO POR ACTIVOS NO DISPONIBLES.</t>
  </si>
  <si>
    <t>DESTINO: APOYO A EMPRESAS PARA QUE ACCEDAN AL MERCADO INTERMEDIO DE LA BOLSA MEXICANA DE VALORES.
CUMPLIMIENTO DE LA MISIÓN:
NO SE AHN CONCLUIDO LAS GESTIONES PARA RECUPERAR POR LA VIA LEGAL LOS SALDOS DE CUENTAS POR COBRAR QUE ESTÁN EN CARTERA VENCIDA. SE RESERVARON POR CONTAR CON OPINIÓN DEL COMITÉ TÉCNICO DE DIFICIL RECUPERACIÓN.</t>
  </si>
  <si>
    <t>DESTINO: NINGUNO
CUMPLIMIENTO DE LA MISIÓN:
POR MANTENERSE EL INDICE DE CAPITALIZACION ICAP, POR ARRIBA DEL MINIMO ESTABLECIDO, NO HA SIDO NECESARIO APORTAR RECURSOS AL FIDEICOMISO.</t>
  </si>
  <si>
    <t>DESTINO: SEGUIMIENTO DEL PORTAFOLIO DE INVERSIONES DEL FONDO EMPRENDEDORES CONACYT-NAFINSA Y FILTRADO Y BUSQUEDA DE PROYECTOS Y FONDOS PARA EL FONDO DE FONDOS DE CAPITAL EMPRENDEDOR MEXICO VENTURES I.
CUMPLIMIENTO DE LA MISIÓN:
AUTORIZACION DE UN COMPROMISO DE CAPITAL PARA EL FONDO MES CAPITAL PARTNERS Y LA PARTICIPACION EN EL LLAMADO DE CAPITAL DE LA EMPRESA TECNOIDEA S.A.P.I. DE C.V.</t>
  </si>
  <si>
    <t>DESTINO: BRINDAR ASESORIA FINANCIERA Y LEGAL A PYMES Y PERSONAS FISICAS.
CUMPLIMIENTO DE LA MISIÓN:
DESDE EL INICIO DE OPERACIONES DEL FIDEICOMISO Y HASTA EL 31 DE MARZO DE 2012, SE HAN PROPORCIONADO 76,473 ASESORIAS.</t>
  </si>
  <si>
    <t>DESTINO: - HONORARIOS - IMPUESTOS DIVERSOS - OTROS GASTOS DE OPERACIÓN
CUMPLIMIENTO DE LA MISIÓN:
- PARA EL FINANCIAMIENTO EMPRESARIAL DE LAS MICROS, PEQUEÑAS Y MEDIANAS EMPRESAS NACIONALES. - CUMPLIMIENTO DE FINES/METAS EN APEGO AL CONTRATO DE FIDEICOMISO.</t>
  </si>
  <si>
    <t>DESTINO: ADMINISTRAR LOS RECURSOS FIDEICOMITIDOS Y CONTINUAR CON EL DESARROLLO DE LA OPERACIÓN DEL PROGRAMA DE VENTA DE TÍTULOS EN DIRECTO AL PÚBLICO, ASÍ COMO PARA EL PAGO DE LOS DIVERSOS SERVICIOS CONTRATADOS POR EL FISO SVD.
CUMPLIMIENTO DE LA MISIÓN:
HASTA EL 31 DE MARZO DE 2012, SE HAN FORMALIZADO 14,307 CONTRATOS, REBASANDO LA META ESTABLECIDA PARA EL AÑO DE 2012, POR EL FISO SVD, DE CONTRATAR 600 PERSONAS POR MES; EL MONTO DE LAS INVERSIONES ES DE $ 731.9 MDP, Y SE ATIENDE A LA ADMINISTRACIÓN PÚBLICA FEDERAL.</t>
  </si>
  <si>
    <t>APORTACIÓN INICIAL:   MONTO: $1.00   FECHA: 01/01/2010
OBSERVACIONES: EL FISO REPORTO EN EL 4TO TRIMESTE DEL 2011 UN IMPORTE DE $68,631,455; EL IMPORTE CORRECTO ES DE $42,529,752.68 YA QUE NO SE CONSIDERO EL DEFICIENTE DEL AÑO 2010 POR $26,101,702.32</t>
  </si>
  <si>
    <t>DESTINO: REGULARIZACIÓN LEGAL, CONTABLE Y FISCAL DE LA SOCIEDAD DENOMINADA EDITORIAL ATISBOS, S.A. A TRAVES DE LA DISOLUCION Y LIQUIDACION DE LA EMPRESA
CUMPLIMIENTO DE LA MISIÓN:
DURANTE EL 1ER. TRIMESTRE SE REALIZO UN PROCESO DE INVITACION A CUANDO MENOS TRES PERSONAS A FIN DE CONTRATAR UN DESPACHO QUE SE ENCARGUE DE LA DISOLUCION Y LIQDUIACION DE LA EDITORIAL ATISBOS, FORMALIZANDO EL CONTRATO CON FECHA 26 DE MARZO DE 2012 Y VIGENCIA AL 15 DE NOVIEMBRE DE 2012 CON LA EMPRESA RPH CONSULTORES LEGALES Y FISCALES, S.C.</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</si>
  <si>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 A LA FECHA EN EL BALANCE EXISTEN $25,050.84 DE REMANENTE DE EJERCICIOS ANTERIORES Y $4,784.96 PRODUCTO DE LA INVERSIÓN DE LOS RECURSOS EN EL EJERCICIO 2012.</t>
  </si>
  <si>
    <t>DESTINO: ENTREGAS POR CONCEPTO DE PAGO DE PENSIONES, PRIMA DE ANTIGÜEDAD, OTROS BENEFICIOS POSTERIORES AL RETIRO Y PERDIDA EN VENTA DE VALORES.
CUMPLIMIENTO DE LA MISIÓN:
EN CUMPLIMIENTO A LOS FINES DEL FIDEICOMISO: SE HAN REALIZADO LAS APORTACIONES DEL EJERCICIO 2012, CONFORME AL ESTUDIO ACTUARIAL; ASIMISMO, SE REALIZARON LOS PAGOS DE PENSIONES, PRIMAS DE ANTIGUEDAD Y BENEFICIOS POSTERIORES, POR EL PRIMER TRIMESTRE DEL 2012.</t>
  </si>
  <si>
    <t>APORTACIÓN INICIAL:   MONTO: $1,423,935,624.39   FECHA: 30/01/1998
OBSERVACIONES: EN ARCHIVOS ANEXOS SE ENVIAN LOS ESTADOS FINANCIEROS Y ESTADOS DE CUENTA DEL PRIMER TRIMESTRE DE 2012.</t>
  </si>
  <si>
    <t>DESTINO: ENTREGAS POR CONCEPTO DE PAGO A LOS TRABAJADORES POR TERMINACION DE LA RELACIÓN LABORAL. INFORMACION AL PRIMER TRIMESTRE DE 2012.
CUMPLIMIENTO DE LA MISIÓN:
EN CUMPLIMIENTO A LOS FINES DEL FIDEICOMISO: SE HAN REALIZADO LAS APORTACIONES DE NACIONAL FINANCIERA Y DE LOS TRABAJADORES ADHERIDOS AL FIDEICOMISO DE CONTRIBUCIÓN DEFINIDA CORRESPONDIENTES AL PRIMER TRIMESTRE DE 2012; ASIMISMO, SE REALIZARON LOS PAGOS A LOS TRABAJADORES POR CONCEPTO DE TERMINACION DE LA RELACION LABORAL POR EL PRIMER TRIMESTRE DE 2012.</t>
  </si>
  <si>
    <t>APORTACIÓN INICIAL:   MONTO: $18,349.44   FECHA: 29/12/2006
OBSERVACIONES: EN ARCHIVOS ANEXOS SE ENVIAN LOS ESTADOS FINANCIEROS Y LOS ESTADOS DE CUENTA DEL PRIMER TRIMESTRE DE 2012.</t>
  </si>
  <si>
    <t>DESTINO: ENTREGAS POR CONCEPTO DE COMPLEMENTO PEA Y COSTO FINANCIERO DE PEA Y PRÉSTAMOS AL PRIMER TRIMESTRE DE 2012,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PRIMER TRIMESTRE DEL EJERCICIO 2012;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</si>
  <si>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PRIMER TRIMESTRE DE 2012.</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</si>
  <si>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</si>
  <si>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 HONORARIOS - CASTIGOS, DEPRECIACIONES Y AMORTIZACIONES - IMPUESTOS DIVERSOS - PÉRDIDA EN VENTA DE VALORES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</si>
  <si>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</si>
  <si>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</si>
  <si>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PRIMER TRIMESTRE DE 2012.</t>
  </si>
  <si>
    <t>APORTACIÓN INICIAL:   MONTO: $122,486,095.27   FECHA: 14/05/1993
OBSERVACIONES: LOS SALDOS SE INTEGRAN CON LA INFORMACION RECIBIDA RESPONSABILIDAD DEL FIDUCIARIO BBVA BANCOMER, LOS CUALES SE INTEGRAN CON CIFRAS PRELIMINARES</t>
  </si>
  <si>
    <t>DESTINO: OPERACIÓN DEL FIDEICOMISO 7694 (CUSTODIA DE ARCHIVOS DE EMPRESAS PARAESTATALES LIQUIDADAS).
CUMPLIMIENTO DE LA MISIÓN:
PARA ESTE TRIMESTRE NO SE RECIBIO INFORMACION FINANCIERA POR PARTE DEL FIDUCIARIO BANORTE.</t>
  </si>
  <si>
    <t>DESTINO: SE INTEGRA POR LOS SIGUIENTES CONCEPTOS: RESULTADO POR VALUACION $390,056.70, HONORARIOS POR $57,912.39, IMPUESTOS DIVERSOS POR $9,265.98 DE ACUERDO A LA INFORMACIÓN REFLEJADA EN LOS ESTADOS FINANCIEROS AL 31 DE MARZO DE 2012 PROPORCIONADA POR NACIONAL FINANCIERA, S.N.C.,DIRECCION FIDUCIARIA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</si>
  <si>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31 DE MARZO DE 2012, GENERADOS POR NACIONAL FINANCIERA, DIRECCION FIDUCIARIA.</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</si>
  <si>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</si>
  <si>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APORTACIÓN INICIAL:   MONTO: $1,000.00   FECHA: 30/07/2003
OBSERVACIONES: LA COMPOSICIÓN DEL PORTAFOLIO DE INVERSIONES SE INTEGRA COMO SIGUE: TRES PAGARÉS CON SALDO INSOLUTO AL 31 DE MARZO DE 2012 POR UN IMPORTE TOTAL DE $14,491,143,916 PESOS A TASA REAL DEL 4.70% A PLAZO DE 40 AÑOS, EMITIDOS POR EL GOBIERNO FEDERAL, EN TRES DIFERENTES FECHAS DE APERTURA, EL PRIMERO: EL 11 DE MAYO DE 2006, EL SEGUNDO: EL 25 DE MAYO DE 2006 Y EL TERCERO: EL 29 DE JUNIO DE 2006, CON AMORTIZACIONES PARCIALES Y PAGO DE INTERESES CADA 91 DÍAS, $4,224,473,554.47 PESOS DE LA GANANCIA INFLACIONARIA DE LOS SALDOS INSOLUTOS DE LOS PAGARÉS DE GOBIERNO FEDERAL, $90,416,642.80 PESOS DE INTERESES DEVENGADOS AL CORTE DE MARZO DE 2012, OPERACIONES EN REPORTO EN VALORES GUBERNAMENTALES A 21 DÍAS Y PAGARES DE INMEDIATA REALIZACIÓN POR $846,896,130.35 PESOS. EL IMPORTE DE LOS INGRESOS ACUMULADOS SE OBTIENE DE LA SUMA DE LOS SIGUIENTES CONCEPTOS DEL ESTADO DE RESULTADOS: INTERESES COBRADOS, AMORTIZACIONES DE PAGARES DE GOBIERNO FEDERAL, BENEFICIOS Y PRODUCTOS DIVERSOS, VALORIZACION DE CUENTAS EN UDI´S E INTERESES COBRADOS S/ VALORES GUBERNAMENTALES. EL MONTO DE LOS EGRESOS ACUMULADOS SE OBTIENEN DE LA SUMA DE LOS SIGUIENTES CONCEPTOS DEL ESTADO DE RESULTADOS: COMISIONES, HONORARIOS, RENTAS, OTROS GASTOS DE ADMINISTRACIÓN Y ENTREGAS A FIDEICOMISARIOS. LAS CIFRAS PRESENTADAS EN EL PRESENTE DOCUMENTO FUERON EXTRAÍDAS DE LA CONTABILIDAD PARTICULAR DEL FIDEICOMISO.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</si>
  <si>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</si>
  <si>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DESTINO: PAGO DE PENSIONES, JUBILACIONES Y GASTOS MEDICOS
CUMPLIMIENTO DE LA MISIÓN:
OTORGAR LOS BENEFICIOS A LOS PENSIONADOS Y SUS BENEFICIARIOS DE BANPESCA, CONFORME A LAS CONDICIONES DE TRABAJO, CONSISTENTES EN EL PAGO DE PENSIONES Y GASTOS MÉDICOS.</t>
  </si>
  <si>
    <t>APORTACIÓN INICIAL:   MONTO: $90,710,095.49   FECHA: 28/06/2002
OBSERVACIONES: LOS SALDOS SE INTEGRAN CON LA INFORMACIÓN RECIBIDA RESPONSABILIDAD DEL FIDUCIARIO SANTANDER SERFIN.</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</si>
  <si>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PRIMER TRIMESTRE DE 2012.</t>
  </si>
  <si>
    <t>APORTACIÓN INICIAL:   MONTO: $0.01   FECHA: 19/11/2002
OBSERVACIONES: EL SALDO DEL FIDEICOMISO AL PRIMER TRIMESTRE DE 2012, NO PRESENTÓ MOVIMIENTO EN EL PERIODO. LA FECHA DE APORTACIÓN INICIAL CORRESPONDE A LA FECHA EN QUE SE CONSTITUYO EL FIDEICOMISO, DERIVADO DE QUE NO SE HAN REALIZADO APORTACIONES.</t>
  </si>
  <si>
    <t>DESTINO: NO APLICA
CUMPLIMIENTO DE LA MISIÓN:
GARANTIZAR EL CUMPLIMIENTO DE PAGO DEL CRÉDITO OTORGADO AL GOBIENRO DEL ESTADO DE MORELOS. MISIÓN QUE FUE CUMPLIDA</t>
  </si>
  <si>
    <t>DESTINO: LA DISPONIBILIDAD AL CIERRE DEL EJERCICIO FISCAL 2010 FUE DE CERO PESOS, EN 2011 Y EN EL PERÍODO QUE SE REPORTA NO SE HAN RECIBIDO APORTACIONES, POR TANTO LA DISPONIBILIDAD A PARTIR DE ESTA ÚLTIMA FECHA ES DE CERO PESOS. NO APLICA REPORTAR METAS O INDICADORES DE RESULTADOS EN VIRTUD DE QUE SE TRATA DE UN FIDEICOMISO PRIVADO.
CUMPLIMIENTO DE LA MISIÓN:
ADMINISTRAR LOS BIENES QUE INTEGRAN EL PATRIMONIO FIDEICOMITIDO DEL FIDEICOMISO, INCLUYENDO EL ARRENDAMIENTO DE 2 HOTELES EN XALAPA, VER., PARA HACER EFICIENTE SU OPERACIÓN Y EVITAR SU DETERIORO. REGULARIZAR JURÍDICAMENTE LOS BIENES QUE INTEGRAN EL PATRIMONIO FIDEICOMITIDO DEL FIDEICOMISO. SE CONTINUA CON EL PROCESO DE DISOLUCIÓN Y LIQUIDACIÓN DE 21 EMPRESAS RECIBIDAS QUE NO OPERAN.</t>
  </si>
  <si>
    <t>APORTACIÓN INICIAL:   MONTO: $3,000,000.00   FECHA: 29/09/2000
OBSERVACIONES: EL FICAH AL 30 DE JUNIO DE 2010, TERMINÓ DE APLICAR LA TOTALIDAD DEL SALDO DE RECURSOS FEDERALES, FICAH CERRÓ 2010 CON DISPONIBILIDAD CERO, EN 2011 Y PARA ESTE AÑO NO ESTA CONSIDERADO NINGUN INGRESO NI EGRESO, POR LO QUE SE REFIERE A DICHOS RECURSOS FEDERALES.</t>
  </si>
  <si>
    <t>DESTINO: CON LOS RECURSOS PÚBLICOS EJERCIDOS EN 2011, SE BENEFICIO A 61,928 VISITANTE NACIONALES Y A 38,774 MENORES DE 6 AÑOS Y ADULTOS MAYORES CON UN IMPORTE EJERCIDO DE $5,190,196.00; EN EL PERIODO QUE SE REPORTA EN 2012, SE BENEFICIO A 12,118 VISITANTES NACIONALES Y A 3,776 MENORES DE 6 AÑOS Y ADULTOS MAYORES CON UN IMPORTE EJERCIDO DE $809,804.00; BENEFICIANDO EN TOTAL A 116,596 VISITANTES AL MUSEO, DE LOS CUALES 74,046 SON MEXICANOS CON EL APOYO DE 50.00 PESOS Y 42,550 SON MENORES DE 6 AÑOS Y PÚBLICO DE LA TERCERA EDAD CON UN APOYO DE 54.00 PESOS, LO QUE REPRESENTA UN AVANCE DE 100.0% DEL TOTAL DE LOS RECURSOS DONADOS.
CUMPLIMIENTO DE LA MISIÓN:
DURANTE EL EJERCICIO DE 2011 Y DURANTE EL PRIMER TRIMESTRE DE 2012, SE PRESENTARON DIVERSAS MUESTRAS PLÁSTICAS, ASÍ COMO LA PRESERVACIÓN Y DIFUSIÓN AL PÚBLICO EN GENERAL DE LA COLECCIÓN PRIVADA MÁS IMPORTANTE DE LA PRODUCCIÓN ARTÍSTICA DE DIEGO RIVERA Y DE FRIDA KAHLO, ADEMÁS DE MANTENER EL APOYO AL CUMPLIMIENTO DE SU OBJETO SOCIAL.</t>
  </si>
  <si>
    <t>APORTACIÓN INICIAL:   MONTO: $64,785,852.00   FECHA: 10/12/1993
OBSERVACIONES: MEDIANTE OFICIO NO. 303-IV-0239 DEL 23 DE FEBRERO DE 2012 SE SOLICITO AL FIDEICOMISO DIERA CUMPLIMIENTO A LA CLAUSULA PRIMERA DEL CONVENIO DE DONACIÓN EN LO REFERENTE AL PLAZO PARA LA EJECUCIÓN DE LOS RECURSOS PÚBLICOS OTORGADOS. MEDIANTE COMUNICADO DEL 12 DE MARZO DE 2012, EL FIDEICOMISO INFORMÓ QUE EL 11 DE MARZO DEL AÑO EN CURSO SE DIÓ CUMPLIMIENTO CON EL PLAZO PARA LA APLICACIÓN DE LOS RECURSOS, ANEXANDO DESGLOSE DETALLADO DEL NÚMERO DE VISITANTES BENEFICIADOS CON EL DONATIVO OTORGADO. ES DE DESTACAR QUE EL FIDEICOMISO INFORMÓ QUE NO SE REPORTAN RENDIMIENTOS FINANCIEROS TODA VEZ QUE LA SUBCUENTA SOLO ES DE CHEQUES. ASIMISMO, SEÑALA QUE EL SALDO DISPONIBLE DE LA SUBCUENTA SON RECURSOS PARA MANTENER LA VIGENCIA DE LA CUENTA EN EL BANCO.</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</si>
  <si>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</si>
  <si>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</si>
  <si>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</si>
  <si>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</si>
  <si>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</si>
  <si>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</si>
  <si>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ACTUALMENTE SE ENCUENTRA EN PROCESO DE LEVANTAMIENTO DE CAPITAL</t>
  </si>
  <si>
    <t>APORTACIÓN INICIAL:   MONTO: $2,000,000.00   FECHA: 02/03/2012
OBSERVACIONES: TODA VEZ QUE SE TRATA DE UN FIDEICOMISO DE RECIENTE CREACIÓN Y QUE AL MOMENTO DE EMITIR ESTE REPORTE NO SE CUENTA CON LA DESIGNACION DEL DESPACHO CONTABLE, LA INFORMACIÓN QUE SE REGISTRA CORRESPONDE UNICAMENTE A LOS RECURSOS APORTADOS POR FOCIR.</t>
  </si>
  <si>
    <t>DESTINO: DESTINADOS A FOMENTAR Y APOYAR EL CRECIMIENTO Y DESARROLLO DE PROYECTOS DE INVERSIÓN DE INFRAESTRUCTURA Y RED EN FRIO EN EL SECTOR RURAL Y AGROINDUSTRIAL.
CUMPLIMIENTO DE LA MISIÓN:
A DIFERENCIA DE LOS OTROS FICA'S EN LOS QUE PARTICIPA FOCIR, EL FICA LOGISTIC'S CUENTA CON UN TERCERO COMO OPERADOR. DADO QUE AL CIERRE DEL EJERCICIO 2011 EL OPERADOR NO CUMPLIÓ CON EL OBJETIVO DE LEVANTAMIENTO DE CAPITAL DEL FONDO Y EN CONSECUENCIA NO INICIÓ OPERACIONES MOTIVO POR EL CUAL SE DETERMINÓ LA SALIDA DE DICHO OPERADOR POR LO QUE SE DETERMINÓ EL CIERRE DEL FICA LOGISTIC'S</t>
  </si>
  <si>
    <t>APORTACIÓN INICIAL:   MONTO: $2,000,000.00   FECHA: 23/12/2009
OBSERVACIONES: CON FECHA 29 DE FEBRERO EL COMITÉ TÉCNICO DEL FICA LOGISTIC'S DETERMINO EL CIERRE DE DICHO FICA POR LA FALTA DE OPERACIONES.</t>
  </si>
  <si>
    <t>DESTINO: CREACIÓN DE UN FONDO CON RECURSOS PRIVADOS Y PUBLICOS (FEDERALES Y ESTATALES), QUE SERÁ DESTINADO A LA PROMOCIÓN DE LA INVERSIÓN DE CAPITAL DE RIESGO EN EL PARQUE AGROINDUSTRIAL ACTIVA, EN EL ESTADO DE QUERETARO
CUMPLIMIENTO DE LA MISIÓN:
CON ESTE TIPO DE VEHICULOS DE INVERSIÓN FOCIR CONTRIBUYE AL DESARROLLO ECONOMICO DE LA REGIÓN CON LA CREACIÓN DE EMPRESAS DENTRO DEL PARQUE AGROINDUSTRIAL ACTIVA LO QUE A SU VEZ CONTRIBUYE EN LA GENERACION DE EMPLEOS DIRECTOS E INDIRECTOS.</t>
  </si>
  <si>
    <t>APORTACIÓN INICIAL:   MONTO: $1,000,000.00   FECHA: 12/05/2010
OBSERVACIONES: SE ENVIA REGITRO DE LA INFORMACIÓN AL PRIMER TRIMESTRE DANDO CUMPLIMIENTO A LAS DISPOSICIONES NORMATIVAS APLICABLES</t>
  </si>
  <si>
    <t>DESTINO: LA PROMOCION DE INVERSION DE CAPITAL DE RIESGO EN TERRITORIO NACIONAL, AL FOMENTO, DESARROLLO Y CONSOLIDACION DE EMPRESAS DEL SECTOR RURAL, AGROINDUSTRIAL Y DE AGRONEGOCIOS.
CUMPLIMIENTO DE LA MISIÓN:
DURANTE EL TRIMESTRE QUE SE REPORTA LOS RECURSOS QUE APORTÓ FOCIR AL FICA 2 CORRRESPONDEN A HONRAR LAS LLAMADAS DE CAPITAL RECIBIDAS CONFORME LO ESTABLECE LA CLAUSULA PRIMERA DEL CONVENIO DE ADHESIÓN, MONTO QUE CORRESPONDIÓ AL FINANCIAMIENTO DE TRES PROYECTOS DE INVERSIÓN</t>
  </si>
  <si>
    <t>APORTACIÓN INICIAL:   MONTO: $0.01   FECHA: 09/08/2011
OBSERVACIONES: EN CUMPLIMIENTO A LO DISPUESTO SE ENVÍA INFORMACIÓN PARA EL REGISTRO CORRESPONDIENTE AL PRIMER TRIMESTRE DE 2012.</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</si>
  <si>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DEL CAPITAL META DE 1,157.000 MDP, A LA FECHA, SE HA LEVANTADO 1,002.342 MDP QUE REPRESENTA EL 86.66% DEL CAPITAL META; 987.787 MDP INVERTIDOS Y 14.556 EN PROCESO DE INVERSIÓN. LA INTEGRACIÓN DEL CAPITAL INVERTIDO SE ENCUENTRA CONFORMADO POR: 63% DE INVERSIONISTAS PRIVADOS 2%1 DE LOS GOBIERNOS DE LOS ESTADOS Y 35% DE FOCIR. CABE HACER MENCIÓN QUE EL CAPITAL OBJETIVO INICIAL FUE DE 900.000MDP, POR LO QUE SE PUEDE CONSIDERAR QUE LA META INICIAL A SIDO SUPERADA. (109.75%)</t>
  </si>
  <si>
    <t>APORTACIÓN INICIAL:   MONTO: $1,000,000.00   FECHA: 28/03/2007
OBSERVACIONES: A EFECTO DE DAR CUMPLIMIENTO A LA OBLIGACION DE REGISTRO TRIMESTRALMENTE DE LA SITUCIÓN QUE GUARDAN LOS FIDEICOMISOS SE PROCEDE A EFECTUAR EL PRIMER REPORTE CODE 2012.</t>
  </si>
  <si>
    <t>DESTINO: FOMENTAR Y DETONAR INVERSION DE CAPITAL EN PROYECTOS PRODUCTIVOS DEL ESTADO DE CHIAPAS Y OTRAS ENTIDADES DE LA REGION SURESTE DEL PAIS
CUMPLIMIENTO DE LA MISIÓN:
SE CONTINUA IMPULSANDO LA INVERSIÓN FINANCIERA EN PROYECTOS PRODUCTIVOS DEL SECTOR RURAL Y AGROINDUSTRIAL DE LA REGIÓN. DEL CAPITAL META DE 675.000 MDP., A LA FECHA, SE HA LEVANTADO 313.280 MDP QUE REPRESENTA EL 46.41%. LA INTEGRACIÓN DEL CAPITAL INVERTIDO SE ENCUENTRA CONFORMADO POR: 45% DE INVERSIONISTAS PRIVADOS, 25% DE LOS GOBIERNOS DE LOS ESTADOS Y 30% DE FOCIR.</t>
  </si>
  <si>
    <t>APORTACIÓN INICIAL:   MONTO: $6,250,000.00   FECHA: 11/12/2008
OBSERVACIONES: SE ENVÍA PARA REGISTRO DEL PRIMER INFORME TRIMESTRAL CON CIFRAS AL 31 DE MARZO DE 2012.</t>
  </si>
  <si>
    <t>DESTINO: APORTAR RECURSOS AL FIDEICOMISO 10055 DE L@RED DE LA GENTE PARA CONTRIBUIR EN LAS ACTIVIDADES Y EVENTOS DE DIFUSIÓN Y PUBLICACIÓN DE L@RED DE LA GENTE COMO AGRUPACIÓN FINANCIERA PARA LA PRESTACIÓN DE SERVICIOS A LA POBLACIÓN DEL SECTOR DE AHORRO Y CRÉDITO POPULAR.
CUMPLIMIENTO DE LA MISIÓN:
AL PRIMER TRIMESTRE EL NÚMERO DE MIEMBROS DEL FIDEICOMISO CORRESPONDE A 268 CAJAS INCLUYENDO BANSEFI. SE CONTINUÓ CON LA DISPERSIÓN DE LOS PAGOS DE OPORTUNIDADES (UN PROMEDIO DE 34,774 FAMILIAS BIMESTRALES). EN EL CASO DE REMESAS INTERNACIONALES SE HAN REALIZADO 183,799 OPERACIONES, RESPECTO A REMESAS NACIONALES SE REALIZARON 5,105 OPERACIONES, CUENTA A CUENTA 20 OPERACIONES, RECEPCIÓN POR CUENTA DE TERCEROS 39,084 OPERACIONES Y MICROSEGUROS 1,404 OPERACIONES.</t>
  </si>
  <si>
    <t>APORTACIÓN INICIAL:   MONTO: $490,994.91   FECHA: 21/12/2004
OBSERVACIONES: EN EL BALANCE GENERAL DE LA CUENTA DE CONTRIBUCIONES A FAVOR SE ESTÁ CONSIDERANDO LA APLICACIÓN DE IVA PAGADO, EL CUAL NO SE HABÍA REALIZADO POR UN IMPORTE DE $223,119.60 CONTRA LA CUENTA DE PATRIMONIO, REFLEJANDO ASÍ UNA DISMINUCIÓN EN AMBAS CUENTAS (SE ANEXA BALANZA DE COMPROBACIÓN DONDE SE REFLEJA ESTA APLICACIÓN). ESTE MOVIMIENTO QUE SE REALIZA EN LAS CUENTAS DE ACTIVO Y PATRIMONIO SE REFLEJA DENTRO DE ESTE FORMATO EN EL CONCEPTO DE EGRESOS ACUMULADOS EN EL PERIODO QUE SE REPORTA. EL FIDUCIARIO ES BANSEFI. LA PARTIDA PRESUPUESTAL AFECTADA ES 48301 DONATIVOS A FIDEICOMISOS PRIVADOS. EL ÁMBITO ES MIXTO PRIVADO. EN ESTE INFORME SÓLO SE REPORTA EL MONTO DE LA SUBCUENTA CORRESPONDIENTE A RECURSOS PÚBLICOS ANTES DE IVA.</t>
  </si>
  <si>
    <t>DESTINO: DURANTE EL PRIMER TRIMESTRE DE 2012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</si>
  <si>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PRIMER TRIMESTRE DE 2012.</t>
  </si>
  <si>
    <t>DESTINO: N/A
CUMPLIMIENTO DE LA MISIÓN:
EL MANDATO SE ENCUENTRA EN PROCESO DE TERMINACIÓN. BANOBRAS INFORMÓ QUE DURANTE EL PRIMER TRIMESTRE DE 2012 NO SE PRESENTARON AVANCES RELEVANTES PARA LA TERMINACIÓN DEL MANDATO.</t>
  </si>
  <si>
    <t>APORTACIÓN INICIAL:   MONTO: $1.00   FECHA: 19/10/2006
OBSERVACIONES: RESPECTO DE LA INFORMACIÓN FINANCIERA LOS INGRESOS POR INTERESES COBRADOS QUE SE REPORTAN EN EL ESTADO DE RESULTADOS AL CIERRE DE MARZO DE 2012 POR $16,807.58,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31/03/2012 EL PATRIMONIO DEL MANDATO ES DE $4,123,953.70 Y SE COMPONE POR PATRIMONIO (3,324,577.29) Y REMANENTES (799,376.41). POR SU PARTE EL ACTIVO SE COMPONE POR CARTERA VENCIDA (4,123,953.70).</t>
  </si>
  <si>
    <t>DESTINO: N/A
CUMPLIMIENTO DE LA MISIÓN:
EN VIRTUD DE QUE LA EMPRESA AUCAL YA DEJÓ DE SER LA CONCESIONARIA DEL PROYECTO Y NO SUSCRIBIÓ EL INSTRUMENTO JURÍDICO DE TERMINACIÓN Y EXTINCIÓN DE OBLIGACIONES DEL CONVENIO DE CONCERTACIÓN DE ACCIONES, LA UCP SOLICITÓ A LA SCT INTERVENGA CON AUCAL Y EL NUEVO CONCESIONARIO DE LA AUTOPISTA PARA DAR SOLUCIÓN A LA PROBLEMÁTICA ANTES SEÑALADA Y PODER CONTINUAR CON EL PROCESO DE TERMINACIÓN DEL MANDATO.</t>
  </si>
  <si>
    <t>DESTINO: N/A
CUMPLIMIENTO DE LA MISIÓN:
CON BASE EN EL INFORME REALIZADO POR EL DESPACHO JURÍDICO CONTRATADO POR NAFIN SE ENVIÓ UN OFICIO A LA CIGF, SOMETIENDO A SU CONSIDERACIÓN LA TERMINACIÓN DEL MANDATO. MEDIANTE OF. NO. 305.V.-007/2012, SE RETIRÓ EL OFICIO MENCIONADO A SOLICITUD DE LA PROCURADURÍA FISCAL DE LA FEDERACIÓN. EN TAL VIRTUD, MEDIANTE OF. NO. 305.V.-015/2012 DE 8-II-2012, SE ENVIÓ AL SAE LA SOLICITUD DE TRANSFERIR A ESE ÓRGANO DESCONCENTRADO LOS BIENES Y DERECHOS MATERIA DEL MANDATO.</t>
  </si>
  <si>
    <t>APORTACIÓN INICIAL:   MONTO: $216.23   FECHA: 18/02/1941
OBSERVACIONES: DEBIDO A QUE EL PRESENTE ACTO JURIDICO NO RECIBE APORTACIONES FEDERALES SE REPORTA SU PATRIMONIO TOTAL. SU PATRIMONIO TOTAL AL 31 DE MARZO DE 2012 ES DE 10,926,410.47 Y SE COMPONE POR PATRIMONIO (7,830,688.54), REMANENTE LIQUIDO DE EJERCICIOS ANTERIORES (3,126,537.54), DEFICIENTE LIQUIDO DE EJERCICIOS ANTERIORES(-68,153.44) Y RESULTADO DEL EJERCICIO EN CURSO (37,337.83). EL ACTIVO A SU VEZ SE COMPONE POR CAJA Y BANCOS (0.02), INVERSIONES EN VALORES (3,354,087.51), ASÍ COMO INMUEBLES, MOBILIARIO Y EQUIPO (NETO) POR (7,572,322.94).</t>
  </si>
  <si>
    <t>DESTINO: N/A
CUMPLIMIENTO DE LA MISIÓN:
EL MANDATO SE ENCUENTRA EN PROCESO DE TERMINACIÓN. EN VIRTUD DE QUE PARA AVANZAR EN EL PROCESO DE TERMINACIÓN DE ESTE MANDATO, SE DEBE CONOCER EL ESTATUS DE LAS PROPIEDADES SOBRE LAS QUE MEX. TEX DEVELOPMENT CORP. TIENE LOS DERECHOS, NAFIN INFORMÓ A LA UNIDAD DE CRÉDITO PÚBLICO (UCP) QUE SE ESTÁN REALIZANDO LAS GESTIONES PARA LA CONTRATACIÓN DE UN DESPACHO JURÍDICO PARA LAS INVESTIGACIONES CORRESPONDIENTES.</t>
  </si>
  <si>
    <t>APORTACIÓN INICIAL:   MONTO: $100.00   FECHA: 22/11/1991
OBSERVACIONES: EL PRESENTE ACTO JURIDICO NO RECIBE APORTACIONES FEDERALES, DEBIDO A LO ANTERIOR SE REPORTA EL PATRIMONIO TOTAL. AL 31 DE MARZO DE 2012 EL PATRIMONIO TOTAL DEL PRESENTE ACTO JURIDICO ES EN MONEDA NACIONAL DE: 331,281.04 Y ESTÁ COMPUESTO POR PATRIMONIO (254,733.59), REMANENTE LÍQUIDO DE EJERCICIOS ANTERIORES (144,265.75), DEFICIENTE LÍQUIDO DE EJERCICIOS ANTERIORES (-38,280.79) Y RESULTADO DEL EJERCICIO EN CURSO (-29,437.51). POR SU PARTE EL ACTIVO SE COMPONE DE INVERSIONES EN VALORES (331,281.04) NOTA: LA APORTACION INICIAL ES EN MONEDA EXTRANJERA (DOLARES DE LOS ESTADOS UNIDOS).</t>
  </si>
  <si>
    <t>DESTINO: NO SE REALIZARON EROGACIONES.
CUMPLIMIENTO DE LA MISIÓN:
EN ATENCIÓN A LA OPINIÓN EMITIDA EN DICIEMBRE DE 2011 POR EL ÁREA JURÍDICA DE LA UBD, RELATIVA A QUE EN EL JUICIO PROMOVIDO POR ICA VS INECEL TODAVÍA HAY ACCIONES QUE REALIZAR Y QUE EL MANDATO NO HA ALCANZADO SUS FINES Y TAMPOCO SE HA DEMOSTRADO QUE ESTOS SEAN IMPOSIBLES DE ALCANZAR, BANOBRAS (FIDUCIARIO) COMUNICÓ DIVERSAS CONSIDERACIONES SOBRE EL ASUNTO EN COMENTO, LAS CUALES SE ENCUENTRAN EN REVISIÓN PARA SU ATENCIÓN POR PARTE DE LA UBD.</t>
  </si>
  <si>
    <t>DESTINO: LOS RECURSOS SE HAN DESTINADO A CUBRIR LOS GASTOS DE ADMINISTRACIÓN DEL MANDATO, TALES COMO EL PAGO DE LAS COMISIONES BANCARIAS GENERADAS POR LA INVERSIÓN DE LOS RECURSOS LÍQUIDOS DISPONIBLES DEL MANDATO Y GASTOS CONSISTENTES EN EL COSTO DEL PERSONAL ADMINISTRATIVO CONTRATADO PARA OPERAR EL MANDATO.
CUMPLIMIENTO DE LA MISIÓN:
EL MANDATARIO (SAE) SE HA ENCARGADO DE ADMINISTRAR LOS RECURSOS DISPONIBLES (INVERSIÓN EN VALORES), Y ESTÁ REALIZANDO LOS ACTOS NECESARIOS A FIN DE COMPLEMENTAR EL ANÁLISIS DE LOS ACTIVOS QUE INTEGRAN EL PATRIMONIO DEL FICAH PARA DETERMINAR SU DESTINO, ASÍ COMO PARA DETERMINAR SU VALOR DE TRANSMISIÓN AL GOBIERNO FEDERAL POR CONDUCTO DEL SAE. ASIMISMO, CONTINUÓ LAS TAREAS DE PLANEACIÓN PARA INTERVENIR EN EL PROCEDIMIENTO DE EXTINCIÓN DEL FICAH.</t>
  </si>
  <si>
    <t>APORTACIÓN INICIAL:   MONTO: $71,000,000.00   FECHA: 24/12/2009
OBSERVACIONES: LA DIFERENCIA DE $0.30 EN EL SALDO FINAL DEL EJERCICIO FISCAL ANTERIOR, CONTRA LA INFORMACION FINANCIERA QUE SE APRECIA EN EL BALANCE GENERAL AL 31 DE DICIEMBRE DE 2011, SE DEBE A QUE EN EL MES DE JUNIO 2011 SE REALIZÓ UN CARGO DE EFECTIVO DE $658,129.20; SIN EMBARGO, EN EL PAPEL DE TRABAJO ELABORADO PARA DETERMINAR LA DISPONIBILIDAD DE JUNIO 2011 DICHO CARGO FUE CAPTURADO POR UN ERROR COMO $658,129.50, ORIGINÁNDOSE LA DIFERENCIA DE $0.30, DICHO ERROR FUE DETECTADO Y CORREGIDO DURANTE EL PRIMER TRIMESTRE DE 2012, Y POR TANTO EN LA INFORMACIÓN FINANCIERA REPORTADA A TRAVÉS DE ESTE INFORME, SE ANOTÓ COMO SALDO INICIAL EL DE $4,433,448.89, EN CONCORDANCIA CON EL ESTADO DE CUENTA A DICIEMBRE 2011.</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</si>
  <si>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SEXTO TRANSITORIO DEL PEF 2012).</t>
  </si>
  <si>
    <t>DESTINO: PRÉSTAMOS DIRECTOS PARA FINANCIAR DOS PROYECTOS EN NICARAGUA: A) REPOSICIÓN DE 350 AUTOBUSES (SE ADQUIRIERON 105 AUTOBUSES), Y B) SUSTITUCIÓN DEL HOSPITAL MILITAR, ASÍ COMO AL RUBRO CAMBIOS. ASIMISMO, SE TRASPASARON RECURSOS PARA CONSTITUIR EL FIDEICOMISO FONDO DE INFRAESTRUCTURA PARA PAÍSES DE MESOAMÉRICA Y EL CARIBE (VER NOTA ACLARATORIA).
CUMPLIMIENTO DE LA MISIÓN:
CON EL PROPÓSITO DE DAR CUMPLIMIENTO AL OBJETIVO DEL MANDATO, SE DESEMBOLSARON RECURSOS PARA LOS PROYECTOS EN NICARAGUA REPOSICIÓN DE 350 AUTOBUSES Y CONSTRUCCIÓN DEL HOSPITAL MILITAR; Y SE TRASPASARON RECURSOS PARA CONSTITUIR EL FONDO DE INFRAESTRUCTURA PARA PAÍSES DE MESOAMÉRICA Y EL CARIBE.</t>
  </si>
  <si>
    <t>APORTACIÓN INICIAL:   MONTO: $3,531,961,424.37   FECHA: 01/06/2008
OBSERVACIONES: LOS INGRESOS SON NEGATIVOS Y ASCIENDEN A $197,845,727.70 DERIVADO DE LA REVALUACIÓN DEL PESO POR LO QUE EL SALDO EN DÓLARES DE EUA PRESENTA UNA DESVALORIZACIÓN -$240,626,716.90 A PESAR DE RECUPERACIONES POR FINANCIAMIENTOS POR $31,041,362.33 Y SUS RENDIMIENTOS FINANCIEROS POR $11,739,626.87. LOS EGRESOS TOTALIZARON $2,299,307,398.82 ACUMULADOS EN EL EJERCICIO 2012 INTEGRADOS POR: A) $ 210,726,039.30 POR FINANCIAMIENTOS DE PROYECTOS, B) $10,748,074.82 A CAMBIOS Y C) $2,077,833,284.70 POR TRASPASO DE RECURSOS PARA CONSTITUIR EL FIDEICOMISO FONDO DE INFRAESTRUCTURA PARA PAÍSES DE MESOAMÉRICA Y EL CARIBE.</t>
  </si>
  <si>
    <t>DESTINO: DE CONFORMIDAD CON EL NUMERAL OCTAVO DE LOS LINEAMIENTOS DEL FONDO DE APOYO PARA LA REESTRUCTURA DE PENSIONES,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AL PRIMER TRIMESTRE DEL EJERCICIO FISCAL 2012, NO SE HAN EROGADO RECURSOS DEL MANDATO FONDO DE APOYO PARA LA REESTRUCTURACIÓN DE PENSIONES (FARP).</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</si>
  <si>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</si>
  <si>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DESTINO: APOYOS FINANCIEROS PARA LA ADQUISICIÓN DE VIVIENDA DEL PERSONAL DE TROPA Y MARINERIA DE LAS FUERZAS ARMADAS.
CUMPLIMIENTO DE LA MISIÓN:
MEJORAR LAS CONDICIONES DE VIDA DE LOS INTEGRANTES DEL EJÉRCITO, FUERZA AÉREA Y ARMADA.</t>
  </si>
  <si>
    <t>APORTACIÓN INICIAL:   MONTO: $200,000.00   FECHA: 14/05/2009
OBSERVACIONES: EL IMPORTE EN DISPONIBILIDAD SE REFIERE A VALORES DE FÁCIL REALIZACIÓN, REGISTRADOS EN EL ESTADO DE POSICIÓN O SITUACIÓN FINANCIERA AL 31 DE MARZO DE 2012.</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</si>
  <si>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DURANTE EL 1ER TRIMESTRE DE 2012, NO SE REGISTRARON RECUPERACIONES NI CASTIGOS DE LA CARTERA CREDITICIA.</t>
  </si>
  <si>
    <t>APORTACIÓN INICIAL:   MONTO: $91,064,699.28   FECHA: 31/12/1988
OBSERVACIONES: EL SALDO DE ESTOS MANDATOS NO SE INTEGRA POR ACTIVOS DISPONIBLES. DURANTE EL 1ER TRIMESTRE DE 2012, NO SE REGISTRARON RECUPERACIONES NI CASTIGOS DE LA CARTERA CREDITICIA.</t>
  </si>
  <si>
    <t>DESTINO: NO APLICA
CUMPLIMIENTO DE LA MISIÓN:
LA ENAJENACIÓN DE LOS LOTES EN EL FRACCIONAMIENTO DE AGUA HEDIONDA EN CUAUTLA, MORELOS. ESTÁ CUMPLIDA.</t>
  </si>
  <si>
    <t>DESTINO: OTORGAMIENTO DE CRÉDITOS $5,534,410,891 PARA GASTO DE OPERACIÓN Y ADMINISTRACIÓN $262,357,247 PARA PROGRAMAS SUJETOS A REGLAS DE OPERACIÓN $309,259,869; OTROS EGRESOS $3,280,000 Y PARA OPERACIONES DE CRÉDITO $ 170,144,849
CUMPLIMIENTO DE LA MISIÓN:
AL PRIMER TRIMESTRE LA FINANCIERA RURAL MOSTRÓ UN CUMPLIMIENTO DEL 130.8 POR CIENTO CON RESPECTO A LA META ESTABLECIDA EN SU PROGRAMA PRESUPUESTO MODIFICADO MANTENIENDO CON ELLO SU SUSTENTABILIDAD, APOYANDO LAS ACTIVIDADES DE CAPACITACIÓN Y DESARROLLANDO LOS PROGRAMAS QUE LE FUERON ENCOMENDADOS EN EL PRESUPUESTO DE EGRESOS DE LA FEDERACIÓN</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</si>
  <si>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LAS CIFRAS TIENEN CARACTER PRELIMINAR</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</si>
  <si>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</si>
  <si>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PAGARON BENEFICIOS EN APOYO A DEUDOS DE MILITARES FALLECIDOS EN ACTOS DEL SERVICIO Y/O A MILITARES CON INUTILIDAD EN 1A. CATEGORIA</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</si>
  <si>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</si>
  <si>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</si>
  <si>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</si>
  <si>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APORTACIÓN INICIAL:   MONTO: $500,000.00   FECHA: 01/10/2002
OBSERVACIONES: EXISTEN IMPORTES EN CONCILIACION POR $599,029.21, ESTAS CIFRAS ESTAN ACTUALIZADAS AL 31 DE MARZO DEL 2012 Y DICHA INFORMACION SE ENCUENTRA EN LA PAGINA DEL COLEGIO DE POSTGRADUADOS.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</si>
  <si>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</si>
  <si>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PROGRAMA DE OBSERVADORES A BORDO DE EMBARCACIONES ATUNERAS, CAMARONERAS Y TIBURONERAS, SEGUIMIENTO Y VERIFICACIÓN EN TIERRA DE ATÚN, ETC.
CUMPLIMIENTO DE LA MISIÓN:
DE 1991 A LA FECHA SE HA PARTICIPADO CON OBSERVADOR CIENTÍFICO A BORDO DE: 2042 EMBARCACIONES ATUNERAS MAYORES DE 363 T/M; 5936 DE PESCA DE ATÚN CON PALAGRE EN EL GM; 1909 DE CAMARÓN EN EL O.P Y GM; 7 889 DE CAMARÓN (PANGA) EN EL G. DE CALIFORNIA Y COSTAS DE SINALOA; 511 EN LA PESCA DE TIBURÓN; 2875 VERIFICACIONES DE DESCARGA DE EMBARCACIONES DE MEDIANA ALTURA Y 99322 DE DESCARGA DE CAMARÓN RIVEREÑO. EN TOTAL, SE HA PARTICIPADO EN 15267 EMBARCACIONES MAYORES Y 7889 EMBARCACIONES MENORES.</t>
  </si>
  <si>
    <t>DESTINO: PAGO DE DIVERSOS PROYECTOS RELACIONADOS CON LA CONECTIVIDAD DIGITAL SATELITAL, CONECTIVIDAD DE BANDA ANCHA, , CENTRO DE DATOS, E-LICENCIAS, PROYECTO VASCONCELOS 2.0.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</si>
  <si>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PAGO A PROVEEDORES, PRESTADORES DE SERVICIOS, HONORARIOS FIDUCIARIOS, Y PAGO POR LOS TRABAJOS DE AUDITORÍA DEL EJERCICIO FISCAL 2012.
CUMPLIMIENTO DE LA MISIÓN:
INCREMENTAR LA COBERTURA, PENETRACIÓN Y DIVERSIDAD DE SERVICIOS DE TELECOMUNICACIONES ENTRE LA POBLACIÓN DE ESCASOS RECURSOS DEL MEDIO RURAL Y URBANO. NÚM. DE LÍNEAS INSTALADAS DEL CONTRATO NO. C-411-001-05=53571 NÚM. MÍNIMO DE LÍNEAS A INSTALAR COMPROMETIDAS DE ACUERDO CON EL CONTRATO C-411-001-05=57799: INDICADOR 92.7% NÚMERO DE LÍNEAS INSTALADAS CONTRATO C-411-001-06=59813 NÚM. MÍNIMO DE LÍNEAS A INSTALAR COMPROM. CONTRATO C-411-001-06=93892 INDICADOR 63.7%</t>
  </si>
  <si>
    <t>DESTINO: EL IMPORTE CAPTURADO EN EL APARTADO DENOMINADO "PAGO DE HONORARIOS Y COMISIONES" INCLUYE $10.32 POR CONCEPTO COMISIÓN PAGADAS SPEI. EL IMPORTE DE LOS EGRESOS ACUMULADOS CORRESPONDE A LA LIQUIDACIÓN DE 237 TRABAJADORES EL 30 DE MARZO 2012 "PAQUETE MICHOACÁN".
CUMPLIMIENTO DE LA MISIÓN:
EL FIDEICOMISO CONTINÚA CON LOS FINES PARA LOS QUE FUE CREADO.</t>
  </si>
  <si>
    <t>APORTACIÓN INICIAL:   MONTO: $30,843,795.44   FECHA: 28/09/2007
OBSERVACIONES: INFORMACIÓN AL 31 DE MARZO DE 2012, REMITIDA POR CAPUFE.</t>
  </si>
  <si>
    <t>DESTINO: HONORARIOS, GASTOS DE OPERACIÓN Y ADMON. A FIDUCIARIO INCLUIDO EL IVA.
CUMPLIMIENTO DE LA MISIÓN:
SE CUMPLE CON EL OBJETO Y FINES DEL FIDEICOMISO. LAS DOS PRIMERAS OBRAS YA SE CONCLUYERON. SE ESTAN INTEGRANDO NUEVOS PROYECTOS.</t>
  </si>
  <si>
    <t>DESTINO: PRÉSTAMOS OTORGADOS A LOS TRABAJADORES, GASTOS FIDUCIARIOS Y OTROS GASTOS.
CUMPLIMIENTO DE LA MISIÓN:
AL 31 DE MARZO SE SOLICITARON 354 PRÉSTAMOS, LOS CUALES SE OTORGARON AL 100%, EN CUMPLIMIENTO A LOS FINES DEL FIDEICOMISO.</t>
  </si>
  <si>
    <t>DESTINO: PARA EL PAGO DE PRIMAS DE ANTIGÜEDAD PARA EL PERSONAL DE PLANTA O DE CONFIANZA.
CUMPLIMIENTO DE LA MISIÓN:
EL FIDEICOMISO CONTINÚA CON LOS FINES PARA LOS QUE FUE CREADO.</t>
  </si>
  <si>
    <t>APORTACIÓN INICIAL:   MONTO: $3,975.00   FECHA: 22/10/1996
OBSERVACIONES: INFORMACIÓN AL 31 DE MARZO DE 2012.</t>
  </si>
  <si>
    <t>DESTINO: OTROS GASTOS DE OPERACIÓN, ADMINISTRACIÓN, HONORARIOS Y COMISIONES PAGADAS.
CUMPLIMIENTO DE LA MISIÓN:
ESTE FIDEICOMISO SE ENCUENTRA EN PROCESO DE EXTINCION.</t>
  </si>
  <si>
    <t>APORTACIÓN INICIAL:   MONTO: $1.00   FECHA: 27/07/1972
OBSERVACIONES: LA DISP.CORRESPONDE AL PATRIMONIO CON CIFRAS AL 31/MZO/2012,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</si>
  <si>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36,521 JUBILADOS MENSUALES EN PROMEDIO.</t>
  </si>
  <si>
    <t>APORTACIÓN INICIAL:   MONTO: $50,000.00   FECHA: 19/12/1997
OBSERVACIONES: LA DISPONIBILIDAD CORRESPONDE AL PATRIMONIO. SE PAGÓ EN TIEMPO Y FORMA LA PENSIÓN DE 36,521 JUBILADOS MENSUALES. SE CUMPLE CON EL INDICADOR AL 100%.</t>
  </si>
  <si>
    <t>DESTINO: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
CUMPLIMIENTO DE LA MISIÓN:
EN LA TERMINAL 1 Y 2 SE TIENE UN AVANCE GLOBAL DEL 100% Y SE CONCLUYÓ EL DISTRIBUIDOR VIAL N°2 AL 100%, POR LO QUE SE ESTÁ EN PROCESO LA RECOPILACIÓN E INTEGRACIÓN DE LA INFORMACIÓN PARA LA ENTREGA A LA SCT (DGAC) EN LOS TRABAJOS DE MANTENIMIENTO EN EN HANGAR DEL EDO MAYOR PRESIDENCIAL, SE TIENE UN 74% DE AVANCE FINANCIERO.</t>
  </si>
  <si>
    <t>APORTACIÓN INICIAL:   MONTO: $850,000,000.00   FECHA: 23/12/1999
OBSERVACIONES: LA DISPONIBILIDAD CORRESPONDE AL PATRIMONIO DEL FIDEICOMISO AL 31 DE MARZO DE 2012.</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</si>
  <si>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</si>
  <si>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MARZO DE 2012 SON: DE REC. FEDERALES $4'956,477.03 Y $4,923.40 DE RECURSOS ESTATALES.</t>
  </si>
  <si>
    <t>DESTINO: NO APLICA
CUMPLIMIENTO DE LA MISIÓN:
EL FIDEICOMISO NIZUC-TULUM CUMPLIÓ CON SUS FINES.</t>
  </si>
  <si>
    <t>APORTACIÓN INICIAL:   MONTO: $70,000,000.00   FECHA: 01/09/1995
OBSERVACIONES: ESTE FIDEICOMISO YA NO REPORTA MOVIMIENTOS EN VIRTUD DE QUE SE ENCUENTRA EN PROCESO DE EXTINCIÓN. BANAMEX ENTERÓ LOS REMANENTES AL GOB. DEL EDO. DE Q. ROO POR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</si>
  <si>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</si>
  <si>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</si>
  <si>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</si>
  <si>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</si>
  <si>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</si>
  <si>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</si>
  <si>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</si>
  <si>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</si>
  <si>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LOS RESULTADOS FUERON LOS ESPERADOS DE ACUERDO CON SU OBJETIVO Y FINES Y LAS OBRAS YA ESTÁN CONCLUIDAS.</t>
  </si>
  <si>
    <t>APORTACIÓN INICIAL:   MONTO: $400,000.00   FECHA: 31/07/2003
OBSERVACIONES: POR CONDUCTO DE CAPUFE, APORTACIÓN PROVENIENTE DEL FIDEICOMISO 1936 FARAC PARA ESTUDIOS Y PROYECTOS DE LAS OBRAS, 400,000.00 PESOS NOMINALES EL 31/JUL/2003 Y 16'850,000.00 PESOS NOMINALES EL 5/DIC/2003. CAPUFE NO HA HECHO APORTACIÓN ALGUNA CON CARGO A SU PRESUPUESTO.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</si>
  <si>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</si>
  <si>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</si>
  <si>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</si>
  <si>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</si>
  <si>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</si>
  <si>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</si>
  <si>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</si>
  <si>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</si>
  <si>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</si>
  <si>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</si>
  <si>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
CUMPLIMIENTO DE LA MISIÓN:
ASA INFORMA QUE DE CONFORMIDAD CON LOS FINES DEL MANDATO, SE ESTÁN LLEVANDO A CABO LAS ACCIONES PARA LA REALIZACIÓN DEL PABELLÓN AEROESPACIAL CFE-SCT-ASA.</t>
  </si>
  <si>
    <t>APORTACIÓN INICIAL:   MONTO: $35,000,000.00   FECHA: 18/12/2009
OBSERVACIONES: LA DISPONIBILIDAD CORRESPONDE AL PATRIMONIO DEL MANDATO AL 31 DE MARZO DE 2012.</t>
  </si>
  <si>
    <t>DESTINO: SE PAGARON 342,857 PARA LA INTRUEMTACION DE ASISTENCIA TECNICA Y QUE DE REFLEJA DE FORMA ACUMULADA EN ENTREGAS PATRIMONIALES -251,420,992.68
CUMPLIMIENTO DE LA MISIÓN:
.</t>
  </si>
  <si>
    <t>APORTACIÓN INICIAL:   MONTO: $1,000.00   FECHA: 26/02/2009
OBSERVACIONES: .</t>
  </si>
  <si>
    <t>DESTINO: MEJORAR LA COMPETITIVIDAD DE LAS PYMES.
CUMPLIMIENTO DE LA MISIÓN:
CON OBJETO DE DETERMINAR EL CUMPLIMIENTO DE LA MISIÓN Y FINES DEL FILANFI, SE ESTÁN REALIZANDO ACCIONES DE EVALUACIÓN DE LOS PROGRAMAS E IMPACTOS 8SE ANEXA INFORME DE ACTIVIDADES TRIMESTRE ENERO - MARZO 2012).</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</si>
  <si>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EN EL ARTÍCULO 35, FRACC. XII DEL REGLAMENTO INTERIOR DE LA SECRETARÍA DE ECONOMÍA, SE PRESENTA EL PRIMER INFORME TRIMESTRAL DE 2012 CORRESPONDIENTE AL PRESENTE ACTO JURÍDICO.</t>
  </si>
  <si>
    <t>DESTINO: CUBRIR GASTOS ADMINISTRATIVOS Y RETIROS DEL PERSONAL.
CUMPLIMIENTO DE LA MISIÓN:
CONSTITUIR LA RESERVA REQUERIDA A TRAVES DE UN CONTRATO DE FIDEICOMISO IRREVOCABLE CON UNA INSTITUCIÓN FIDUCIARIA QUE CUBRA LA PRIMA DE ANTIGUEDAD DEL PERSONAL DE PLANTA.</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</si>
  <si>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2011 Y REGLAMENTO DEL PLAN DE PENSIONES DEL ORGANISMO.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</si>
  <si>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</si>
  <si>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2011 Y REGLAMENTO DEL PLAN DE PRIMA DE ANTIGÜEDAD DEL ORGANISMO.</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</si>
  <si>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</si>
  <si>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EL GASTOS DE LOS ESTADOS FINANCIEROS 379,249.21 MENOS PASIVOS (GASTOS NO PAGADOS) 41,188.48 EGRESO TOTAL A MARZO 338,060.73
CUMPLIMIENTO DE LA MISIÓN:
SE PROPORCIONO ASISTENCIA TECNICA Y CAPACITACION.</t>
  </si>
  <si>
    <t>DESTINO: EN EL CONCEPTO DE PAGOS DE HONORARIOS SE CONSIDERA: COMISIONES BANCARIAS, HONORARIOS FIDUCIARIOS, OTROS IMPUESTOS Y DERECHOS. EN EL CONCEPTO DE EGRESOS SE CONSIDERA LA APORTACION A LOS SIGUIENTES PROYECTOS: FME2012-1, FME2012-2, FME2012-4, FME2012-5.
CUMPLIMIENTO DE LA MISIÓN:
SE DIO CUMPLIMINETO AL ARTICULO 37 DEL PEF EL 24 DE FEBRERO DE 2012, MEDIANTE DOS TRANSFERENCIAS.</t>
  </si>
  <si>
    <t>DESTINO: CUBRIR GASTOS ADMINISTRATIVOS Y FONDO DE AHORRO DEL PERSONAL EL CUAL CUBRE EL PERIODO NOVIEMBRE 2011 A OCTUBRE 2012.
CUMPLIMIENTO DE LA MISIÓN:
LA CREACION DE UN FONDO DE AHORRO EN BENEFICIO DEL PERSONAL DE EXPORTADORA DE SAL, S.A. DE C.V.</t>
  </si>
  <si>
    <t>DESTINO: NINGUNO
CUMPLIMIENTO DE LA MISIÓN:
LA CREACION DE UN FONDO DE AHORRO EN BENEFICIO DE LOS EMPLEADOS DE EXPORTADORA DE SAL, S.A. DE C.V.</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</si>
  <si>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</si>
  <si>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MUTUOS.SE PRESENTAN CIFRAS DE ESTADOS FINANCIEROS AL 29 DE FEBRERO, EN VIRTUD DE QUE A ESTA FECHA NO SE HAN RECIBIDO LOS DE MARZO.</t>
  </si>
  <si>
    <t>DESTINO: APOYAR, PARCIALMENTE, LOS PROYECTOS DE CARÁCTER EDUCATIVO, CULTURAL Y ACADÉMICO, QUE AYUDEN A ESTRECHAR LOS LAZOS DE AMISTAD, ASÍ COMO A INCREMENTAR EL CONOCIMIENTO MUTUO (MÉXICO-JAPÓN).
CUMPLIMIENTO DE LA MISIÓN:
SE LANZÓ LA CONVOCATORIA 2012 PARA LA PRESENTACIÓN DE PROYECTOS.</t>
  </si>
  <si>
    <t>APORTACIÓN INICIAL:   MONTO: $23,610,000.00   FECHA: 02/02/1982
OBSERVACIONES: LA APORTACIÓN INICIAL ES EN VIEJOS PESOS Y LA FECHA ES ESTIMADA POR NO CONTARSE CON EL DATO EXACTO. SE PRESENTAN LAS CIFRAS DE LOS ESTADOS FINANCIEROS AL 29 DE FEBRERO DE 2012 EN VIRTUD DE QUE SON LOS ÚLTIMOS QUE HA ENVIADO NAFIN.</t>
  </si>
  <si>
    <t>DESTINO: EN 2009 SE AUTORIZÓ $1,499’827,896.00, SIENDO $1,224’190,873 DE SUBSIDIOS PARA LOS FEEC, $180’000,000 PARA LAS E.F. EN APOYO A LA SUPERVISIÓN ESCOLAR Y, $95’637,023 FUE GASTO DE OPERACIÓN CENTRAL. LA META PROGRAMADA FUE DE 42,500 ESCUELAS, 41,000 CONSEJOS ESCOLARES Y 42,500 DIRECTORES Y LA META ALCANZADA DE 40,555 ESCUELAS, 40,555 CONSEJOS ESCOLARES O EQUIVALENTES INTEGRADOS Y 40,555 DIRECTORES CAPACITADOS, BENEFICIANDO APROXIMADAMENTE A 6.5 MILLONES DE ALUMNOS.
CUMPLIMIENTO DE LA MISIÓN:
EN 2010 SE AUTORIZÓ $1,477’418,501.00, SIENDO $1,224’190,872.00 DE SUBSIDIOS PARA LOS FEEC, $179’363,906.00 PARA LAS E.F. EN APOYO A LA SUPERVISIÓN ESCOLAR Y $73’863,723.00 PARA GASTO DE OPERACIÓN CENTRAL. LA META PROGRAMADA FUE DE 45,000 ESCUELAS, 44,000 CONSEJOS ESCOLARES Y 45,000 DIRECTORES Y LA META ALCANZADA FUE DE 45,510 ESCUELAS, 45,510 CONSEJOS ESCOLARES O EQUIVALENTES INTEGRADOS Y 45,510 DIRECTORES CAPACITADOS, BENEFICIANDO APROXIMADAMENTE A 6.5 MILLONES DE ALUMNOS.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</si>
  <si>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2010-2011 DE 45,510 ESCUELAS BENEFICIADAS EN LA FASE X.</t>
  </si>
  <si>
    <t>DESTINO: GASTOS FINANCIEROS Y DE OPERACIÓN DERIVADOS DEL PROCESO DE EXTINCIÓN
CUMPLIMIENTO DE LA MISIÓN:
SE TIENE UN 61%</t>
  </si>
  <si>
    <t>APORTACIÓN INICIAL:   MONTO: $96,500,357.00   FECHA: 24/11/1995
OBSERVACIONES: LA DISPONIBILIDAD FINAL DEL FIDEICOMISO SE REINTEGRO A LA TESOFE A PETICION DE LA SHCP ACTUALMENTE EL FIDEICOMISO Y EL PROGRAMA SE ENCUENTRAN EN PROCESO DE EXTINCIÓN. LOS ESTADOS FINANCIEROS EN PROCESO DE DICTAMEN POR AUDITOR EXTERNO.</t>
  </si>
  <si>
    <t>DESTINO: PAGO DE COMISIONES AL FIDUCIARIO POR $277,512.00 PAGO PARCIAL DE HONORARIOS A DESPACHO DE AUDITORES EXTERNOS POR $27,765.00 IVA DE COMISIONES AL FIDUCIARIO Y DE HONORARIOS A AUDITORES EXTERNOS POR $48,844.32
CUMPLIMIENTO DE LA MISIÓN:
A LA FECHA LAS ENTIDADES FEDERATIVAS HAN OTORGADO 62,942 CRÉDITOS A DOCENTES DE EDUCACIÓN BÁSICA PARA EL PAGO DE ENGANCHE Y GASTOS DE ESCRITURACIÓN DE VIVIENDA, DE ESTOS 663 CRÉDITOS SE OTORGARON EN 2012.</t>
  </si>
  <si>
    <t>DESTINO: REINTEGRAR A LOS TRABAJADORES DEL SECTOR INSCRITOS AL FORTE EL MONTO QUE LES CORRESPONDE UNA VEZ QUE SE HAYAN RETIRADO DEL SERVICIO ACTIVO POR JUBILACIÓN, RENUNCIA O COMO SEGURO DE VIDA EN CASO DE DEFUNCIÓN
CUMPLIMIENTO DE LA MISIÓN:
PARA ESTE PERIODO, EL FIDUCIARIO EMITIÓ 2,068 PAGOS DE LIQUIDACION DEL PERSONAL QUE SE DESINCORPORA DEL FONDO. ASIMISMO, SE ENVIARON 6,783 SOLICITUDES DE LIQUIDACIÓN Y/O SEGURO DE VIDA, PARA SU TRAMITE CORRESPONDIENTE.</t>
  </si>
  <si>
    <t>APORTACIÓN INICIAL:   MONTO: $34,000,000.00   FECHA: 14/12/1990
OBSERVACIONES: PARA EL CONTRATO NÚMERO 24-1 Y 24-2 LOS INTERESES DEVENGADOS NO SE CONSIDERAN EN RAZÓN DE QUE NO ESTÁ EFECTUANDO EL CÁLCULO DE LAS INVERSIONES DEL MERCADO DE DINERO</t>
  </si>
  <si>
    <t>DESTINO: A TRAVES DEL FIDEICOMISO SE SE DIO ATENCION A DISTANCIA A DOCENTES DE EDUCACION BASICA Y MEDIA SUPERIOR, SE DESARROLLARON PROYECTOS DE INVESTIGACION EN LA RED FEDERALIZADA UPN CON LOS ESTADOS, ELABORACION Y DICTAMINACION DE MATERIALES DIDACTICOS; TALLERES DE FORMACION DE DOCENTES;EVALUACION DE PROGRAMAS DE ESTUDIO; Y BECAS A DOCENTES CON PERFIL PROMEP Y SE SISTEMATIZA LA GESTION FINANCIERA.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t>
  </si>
  <si>
    <t>DESTINO: DURANTE EL PRIMER TRIMESTRE DE 2012.UNICAMENTE SE EFECTUARON PAGOS AL FIDUCIARIO DE HONORARIOS POR LA ADMINISTRACION DEL FIDEICOMISO SEP-UNAM.
CUMPLIMIENTO DE LA MISIÓN:
SE CONTINÚA ATENDIENDO A LAS UNIVERSIDADES E INSTITUCIONES DE EDUCACIÓN SUPERIOR QUE DESARROLLAN PROYECTOS CON RECURSOS DEL FIDEICOMISO “SEP-UNAM”, PARA ORIENTARLAS RESPECTO A LA GESTIÓN DE LOS MISMOS. SE ESTA APOYANDO EL PROCESO DE DOCUMENTACIÓN PARA EL CIERRE DE 4 DE LOS PROYECTOS DESARROLLADOS POR INSTITUCIONES DE EDUCACIÓN SUPERIOR QUE RECIBIERON RECURSOS FINANCIEROS DEL FIDEICOMISO. SE ANALIZARON Y AUTORIZARON ALGUNOS AJUSTES REQUERIDOS EN ALGUNOS DE LOS PROYECTOS.</t>
  </si>
  <si>
    <t>DESTINO: DESTINAR LOS RECURSOS DEL GENERADOS POR EL FONDO APOYAR LOS PROYECTOS ESPECIFICOS DE INVESTIGACION CIENTIFICA Y TECNOLOGICA,ASI COMO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EN EL TRIMESTRE DE ENERO-MARZO DE 2012 SE AUTORIZARON 51 CONVENIOS VINCULADOS POR UN MONTO DE $ 130´008,992.70</t>
  </si>
  <si>
    <t>APORTACIÓN INICIAL:   MONTO: $50,000.00   FECHA: 30/03/2000
OBSERVACIONES: EN EL RUBRO DE DISPONIBILIDAD A DICIEMBRE DE 2010 ES EL IMPORTE DEL PATRIMONIO A DICIEMBRE DE 2011. CABE HACER MENCIÓN QUE DERIVADO DE LA AUDITORIA AL FIDEICOMISO SE DISMINUYE EL SALDO REFLEJADO EN EL PATRIMONIO POR LA APLICACIÓN DE LAS ADQUICIONES DE EQUIPOS PARA LAS DEPENDENCIAS POLITECNICAS EN APOYO A LA INVESTIGACIÓN CIENTIFICA Y EL DESARROLLO TECNOLOGICO ASI COMO DE UN PROGRAMA DENOMINADO PESO A PESO</t>
  </si>
  <si>
    <t>DESTINO: FINANCIAMIENTO DE LOS PROYECTOS AUTORIZADOS POR EL COMITE TECNICO
CUMPLIMIENTO DE LA MISIÓN:
SE ENCUENTRAN OPERANDO CON NORMALIDAD</t>
  </si>
  <si>
    <t>APORTACIÓN INICIAL:   MONTO: $208,291,000.00   FECHA: 24/02/2009
OBSERVACIONES: LA INFORMACIÓN QUE SE REPORTA CORRESPONDE A LOS MESES DE ENERO Y FEBRERO DE 2012, EN VIRTUD DE QUE AUN NO SE CUENTA CON LA CORRESPONDIENTE AL MES DE MARZO.</t>
  </si>
  <si>
    <t>DESTINO: AL PRIMER TRIMESTRE DE 2012 NO SE HAN APORTADO RECURSOS PUBLICOS FEDERALES AL FIDEICOMISO.
CUMPLIMIENTO DE LA MISIÓN:
LA MISIÓN Y FINES PARA LOS CUALES FUE CREADO EL FIDEICOMISO SE HAN CUMPLIDO, CON LOS RECURSOS PÚBLICOS FEDERALES APORTADOS EN EL AÑO 2011,LLEVANDOSE A CABO ACTIVIDADES DE ADMINISTRACIÓN Y MANTENIMIENTO DE LOS INMUEBLES DE LOS DOS IMPORTANTES MUSEOS, ASÍ COMO DE LAS OBRAS DE ARTE QUE ALBERGAN, CONSIDERADAS PATRIMONIO ARTÍSTICO DE LA NACIÓN Y QUE TIENE BAJO SU CUSTODIA, ASÍ COMO EL MANTENIMIENTO DEL FIDEICOMISO.</t>
  </si>
  <si>
    <t>APORTACIÓN INICIAL:   MONTO: $645,500.00   FECHA: 25/09/1958
OBSERVACIONES: LA INFORMACIÓN QUE SE PRESENTA ES LA QUE SE GENERA A PARTIR DE LOS ESTADOS FINANCIEROS EMITIDOS POR EL FIDUCIARIO BANCO DE MÉXICO AL PRIMER TRIMESTRE DEL 2012.</t>
  </si>
  <si>
    <t>DESTINO: AL PRIMER TRIMESTRE DE 2012, NO SE HAN APORTADO RECURSOS PÚBLICOS FEDERALES A ESTE FIDEICOMISO.
CUMPLIMIENTO DE LA MISIÓN:
LA MISIÓN Y FINES ESTABLECIDOS PARA ESTE FIDEICOMISO, SE CUMPLIERON MEDIANTE LOS RECURSOS PÚBLICOS FEDERALES APORTADOS EN EL AÑO 2011, LLEVANDOSE A CABO LAS ACTIVIDADES DE ADMINISTRACIÓN Y MANTENIMIENTO DEL CENTRO CULTURAL ISIDRO FABELA, DE LA BIBLIOTECA, PINACOTECA, HEMEROTECA ASÍ COMO DEL ARCHIVO HISTÓRICO.</t>
  </si>
  <si>
    <t>APORTACIÓN INICIAL:   MONTO: $1,200,000.00   FECHA: 22/02/1980
OBSERVACIONES: LA INFORMACIÓN QUE SE REPORTA ES LA QUE SE GENERA A PARTIR DE LOS ESTADOS FINANCIEROS EMITIDOS POR EL FIDUCIARIO BANCO DE MÉXICO AL PRIMER TRIMESTRE DEL 2012.</t>
  </si>
  <si>
    <t>DESTINO: EN EL PRIMER TRIMESTRE DEL 2012, LOS RECURSOS PROPIOS GENERADOS DERIVADOS DE RECURSOS PÚBLICOS FEDERALES, SE HAN APLICADO AL PAGO DE HONORARIOS FIDUCIARIOS, ENTERO DE IMPUESTOS Y SERVICIOS PROFESIONALES.
CUMPLIMIENTO DE LA MISIÓN:
LA MISIÓN Y FINES DEL FIDEICOMISO SE CUMPLIERON, ASÍ COMO LAS ACCIONES RELATIVAS A LA EXTINCIÓN DEL FIDEICOMISO, RESULTANDO FAVORABLE PARA EL CENART. EL JUICIO QUE SE GANÓ PERMITIÓ LA RECUPERACIÓN DEL ESTACIONAMIENTO. SE ESTA EN ESPERA DE LA EJECUCIÓN DE LA SENTENCIA, RELACIONADA CON EL RENDIMIENTO DE CUENTAS POR PARTE DE LA EMPRESA TRIBASA, Y DETERMINAR LA CESIÓN DE LOS DERECHOS LITIGIOSOS DE LOS JUICIOS</t>
  </si>
  <si>
    <t>APORTACIÓN INICIAL:   MONTO: $30,000,000.00   FECHA: 27/04/1993
OBSERVACIONES: LAS CIFRAS QUE SE REPORTAN CORRESPONDEN ÚNICAMENTE A LOS RECURSOS PROPIOS DERIVADOS DE RECURSOS PÚBLICOS FEDERALES, DEBIDO A QUE ESTE FIDEICOMISO NO HA RECIBIDO APORTACIONES DEL GOBIERNO FEDERAL EN EL PRIMER TRIMESTRE DE 2012; SIN EMBARGO, CUENTA CON RECURSOS PROVENIENTES DE INGRESOS POR RENTA DE LOCALES, ESTACIONAMIENTO Y SALAS CINEMATOGRÁFICAS, ENTRE OTROS. LA DISPONIBILIDAD POR UN MONTO DE $32,282,913.23 CORRESPONDE AL CORTE DEL 31 DE MARZO DE 2012 (CIFRAS PRELIMINARES)</t>
  </si>
  <si>
    <t>DESTINO: PARA EL EJERCICIO FISCAL DEL 2012 SE TIENE PREVISTO CONTINUAR CON EL APOYO A LAS UNIDADES FORANEAS LAS CUALES REQUEREN DE RECURSOS PARA EL GASTO DE OPERACION DE LAS MISMAS, ASI COMO EL APOYO PARA LA COMPRA DE MESAS Y SILLAS PARA LAS UNIDADES DE MERIDA Y QUERETARO, TAMBIEN SE TIENE PREVISTO CONTINUAR CON EL APOYO DE LOS PROYECTOS MULTIDISCIPLINARIOS LOS CUALES SE ENCUENTRAN EN SU SEGUNDA Y TERCERA ETAPA, TAMBIEN SE TIENE PREIVISTO APOYAR Y CUBRIR LOS PAGOS RELATIVOS A LAS PRACTICAS PROFESIONALÑES DE ESTUDIANTES EXTERNO DEL PROYECTO (SINAC II) , ASI COMO APOYO PARA EL PAGO DE PRESTADORES DE SERVICIO SOCIAL Y PRACTICAS PROFESIONALES.
CUMPLIMIENTO DE LA MISIÓN:
SE ADQUIRIÓ EQUIPO NECESARIO PARA LOS AUDITORIOS DEL CINVESTAV PERTENECIENTES AL AREA ACADÉMICA, AVANCE TERCERA ETAPA PROYECTO MULTIDISCIPLINARIO 16, PAGOS DEL PERSONAL TÉCNICO DE APOYO PARA ATENDER LA ELABORACIÓN DE ACTIVIDADES SUSTANTIVAS DEL CINVESTAV, ASÍ MISMO PARA LA ADQUISICIÓN DE UN ARCHIVO MÓVIL Y SE CONCLUYÓ EL PIFI.TAMBIEN SE ORIENTO GASTO PARA COMPLEMENTAR EL EQUIPOAMIENTO DE LAS SALAS DE ESTUDIANTES EN EL AREA DE ZACTENCO.</t>
  </si>
  <si>
    <t>APORTACIÓN INICIAL:   MONTO: $9,954,618.77   FECHA: 27/07/1994
OBSERVACIONES: POR LO QUE RESPECTA AL APOYO EFECTUADO DURANTE ESTE PRIMER TRIMESTRE SE TRANSFIRIERON RECURSOS A LA UNIDAD TAMAULIPAS POR UN IMPORTE DE 462,500 QUE CORRESPONDE AL PAGO DE GASTOS DE OPERACION PRIMER TRIMESTRE, A LA UNIDAD SALTILLO $ 315,000 COMO PARTE DE SUS REQUERIMEINTOS EN MATERIALES Y SUMINISTROS Y PAGOS DE SERIVICIOS GENERALES, APOYO AL LANGEBIO POR UN IMPORTE DE $5´111,162.47 PARA LA OPERACION DEL LABORATORIO NACIONAL DE GENOMICA CORRESPONDIENTE AL PRIMER TRIMESTRE, SE ENVIARON RECURSOS POR UN IMPORTE DE $1´416,626 COMO PARTE DE LA TERCERA ETAPA DEL PROYECTO MULTIDISCIPLINARIO NO.15</t>
  </si>
  <si>
    <t>DESTINO: SE HAN APOYADO LAS SIGUIENTES DISCIPLINAS: ATLETISMO, BEISBOL, CANOTAJE, CICLISMO, CLAVADOS, ESGRIMA, ESQUI ACUATICO FRONTON, GIMNASIA ARTISTICA, GIMNASIA RITMICA, GIMNASIA DE TRAMPOLIN, HOCKEY, JUDO, LEVANTAMIENTO DE PESAS, NADO SINCRONIZADO, NATACIÓN, PATINES SOBRE RUEDAS, RUGBY, PENTATLÓN MODERNO, REMO, SQUASH, TAEKWONDO, TENIS, TENIS DE MESA, TIRO CON ARCO, TIRO DEPORTIVO, TRIATLON, VELA Y ASOCIADOS, VOLEIBOL DE PLAYA, EN LOS SIGUIENTES RUBROS: INCENTIVOS, ENTRENADORES, EQUIPO MULTIDISCIPLINARIO STAF, COMPETENCIAS Y CONCENTRACIONES, COMPLEMENTOS E INSUMOS, VESTUARIO Y CALZADO DEPORTIVO E IMPLEMENTOS Y MATERIAL DEPORTIVO, ASÍ COMO COMISIONES BANCARIAS, HONORARIOS FIDUCIARIOS Y OTROS GASTOS DE ADMINISTRACIÓN, CON UN UNIVERSO A MARZO 155 ATLETAS CONVENCIONALES, ADEMAS SE APOYO A 156 ATLETAS MEDALLISTAS OLIMPICOS Y PARALIMPICOS, ASI COMO A 15 ATLETAS DEL DEPORTE ADAPTADO.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</si>
  <si>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$ 164,000,000, ESTA REFLEJADO EN EL ESTADO DE ACTIVIDADES EN EL RENGLÓN DE APORTACIONES DE PATRIMONIO GOBIERNO FEDERALE. -LOS RENDIMIENTOS FINANCIEROS POR $930,370 SE REFLEJAN EN EL ESTADO DE ACTIVIDADES EN EL RUBRO DE INGRESOS POR INTERESES. -EL MONTO DE HONORARIOS Y COMISIONES BANCARIAS POR $ 116,994 CORRESPONDEN A LOS HONORARIOS FIDUCIARIOS POR $ 112,500 Y COMISIONES PAGADAS POR $ 4,494, REFLEJADOS EN EL ESTADO DE ACTIVIDADES -LOS ENTEROS A LA TESOFE POR $512,596 CORRESPONDEN A RETENCIONES POR IVA E ISR -LOS EGRESOS ACUMULADOS EN EL PERIODO POR $ 54,671,858 ES LA SUMA DE GASTOS POR PROGRAMA Y GASTOS DE APOYO.</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</si>
  <si>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</si>
  <si>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42 PROYECTOS DE INVESTIGACION EN TEMAS COMUNES; CANADA, ESTADOS UNIDOS Y MEXICO Y A DEMAS A EFECTUADO 28 CONVOCATORIAS.</t>
  </si>
  <si>
    <t>APORTACIÓN INICIAL:   MONTO: $1,000,000.00   FECHA: 12/04/1994
OBSERVACIONES: LA DISPONIBILIDAD AL CORTE CORRESPONDE AL SALDO FINAL DEL 31 DE DICIEMBRE DE 2011 MAS RENDIMIENTOS MENOS EGRESOS DEL PERIODO ENERO-MARZO DE 2012.</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</si>
  <si>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2011, UN PATRIMONIO DE $93,287.87</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</si>
  <si>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2010 - NOVIEMBRE 2011, SE ALCANZÓ COMO META $ 3,443,892.70(IMPORTE NETO), EN LA PRIMERA QUINCENA DE DICIEMBRE SE ENTREGÓ EL FONDO DE AHORRO.</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</si>
  <si>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</si>
  <si>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APORTACIÓN INICIAL:   MONTO: $1,500,000.00   FECHA: 25/06/1992
OBSERVACIONES: LA INFORMACION REPORTADA SE OBTUVO DE LOS ESTADOS DE CUENTA DE BANCOS E INVERSIONES Y DE LA BALANZA DE COMPROBACION DE LA CONTABILIDAD DEL FIDEICOMISO SEP/DGETI/FCE AL 31 DE MARZO DE 2012.</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</si>
  <si>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</si>
  <si>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APORTACIÓN INICIAL:   MONTO: $35,000,000.00   FECHA: 02/12/1997
OBSERVACIONES: EL SALDO FINAL DEL EJERCICIO FISCAL ANTERIOR: CORRESPONDE A LA DISPONIBILIDAD AL 31 DE DICIEMBRE DE 2011. EL IMPORTE DE LOS CONCEPTOS DE INGRESOS Y EGRESOS: CORRESPONDEN AL PERÍODO ENERO-MARZO 2012. EL MONTO DEL RUBRO "SALDO NETO DEL PERÍODO A INFORMAR": SE REFIERE A LA DISPONIBILIDAD FINAL AL 31 DE MARZO DE 2012. LA "DISPONIBILIDAD A DICIEMBRE DE 2010": SE REFIERE A LA DISPONIBILIDAD AL 31 DE DICIEMBRE DE 2011.</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</si>
  <si>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</si>
  <si>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APORTACIÓN INICIAL:   MONTO: $30,000,000.00   FECHA: 22/08/2001
OBSERVACIONES: EL IMPORTE DEL SALDO DEL EJERCICIO FISCAL ANTERIOR: CORRESPONDE A LA DISPONIBILIDAD AL 31 DE DICIEMBRE DE 2011. EL MONTO DE LOS INGRESOS ACUMULADOS Y EGRESOS ACUMULADOS: CORRESPONDEN AL PERÍODO ENERO-MARZO 2012. EL SALDO NETO DEL PERÍODO A INFORMAR SE REFIERE A LA DISPONIBILIDAD FINAL AL 31 DE MARZO DE 2012. DISPONIBILIDAD A DICIEMBRE 2010 SE REFIERE A LA DISPONIBILIDAD AL 31 DE DICIEMBRE DE 2011.</t>
  </si>
  <si>
    <t>DESTINO: PAGO DE HONORARIOS POR VALUACION ACTUARIAL,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</si>
  <si>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COMPOSICIÓN DE LA CARTERA, ESTADOS DE CUENTA MENUALES.</t>
  </si>
  <si>
    <t>DESTINO: CONSECUCIÓN DE LA SEGUNDA Y TERCERA ETAPA DEL PROYECTO.
CUMPLIMIENTO DE LA MISIÓN:
EN LA SESIÓN ORDINARIA DEL 16 DE ABRIL DE 2010, SE ACORDARON INSTRUCCIONES DE PAGO, PARA LA REALIZACIÓN DE TRABAJOS.</t>
  </si>
  <si>
    <t>APORTACIÓN INICIAL:   MONTO: $1,000,000.00   FECHA: 17/12/2003
OBSERVACIONES: LA INFORMACIÓN REPORTADA CORRESPONDE AL MES DE FEBRERO, EN VIRTUA QUE A LA FECHA AUN NO SE CUENTA CON LA CORRESPONDIENTE AL MES DE MARZO 2012</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</si>
  <si>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</si>
  <si>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APORTACIÓN INICIAL:   MONTO: $300,000,000.00   FECHA: 16/10/1986
OBSERVACIONES: EN EL EJERCICIO 2012, SE TIENE CONTEMPLADA LA CANTIDAD DE $1’000,000.00 PARA ESTE FIDEICOMISO, EN BASE A SU PRESUPUESTO PROGRAMADO, EL CUAL SE TIENE CALENDARIZADO EN EL MES DE MAYO.</t>
  </si>
  <si>
    <t>DESTINO: NO SE APORTARON RECURSOS PÚBLICOS FEDERALES A ESTE FIDEICOMISO DURANTE EL PRIMER TRIMESTRE DE 2012.
CUMPLIMIENTO DE LA MISIÓN:
LA MISIÓN Y FINES SE CUMPLIERON EN EL 1ER. TRIMESTRE DE 2012 CON LA ASISTENCIA DE UN TOTAL DE 22,196 VISITANTES: 11 VISITAS GUIADAS, CON 99 ASISTENTES; 64 PLANTELES EN VISITAS ESCOLARES; 2,255 NIÑOS Y PROFESORES; 52 TALLERES (NIÑOS-PADRES) CON 684 PERSONAS; 8 TALLERES ARTESANOS PARA 68 PERSONAS; 14 TALLERES ESPECIALES ABIERTOS CON 436 PARTICIPANTES, 97 PROYECCIONES DE VIDEO Y LARGOMETRAJES, 2,166 PERSONAS, 7 SESIONES DE CUENTACUENTOS CON 332 ASISTENTES Y 5 EXPOSICIONES TEMPORALES</t>
  </si>
  <si>
    <t>APORTACIÓN INICIAL:   MONTO: $7,000,000.00   FECHA: 06/11/2006
OBSERVACIONES: LAS CIFRAS PRELIMINARES QUE SE REPORTAN SON LAS PROPORCIONADAS POR LA DIRECCIÓN OPERATIVA DEL FIDEICOMISOS DEL MUSEO Y POR LO TANTO SON SU RESPONSABILIDAD, ASÍ COMO LAS CONSIGNADAS EN LOS ESTADOS FINANCIEROS (PRELIMINARES) Y EN LAS CIFRAS CONCILIADORAS. LA DISPONIBILIDAD POR LA CANTIDAD DE $20,290,570.30, CORRESPONDE AL 31 DE MARZO DE 2012 E INCLUYE LAS CANTIDADES CORRESPONDIENTES A BANCOS, DEUDORES DIVERSOS, EXISTENCIAS EN PODER DEL FIDUCIARIO Y VENTA DE SERVICIOS.</t>
  </si>
  <si>
    <t>DESTINO: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EN VIRTUD DE QUE SE ENCUENTRA EN EL PROCESO DE SOLVENTACION DE ALGUNAS OBSERVACIONES EN LA EJECUCION DE OBRA. LA OBRA COMPLEMENTARIA DEL AUDITORIO REPORTA UN AVANCE FISICO DEL 100% Y UN AVANCE FINANCIERO DEL 100%.
CUMPLIMIENTO DE LA MISIÓN:
LA CONSTRUCCION DEL AUDITORIO DEL LANGEBIO REPORTA UN AVANCE FISICO DEL 100 % Y UN AVANCE FINANCIERO DEL 100%. LA OBRA COMPLEMENTARIA DEL AUDITORIO AVANCE FISICO 100% Y AVANCE FINANCIERO 100%. LA SECRETARIA DE OBRA PUBLICA DEL GOBIERNO DE GUANAJUATO SE ENCUENTRA EN PROCESO DE SOLVENTACION DE ALGUNAS OBSERVACIONES EN LA EJECUCION DE LA OBRA.</t>
  </si>
  <si>
    <t>APORTACIÓN INICIAL:   MONTO: $12,000,000.00   FECHA: 12/01/2005
OBSERVACIONES: EN ESTE TRIMESTRE HUBO INGRESOS POR CONCEPTO DE INTERESES Y PAGOS DE ESTIMACIÓN 1, 2, 3, 4, CONTRATO SOP/GEGTO/ED/I3/RF/2011-089</t>
  </si>
  <si>
    <t>APORTACIÓN INICIAL:   MONTO: $25,000,000.00   FECHA: 08/10/2009
OBSERVACIONES: SE INGRESA LA INFORMACIÒN CORRESPONDIENTE AL PRIMER TRIMESTRE DE 2012.</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</si>
  <si>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</si>
  <si>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APORTACIÓN INICIAL:   MONTO: $1,500,000.00   FECHA: 28/12/2009
OBSERVACIONES: ESTE FIDEICOMISO NO REPORTA MOVIMIENTOS EN EL PERIODO QUE CORRESPONDE AL PRIMER TRIMESTRE DE 2012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t>
  </si>
  <si>
    <t>DESTINO: SIN DETALLE
CUMPLIMIENTO DE LA MISIÓN:
SE LLEVÓ A CABO CON ÉXITO EL DESARROLLO, ORGANIZACIÓN E INFRAESTRUCTURA DEPORTIVA DE LOS II JUEGOS DEPORTIVOS CENTROAMERICANOS Y DEL CARIBE 2009</t>
  </si>
  <si>
    <t>APORTACIÓN INICIAL:   MONTO: $37,000,000.00   FECHA: 07/09/2009
OBSERVACIONES: SE IMPOSIBILITA EL INGRESAR LA INFORMAICÓN AL SISTEMA, TODA VEZ QUE ESTA UNIDAD ADMINISTRATIVA NO CUENTA CON LA INFORMACIÓN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</si>
  <si>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DESTINO: LOS RECURSOSO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APOYAR LA CONSTRUCCIÓN Y EQUIPAMIENTO DE INFRAESTRUCTURA DEPORTIVA DIRIGIDA A LA POBLACIÓN DEL ESTADO DE GUANAJUATO Y, EN ESPECÍFICO, A LAS PERSONAS CON ALGÚN TIPO DE DISCAPACIDAD.</t>
  </si>
  <si>
    <t>APORTACIÓN INICIAL:   MONTO: $5,000,000.00   FECHA: 22/10/2009
OBSERVACIONES: SE INGRESA DOCUMENTACIÓN CORRESPONDIENTE AL PRIMER TRIMESTRE DE 2012</t>
  </si>
  <si>
    <t>DESTINO: NO SE EJERCIERON RECURSOS AL PERIODO QUE SE REPORTA.
CUMPLIMIENTO DE LA MISIÓN:
SE DESARROLLÓ LA INFRAESTRUCTURA Y EQUIPAMIENTO RELACIONADO CON EL DEPORTE Y TODAS AQUELLAS ACCIONES INHERENTES A DICHO RUBRO, EN EL ESTADO DE SINALOA, QUE FUERON AUTORIZADOS POR EL COMITÉ TÉCNICO.</t>
  </si>
  <si>
    <t>APORTACIÓN INICIAL:   MONTO: $10,000,000.00   FECHA: 12/10/2009
OBSERVACIONES: SE INGRESA DOCUMENTACIÓN CORRESPONDIENTE AL PRIMER TRIMESTRE DE 2012</t>
  </si>
  <si>
    <t>DESTINO: INFORMACIÓN PENDIENTE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</si>
  <si>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APORTACIÓN INICIAL:   MONTO: $360,000,000.00   FECHA: 13/06/2008
OBSERVACIONES: SE IMPOSIBILITA EL INGRESAR LA INFORMAICÓN AL SISTEMA, TODA VEZ QUE ESTA UNIDAD ADMINISTRATIVA NO CUENTA CON LA INFORMACIÓN COMPLETA QUE CORRESPONDE A ESTE PRIMER TRIMESTRE DE 2012. SE HACE DEL CONOCIMEINTO QUE HASTA LAS 17:00 HRS. DEL 13 DE ABRIL DE 2012 Y A PESAR DE HABER SOLICITADO CON ANTELACIÓN A LA ENTIDAD FEDERATIVA LOS ESTADOS DE CUENTA Y/O FINANCIEROS DEL PATRIMONIO DE ESTE FIDEICOMISO, NO CUMPLIO ESTE REQUERIMIENTO, POR LO QUE ESTA UNIDAD ADMINISTRATIVA SE VE IMPOSIBILITADA EN INGRESAR LAS SOLICITUDES DE INFORMACIÓN</t>
  </si>
  <si>
    <t>DESTINO: SIN DETALLES
CUMPLIMIENTO DE LA MISIÓN:
FORTALECER EL DESARROLLO DEL DEPORTE PARA FOMENTAR LA ESTRUCTURA DE PLANEACIÓN Y PARTICIPACIÓN ORGANIZADA EN MATERIA DE DEPORTE Y CULTURA FÍSICA, LO CUAL IMPLICA, DE MANERA ENUNCIATIVA MÁS NO LIMITATIVA, LA EJECUCIÓN DE LAS SIGUIENTES ACCIONES:</t>
  </si>
  <si>
    <t>APORTACIÓN INICIAL:   MONTO: $10,000,000.00   FECHA: 13/10/2009
OBSERVACIONES: SE IMPOSIBILITA EL INGRESAR LA INFORMAICÓN AL SISTEMA, TODA VEZ QUE ESTA UNIDAD ADMINISTRATIVA NO CUENTA CON LA INFORMACIÓN COMPLETA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</si>
  <si>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DESTINO: SIN DETALLE
CUMPLIMIENTO DE LA MISIÓN:
EL EJERCICIO DE LOS RECURSOS SE REPORTA PARA DESARROLLAR LA INFRAESTRUCTURA DEPORTIVA EL PROYECTO DENOMINADO UNIDAD POLIDEPORTIVO QUE SE LLEVA A CABO EN LA ENTIDAD FEDERATIVA</t>
  </si>
  <si>
    <t>APORTACIÓN INICIAL:   MONTO: $60,000,000.00   FECHA: 14/10/2009
OBSERVACIONES: SE IMPOSIBILITA EL INGRESAR LA INFORMAICÓN AL SISTEMA, TODA VEZ QUE ESTA UNIDAD ADMINISTRATIVA NO CUENTA CON LA INFORMACIÓN COMPLETA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</si>
  <si>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NO SE EJERCIO RECURSOS AL PERIODO QUE SE REPORTA</t>
  </si>
  <si>
    <t>APORTACIÓN INICIAL:   MONTO: $100,000,000.00   FECHA: 27/11/2009
OBSERVACIONES: SE INGRESA DOCUMENTACIÓN CORRESPONDIENTE AL PRIMER TRIMESTRE DE 2012. ASI MISMO SE INFORMA QUE SE REALIZO UNA TRANSFERENCIA A LA SUBCUENTA ESTATAL POR UN MONTO TOTAL DE $1,362,000.12, TODAVEZ QUE EL ESTADO DEBIIO PAGAR HASTA EL MES DE FEBRERO DE 2012 LA CANTIDAD DE $14,886,717.43 POR CONCEPTO DE PAGO POR MORA EN LA TRANSFERENCIA DE RECURSOS FEDERALES, DE CONFORMIDAD CON LO ESTABLECIDO EN LA CLÁUSULA QUINTA DEL CONVENIO YA MENCIONADO, POR LO QUE CORRESPONDE AL REMANENTE MAS SUS INTERESES.</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</si>
  <si>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</si>
  <si>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</si>
  <si>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</si>
  <si>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</si>
  <si>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</si>
  <si>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APORTACIÓN INICIAL:   MONTO: $8,000,000.00   FECHA: 31/12/2000
OBSERVACIONES: LA INFORMACIÓN QUE SE REPORTA ES AL MES DE FEBRERO DE 2012, EN VIRTUD QUE AUN NO SE CUENTA CON LA CORRESPONDIENTE A MARZO 2012.</t>
  </si>
  <si>
    <t>DESTINO: PAGO DE COMISIONES AL MANDATARIO POR $60,012.00 IVA DE COMISIONES AL MANDATARIO POR $9,601.92 PAGO A PROVEEDORES POR ADQUISICIÓN DE EQUIPO DE COMPUTO $8,011,787.25
CUMPLIMIENTO DE LA MISIÓN:
A LA FECHA SE HAN ENTREGADO 49,724 COMPUTADORAS A MIEMBROS DEL PERSONAL DOCENTES CON PLAZA DE BASE EN ACTIVO, AL SERVICIO DE LA EDUCACIÓN BÁSICA, AFILIADOS AL SNTE Y ADSCRITOS A LA AFSEDF, DE ESTAS 62 COMPUTADORAS SE ENTREGARON EN 2012.</t>
  </si>
  <si>
    <t>DESTINO: EN EL PRIMER TRIMESTRE DE 2012, EL FONCA APOYÓ A PROGRAMAS CULTURALES A TRAVÉS DE LOS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PARA EL CUMPLIMIENTO DE LA MISIÓN Y FINES EN 2012, SE ESTABLECIÓ COMO META EL OTORGAMIENTO DE UN TOTAL DE 1,854 ESTÍMULOS A LA CREACIÓN ARTÍSTICA, CON LA OPERACIÓN DE 19 PROGRAMAS CULTURALES QUE TIENE EN OPERACIÓN.</t>
  </si>
  <si>
    <t>APORTACIÓN INICIAL:   MONTO: $5,000,000.00   FECHA: 12/03/1989
OBSERVACIONES: EN EL PRIMER TRIMESTRE DE 2011 SOLO SE CONSIDERAN LOS RECURSOS PÚBLICOS FEDERALES. EL PATRIMONIO DEL MANDATO TAMBIÉN INCLUYE LOS RECURSOS FEDERALES QUE SE CANALIZAN A TRAVÉS DE SUBFONDOS DE ACUERDO CON LOS ESTADOS FINANCIEROS AL 31 DE MARZO DE 2012 (CIFRAS PRELIMINARES), LA DISPONIBILIDAD PRESENTADA CORRESPONDE AL 31 DE MARZO DE 2012, LA CUAL ASCIENDE A $494,650,562.86</t>
  </si>
  <si>
    <t>DESTINO: LOS RECURSOS APLICADOS CONSISTIERON EN GASTOS PARA EL MONTAJE DE LAS EXPOSICIONES Y LOS VISITANTES SIGUIENTES: DE LAS QUE VIENEN DE 2011 FUERON: SOL Y SOMBRA DE LA FOTOGRAFÍA MODERNA 7,294 VISITANTES; GERARDO SUTER D.F. PENULTIMA REGIÓN 11,300 VISITANTES; RON MUECK, 142,974 VISITANTES; MARILYN MANSON THE PATH OF MISERY, 68,205. LOS MURALES Y EL EDIFICIO RECIBIERON 8,323 VISITANTES
CUMPLIMIENTO DE LA MISIÓN:
LA MISIÓN Y LOS FINES DEL MANDATO, SE CUMPLIERON A CABALIDAD EN EL PRIMER TRIMESTRE DE 2012, A TRAVÉS DE LOS DIVERSOS EVENTOS CITADOS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</si>
  <si>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(CIFRAS PRELIMINARES) Y EN LAS CIFRAS CONCILIADORAS. LA DISPONIBILIDAD QUE SE CONSIGNA ES AL 31 DE MARZO DE 2012 POR UN MONTO DE $200,234.00</t>
  </si>
  <si>
    <t>DESTINO: EL ACTO JURÍDICO SE EXTINGUÍO EN EL AÑO 2001, SE CONTINUA EN ESPERA DE LA AUTORIZACIÓN DE LA BAJA DE LA CLAVE DE REGISTRO DEL FIDEICOMISO POR PARTE DE LA SECRETARÍA DE HACIENDA Y CRÉDITO PÚBLICO.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</si>
  <si>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</si>
  <si>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</si>
  <si>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</si>
  <si>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</si>
  <si>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DURANTE EL PERÍODO ENERO MARZO 2012 NO SE HAN OTORGADO AYUDAS ECONÓMICAS A JUBILADOS Y PENSIONADOS DEL IMSS E ISSSTE PARA ADQUISICIÓN DE ÓRTESIS, PRÓTESIS Y APARATOS ORTOPÉDICOS.
CUMPLIMIENTO DE LA MISIÓN:
DURANTE EL PERÍODO ENERO MARZO 2012, NO SE HAN OTORGADO AYUDAS.</t>
  </si>
  <si>
    <t>DESTINO: ESTOS RECURSOS SOLO ESTÁN DISPONIBLES PARA LOS GASTOS DE EXTINCIÓN DEL FIDEICOMISO.
CUMPLIMIENTO DE LA MISIÓN:
NO EXISTEN METAS REGISTRADAS YA QUE ESTE FIDEICOMISO SE ENCUENTRA EN PROCESO DE EXTINCION.</t>
  </si>
  <si>
    <t>DESTINO: SE ANEXA CUADRO DE LA INTEGRACION DEL DESTINO DE LOS RECURSOS PROPORCIONADO POR LA UNIDAD RESPONSABLE.
CUMPLIMIENTO DE LA MISIÓN:
SE HAN ENTREGADO UN IMPORTE TOTAL DE $1,726,373,659.23 POR CONCEPTO DE APOYOS, DE ACUERDO AL SISTEMA DE PROTECCIÓN SOCIAL EN SALUD, DURANTE EL PERÌODO DE ENERO-MARZO 2012, SEGUN CUADRO ANEXO DONDE SE DETALLAN LOS PRESTADORES DE SERVICIO QUE HAN RECIBIDO LOS RECURSOS.</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</si>
  <si>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</si>
  <si>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</si>
  <si>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APORTACIÓN INICIAL:   MONTO: $202,258,000.00   FECHA: 13/07/1990
OBSERVACIONES: FIDEICOMISO DE PRESTACIONES LABORALES EXPUESTO A LAS FLUCTUACIONES DE LOS MERCADOS FINANCIEROS. EL IMPORTE DE LA APORTACIÓN INICIAL POR $202,258,000.00 ESTA EXPRESADA EN VIEJOS PESOS DEL 13 DE JULIO DE 1990.</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</si>
  <si>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</si>
  <si>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</si>
  <si>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</si>
  <si>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MARZO DE 2012.</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</si>
  <si>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</si>
  <si>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</si>
  <si>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DESTINO: EL FIDEICOMISO 193 EFECTUÓ PAGOS A FIFONAFE POR POR LA CANTIDAD DE 72,569.10 POR CONCEPTO DEL 5% DE GREEN FEES DEL CAMPO DE GOLF.
CUMPLIMIENTO DE LA MISIÓN:
SE ADJUNTA EL REPORTE DE METAS ALCANZADAS EN EL EJERCICIO, MISMO QUE INDICA LA NATURALEZA JURIDICA DEL FIDEICOMISO LA NORMATIVIDAD APLICABLE Y LA JUSTIFICACION PARA NO PRESENTAR EN ESTE CASO, EL REGISTRO DE METAS ALCANZADAS DEL FIDEICOMISO PUERTO LOS CABOS, ASÍ COMO LOS ESTADOS FINANCIEROS AL 31 DE MARZO DE 2012.</t>
  </si>
  <si>
    <t>APORTACIÓN INICIAL:   MONTO: $93,927,144.00   FECHA: 09/06/1994
OBSERVACIONES: EL SALDO REPORTADO AL 31 DE MARZO DE 2012, SERA ACTUALIZADO DE ACUERDO CON EL PRECIO MINIMO DE VENTA GARANTIZADO POR METRO CUADRADO EN DÓLARES DURANTE EL PRESENTE EJERCICIO.</t>
  </si>
  <si>
    <t>DESTINO: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
CUMPLIMIENTO DE LA MISIÓN:
SE EFECTUÓ LA APORTACIÓN INICIAL Y SE INICIARON LAS DISPERSIONES DE APOYOS QUE SE CONSIGNAN EN LOS ESTADOS FINANCIEROS ADJUNTOS REMITIDOS POR EL FIDUCIARIO AL 31 DE MARZO DE 2012.</t>
  </si>
  <si>
    <t>DESTINO: NO SE OBTUVIERON RENDIMIENTOS NI SE REALIZARON APORTACIONES, ASI COMO PAGOS O ENTEROS, SE ADJUNTAN LOS ESTADOS FINANCIEROS AL 31 DE MARZO DE 2012.
CUMPLIMIENTO DE LA MISIÓN:
EN EL PRIMER TRIMESTRE NO SE REALIZARON MOVIMIENTOS EN LAS METAS, TODA VEZ QUE AUN SE ESTA EN ESPERA DE DEFINICION POR EL GOBIERNO DEL ESTADO VERACRUZ Y LA S.R.A. POR LAS ESTRATEGIAS DEL PROCESO A SEGUIR EN LA ESCRITURACION Y FIN DEL CONFLICTO. SE ANEXA EL REPORTE DE METAS ALCANZADAS AL TERCER TRIMESTRE, DONDE INDICA LOS ANTECEDENTES, LA SITUACION ACTUAL Y LA JUSTIFICACION.</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</si>
  <si>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2011 Y NO ES UNA ENTIDAD.SE REMITEN LOS EDOS. FINANCIEROS A MARZO DE 2012.</t>
  </si>
  <si>
    <t>DESTINO: RADICAR A LAS REPRESENTACIONES AGRARIAS Y OFICINAS CENTRALES RECURSOS DEL PROGRAMA FONORDE, PARA LA OPERACIÓN DEL PROGRAMA.
CUMPLIMIENTO DE LA MISIÓN:
SE ANEXAN INDICADORES TANTO DE COLONIAS AGRICOLAS Y TERRENOS NACIONALES AL 31 DE MARZO DE 2012.</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</si>
  <si>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31 DE MARZO DE 2012.</t>
  </si>
  <si>
    <t>DESTINO: PROGRAMAS DEDICADOS AL MEJORAMIENTO DEL SISTEMA DE DRENAJE Y SANEAMIENTO DEL VALLE DE MÉXICO.
CUMPLIMIENTO DE LA MISIÓN:
LA CONAGUA INFORMA QUE SE REPORTARÁN HASTA LA CONCLUSIÓN DEL PROYECTO.</t>
  </si>
  <si>
    <t>APORTACIÓN INICIAL:   MONTO: $1,000,000.00   FECHA: 25/02/1997
OBSERVACIONES: LAS APORTACIONES PATRIMONIALES EN EL RENGLÓN DE OTRAS APORTACIONES CORRESPONDEN A RECURSOS PROVENIENTES DEL DECRETO DE ESTIMULOS FISCALES PUBLICADO EN EL DIARIO OFICIAL DE LA FEDERACIÓN EL 24 DE NOVIEMBRE DE 2004, QUE SE APORTARON AL PATRIMONIO DEL FIDEICOMISO 1928, POR CUENTA Y ORDEN DE LOS GOBIERNOS DEL DISTRITO FEDERAL Y DEL ESTADO DE MÉXICO Y A LA DEVOLUCIÓN QUE REALIZAN DIVERSAS EMPRESAS POR PAGOS EN EXCESO. LA INFORMACIÓN FUE PROPORCIONADA POR LA GERENCIA DE CUENCAS TRANSFRONTERIZAS DE LA COMISIÓN NACIONAL DEL AGUA. SE REPORTA AL CUARTO TRIMESTRE DE 2011, DEBIDO A QUE LA CONAGUA NO REMITIÓ LA INFORMACIÓN ACTUAL DEL FIDEICOMISO.</t>
  </si>
  <si>
    <t>DESTINO: GASTO ADMINISTRATIVO; INVERSIÓN; GASTO DE OPERACIÓN DE PROYECTOS Y PROGRAMAS; APOYO A PROYECTOS Y PROGRAMAS.
CUMPLIMIENTO DE LA MISIÓN: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</si>
  <si>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DESTINO: NO SE REPORTAN EGRESOS.
CUMPLIMIENTO DE LA MISIÓN:
EL 07 DE MARZO SE REMITE A LA SHCP LA EVALUACIÓN DE IMPACTO PRESUPUESTARIO DEL PROYECTO DE DECRETO DE 53-45-22 HAS. (I ETAPA) Y EL 08 DE MARZO SE REMITE NUEVAMENTE Y A SOLICITUD DE LA SHCP EL PROYECTO DE DECRETO PARA SU REFRENDO DE ESA MISMA ETAPA CONTENIENDO LA ACTUALIZACIÓN DEL AVALÚO CORRESPONDIENTE Y EL 27 DE FEBRERO SE REMITE A LA SRA EL PROYECTO DE DECRETO DE 25-85-24 HAS. (II ETAPA) PARA SU REVISIÓN Y RÚBRICA.</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</si>
  <si>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</si>
  <si>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DESTINO: PAGOS A LOS CONT DE FONATUR CONST. SA. DE CV., DGRMIS-DAC-OP-MANDATO 007/2010 Y SU 1ER Y 2O CONV. MOD.; DGRMIS-DAC-OR-MANDATO NO. 015/2011 BIS Y SU 1ER. CONV. MOD., III SERVICIOS, S.A. DE C.V., DGRMIS DAC OP-010-2009 Y SU 1ER, 2O.Y 3ER. CONV. MOD; DGRMIS-DAC-OP MANDATO 008 2010 Y SU 1ER, Y 2O. CONV. MOD.; DGRMIS-DAC-OP-MANDATO-020-2010 Y SU 1ER. CONV. MOD.; LA JOYA GPE. EN ATLIXCO CONT., DGRMIS-DAC-MANDATO 019/2011 BIS 1; SERVS. INTEGRALES EN ALIMENTOS CONTS. DGRMIS-DAC-MANDATO 025/2011 Y DGRMIS-DAC-MANDATO 026/2011; TESOFE, PAGO AVALÚOS; PAGO A CFE, POR CONSUMO DE ENERGÍA ELÉCTRICA Y PAGO DE HONS. FIDS.
CUMPLIMIENTO DE LA MISIÓN:
A LA FECHA, SE HAN DESARROLLADO 4 JARDINES DEL PROYECTO PARQUE BICENTENARIO, DANDO LA IMAGEN CONTEXTUAL DEL FIN QUE SE PERSIGUE AL ENTORNO QUE SE TENÍA, ES DECIR, DE SER UNA REFINERÍA A UN PARQUE ECOLÓGICO. LA CONCLUSIÓN DEL MISMO SERÁ AL FINALIZAR AL DESARROLLO DEL 5TO. JARDÍN DEL PROYECTO.</t>
  </si>
  <si>
    <t>APORTACIÓN INICIAL:   MONTO: $433,958,154.00   FECHA: 14/05/2009
OBSERVACIONES: 1. EL MANDATO 2144 PARQUE BICENTENARIO, NO CUENTA CON COMITÉ TÉCNICO.</t>
  </si>
  <si>
    <t>DESTINO: HONORARIOS A LA FIDUCIARIA, COMISIONES BANCARIAS, OTROS GASTOS DE ADMINISTRACIÓN.
CUMPLIMIENTO DE LA MISIÓN:
SE LLEGÓ A UN ACUERDO CON LAS PARTES INVOLUCRADAS EN LA CONTROVERSIA LABORAL DE TEKCHEM S.A.B. DE C.V. POR LO QUE FUE POSIBLE LLEVAR A CABO UNA VISITA DE TRABAJO A LAS INSTALACIONES DE LA PLANTA QUE OCUPÓ FERTIMEX, A FIN DE EVALUAR EL ESTADO ACTUAL DE ESTA ÚLTIMA, PARA ESTAR EN CONDICIONES DE CONTINUAR CON LOS PROCESOS LICITATORIOS PARA LOS PERÍMETROS EN DONDE SE INICIARÁN LOS PROCESOS DE REMEDIACIÓN.</t>
  </si>
  <si>
    <t>DESTINO: GASTOS POR ELABORACIÓN DEL PROYECTO EJECUTIVO Y LA CONSTRUCCIÓN DEL TÚNEL EMISOR ORIENTE, ASÍ COMO LA ADQUISICIÓN DE 6 MÁQUINAS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</si>
  <si>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DESTINO: DURANTE EL PRIMER TRIMESTRE DEL 2012,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PRIMER TRIMESTRE DE 2012 LOS APOYOS ESTUVIERON CENTRADOS EN EL PROGRAMA PARA LA CONSERVACIÓN DE ECOSISTEMAS MARINOS Y EN LOS PROGRAMAS DE CUENCAS Y CIUDADES Y CUENCAS COSTERAS. ASIMISMO, SE DESTINARON RECURSOS PARA CUBRIR LOS COSTOS CENTRALES Y LA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</si>
  <si>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LOS RENDIMIENTOS FINANCIEROS GENERADOS EN EL PERIODO, SON DISPONIBLES PARA EL AÑO SIGUIENTE. EL ÓRGANO INTERNO DE CONTROL EN LA SEMARNAT LLEVÓ A CABO LA AUDITORÍA 29/2009 A LA DIRECCIÓN GENERAL DE PROGRAMACIÓN Y PRESUPUESTO, MISMA QUE CONSIDERÓ AL ACTO JURÍDICO EN CUESTIÓN, DE FECHA 21 DE DICIEMBRE DE 2009.</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</si>
  <si>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t>
  </si>
  <si>
    <t>DESTINO: PAGO DE DIVERSOS BIENES Y SERVICIOS PARA LA MODERNIZACION DE LAS INSTALACIONES. CABE MENCIONAR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</si>
  <si>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2012 SE HAN CUBIERTO LAS EROGACIONES PARA PUBLICITAR EN LOS MEDIOS MASIVOS DE COMUNICACION EL OFRECIMIENTO DE RECOMPENSAS.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</si>
  <si>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31 DE MARZO DE 2012. ESTE FONDO SE ENTREGÁ EN EL MES DE AGOSTO ENTRE LOS TRABAJADORES OPERATIVOS DEL INACIPE.</t>
  </si>
  <si>
    <t>APORTACIÓN INICIAL:   MONTO: $27,359.08   FECHA: 01/08/2011
OBSERVACIONES: EL FONDO DE AHORRO CAPITALIZABLE DE LOS TRABAJADORES OPERATIVOS DEL INACIPE SE INTEGRA POR APORATACIONES DE LOS TRABAJADORES, DEL INACIPE, DEL SIDICATO Y LOS INTERESES QUE GENERA LA INVERSIÓN DE ESTOS RECURSOS AL 31 DE MARZO DE 2012. ESTE FONDO SE DISTRIBUIRA EN EL MES DE AGOSTO ENTRE LOS TRABAJADORES OPERATIVOS DEL INACIPE</t>
  </si>
  <si>
    <t>DESTINO: LOS EGRESOS DE ESTE TRIMESTRE CORRESPONDIERON A EROGACIONES DE PROYECTOS QUE HOY DIA ESTAN VIGENTES EN EL FONDO ASI COMO DE 398 MILLONES DE PESOS QUE FUERON AUTORIZADOS EL 24 FEBRERO DE 2012 MEDIANTE EL ACUERDO 50/2012 PARA LA CONTINUIDAD DEL PROGRAMA DE SUSTITUCION DE EQUIPOS ELECTRODOMESTICOS PARA EL AHORRO DE LA ENERGIA
CUMPLIMIENTO DE LA MISIÓN:
LOS PROYECTOS VIGENTES TIENEN UN AVANCE CONSIDERABLE TANTE A NIVEL TECNICO COMO FINANCIERO. EL CUMPLIMIENTO DEL USO DE LOS RECURSOS ESTA ESTABLECIDO EN SUS LINEAMIENTOS Y/O EN LAS REGLAS DE OPERACION DEL FONDO Y AL DIA DE HOY TODOS ESTOS VAN AVANZANDO CONFORME LO ESTABLECIDO.</t>
  </si>
  <si>
    <t>APORTACIÓN INICIAL:   MONTO: $600,000,000.00   FECHA: 06/03/2009
OBSERVACIONES: LOS DATOS AQUI REPORTADOS SON DERIVADOS DE LOS REPORTES FINANCIEROS QUE PRESENTA LA FIDUCIARIA BANOBRAS DE MANERA MENSUAL. LOS SALDOS AQUI PRESENTADOS SON AL 31 DE MARZO DE 2012.EL PATRIMONIO FINAL MÁS EL PASIVO SERÍA POR UN TOTAL DE $2,236,818,848.14 YA QUE SE TIENE UN UN DEPÓSITO POR $617,369.04 PESOS, MISMO QUE FUE CLASIFICADO POR LA FIDUCIARA EN EL ESTADO DE POSICIÓN FINANCIERA EN EL APARTADO DE ACREEDORES DIVERSOS BAJO LA PARTIDA DE DEPÓSITOS NO IDENTIFICADOS. ESTE MONTO CORRESPONDE A LOS INTERESES DE CFE SOBRE EL PROGRAMA DE SUSTITUCIÓN DE ELECTRODOMÉSTICOS DEL MES DE ENERO DE 2012. LA FIDUCIARIA COMENTO LO CLASIFICARA PARA EL SIGUIENTE TRIMESTRE. SE ANEXA DICHO OFICIO.</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</si>
  <si>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EN EL TERCER TRIMESTRE DE 2011, SE CUBRIERON PAGOS A PERSONAL EN PROCESO DE JUBILACIÓN.</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</si>
  <si>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</si>
  <si>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APORTACIÓN INICIAL:   MONTO: $400,000,000.00   FECHA: 25/10/2000
OBSERVACIONES: SE ADJUNTAN LAS NUEVAS REGLAS DE OPERACION DEL FIDEICOMISO</t>
  </si>
  <si>
    <t>DESTINO: FONDO DE AHORRO EN BENEFICIO DEL PERSONAL OPERATIVO DE BASE Y DE CONFIANZA DEL IMP
CUMPLIMIENTO DE LA MISIÓN:
CUMPLIR CON LAS APORTACIONES DEL FONDO DE AHORRO EN BENEFICIO DEL PERSONAL OPERATIVO DE BASE Y DE CONFIANZA DEL IMP</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</si>
  <si>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</si>
  <si>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DESTINO: TRASPASOS AL FOLAPE PARA EL PAGO DE PRIMAS DE ANTIGUEDAD Y PENSIONES.
CUMPLIMIENTO DE LA MISIÓN:
TRASPASOS AL FOLAPE SON PARA EL PAGO DE LA NOMINA DE JUBILADOS Y PENSIONADOS POST MORTEM.</t>
  </si>
  <si>
    <t>APORTACIÓN INICIAL:   MONTO: $271,751,000.00   FECHA: 09/10/1989
OBSERVACIONES: LA APORTACIÓN INICIAL CORRESPONDE A LA CONSTITUCIÓN DEL FIDEICOMISO.</t>
  </si>
  <si>
    <t>DESTINO: PAGO DE PRIMAS DE ANTIGUEDAD Y PENSIONES.
CUMPLIMIENTO DE LA MISIÓN:
PAGO DE NOMINA DE JUBILADOS Y PENSIONADOS POST MORTEM</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</si>
  <si>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t>
  </si>
  <si>
    <t>APORTACIÓN INICIAL:   MONTO: $9,429,600,000.00   FECHA: 22/04/2009
OBSERVACIONES: ESTE REPORTE SE ELABORÓ A PARTIR DE LO EXPRESADO EN LOS ESTADOS FINANCIEROS ENTREGADOS POR LA INSTITUCIÓN BANCARIA ADMINISTRADORA DEL FONDO Y LAS CONSIDERACIONES INDICADAS EN EL OFICIO GT-056-2010 DE FECHA 12-ENE-2010</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</si>
  <si>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 REGULARIZADOS Y PAGO DEL IMPUESTO ACREDITABLE.
CUMPLIMIENTO DE LA MISIÓN:
PARA EL PRIMER TRIMESTRE DE 2012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</si>
  <si>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</si>
  <si>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CON CIFRAS AL 31 DE 2009 CON FOLIO NO. 1460531, E) CON CIFRAS AL 31 DE DICIEMBRE DE 2010 CON FOLIO NO. 2464727; Y, F) EL 27 DE MARZO DE 2012 CON CIFRAS AL 31 DE DICIEMBRE DE 2011 CON FOLIO NO. 3230800. POR OTRA PARTE, CON FECHA 10 DE MARZO DE 2009, SE COMUNICÓ A TRAVÉS DEL CUARTO CONVENIO MODIFICATORIO LA SUSTITUCIÓN DEL FIDUCIARIO AL PASAR DE BANAMEX A SCOTIABANK</t>
  </si>
  <si>
    <t>DESTINO: PAGAR CON CARGO AL PATRIMONIO FIDEICOMITIDO LOS GASTOS PREVIOS DE LAS OBRAS INCLUIDAS EN PAQUETES PIDIREGAS DE INVERSION FINANCIADA DIRECTA Y ADQUISICION DE TURBOGENERADORES PARA PROYECTOS CRITICOS.
CUMPLIMIENTO DE LA MISIÓN:
PARA EL AÑO 2012, SE ESTIMA LA LICITACION DE 37 PROYECTOS PIDIREGAS</t>
  </si>
  <si>
    <t>DESTINO: FINANCIAMIENTO, GASTO OPERATIVO Y APOYO EN PROGRAMAS DE AHORRO DE ENERGIA ELECTRICA EN EL SECTOR RESIDENCIAL
CUMPLIMIENTO DE LA MISIÓN:
DE 1990 A MARZO DE 2012 SE HAN FINANCIADO UN TOTAL DE 782,746 ACCIONES DE AHORRO DE ENERGIA ELECTRICA POR UN MONTO DE $2,613.0 MDP. ASIMISMO A MARZO DE 2012 SE HA APOYADO OPERATIVAMENTE EN LA PROMOCIÓN Y RECUPERACION DE MAS DE 476,000 CREDITOS OTORGADOS POR EL FIDE A TRAVES DEL PROGRAMA DE FINANCIAMIENTO PARA EL AHORRO DE ENERGIA ELECTRICA.</t>
  </si>
  <si>
    <t>APORTACIÓN INICIAL:   MONTO: $100,000.00   FECHA: 22/11/1996
OBSERVACIONES: 1. EL IMPORTE DE "APORTACIONES DE RECURSOS PROPIOS" SE PRESENTA EN NEGATIVO DEBIDO A QUE SE DEVOLVIO A LA CFE LA CANTIDAD QUE SE INDICA POR CORRESPONDER A APORTACION EN EXCESO ANTICIPADA AL CIERRE DEL EJERCICIO 2011 RECIBIDA PARA SOLVENTAR LOS GASTOS DE OPERACION DEL PNSEE EN DICHO EJERCICIO. 2. ACTUALMENTE EL FIDEICOMISO SE ENCUENTRA EN PROCESO DE FISCALIZACION DESDE EL MES DE FEBRERO DE 2012 POR LA AUDITORIA SUPERIOR DE LA FEDERACION.</t>
  </si>
  <si>
    <t>DESTINO: ADQUISICION DE INMUEBLES Y GASTOS PREVIOS DE LOS PROYECTOS
CUMPLIMIENTO DE LA MISIÓN:
ADQUIRIR Y ENAJENAR A FAVOR DE LOS GANADORES LOS INMUEBLES CONSIDERADOS COMO SITIOS OPCIONALES PARA LA REALIZACION DE PROYECTOS DE INFRAESTRUCTURA ELECTRICA.</t>
  </si>
  <si>
    <t>DESTINO: NO SON RECURSOS PUBLICOS (SON RECURSOS PRIVADOS)
CUMPLIMIENTO DE LA MISIÓN:
SE CONTINUA CON EL CUMPLIMIENTO DE LOS FINES DEL FIDEICOMISO.</t>
  </si>
  <si>
    <t>DESTINO: NO SON RECURSOS PUBLICOS (SON RECURSOS PRIVADOS)
CUMPLIMIENTO DE LA MISIÓN:
EL FIDEICOMISO YA CUMPLIO LOS FINES PARA EL CUAL FUE CREADO. EL FIDEICOMISO ESTA EXTINTO SEGUN CONVENIO DE EXTINCION FIRMADO EL 30 DE DICIEMBRE DE 2011. ACTUALMENTE ESTA EN PROCESO DE SOLICITARSE LA BAJA DE LA CLAVE DE REGISTRO.</t>
  </si>
  <si>
    <t>APORTACIÓN INICIAL:   MONTO: $1,000.00   FECHA: 14/09/1998
OBSERVACIONES: EL FIDEICOMISO ESTA EXTINTO SEGUN CONVENIO DE EXTINCION FIRMADO EL 30 DE DICIEMBRE DE 2011. ACTUALMENTE ESTA EN PROCESO DE SOLICITARSE LA BAJA DE LA CLAVE DE REGISTRO.</t>
  </si>
  <si>
    <t>DESTINO: ESTE FIDEICOMISO YA SE EXTINGUIO, LOS RECURSOS REMANENTES SE ENTREGARON A COMISION FEDERAL DE ELECTRICIDAD, COMO YA SE INFORMO EN LA SOLICITUD DE BAJA DE CLAVE.
CUMPLIMIENTO DE LA MISIÓN:
YA SE SOLICITO LA BAJA DE LA CLAVE POR EXTINCION DEL FIDEICOMISO. FOLIO DEL ACUSE: 2630119 FECHA DEL ACUSE: 21-JUN-2011 EN VIRTUD DE QUE LOS FINES DEL FIDEICOMISO YA FUERON CUMPLIDOS. ACTUALMENTE ESTA EN PROCESO DE AUTORIZACIÓN POR PARTE DE LA SHCP.</t>
  </si>
  <si>
    <t>DESTINO: GASTOS DE OPERACION Y EJECUCION DE PROYECTOS PARA INDUCIR Y PROMOVER EL AHORRO DE ENERGIA ELECTRICA
CUMPLIMIENTO DE LA MISIÓN:
SE CONCLUYERON 24 PROYECTOS; SE EFECTUARON 7,030 DIAGNOSTICOS ENERGÉTICOS; SE PARTICIPO EN LOS COMITES Y GRUPOS DE TRABAJO PARA LA ELABORACION Y ACTUALIZACION DE LAS NORMAS DE EFICIENCIA ENERGETICA;SE REALIZARON 631 JORNADAS DE AHORRO DE ENERGIA PARTICIPANDO 8,110 MAESTROS Y 179,373 ALUMNOS; SE SUSTITUYERON 105,161 REFRIGERADORES Y 10,609 AIRES ACONDICIONADOS. LOS AHORROS ENERGETICOS ASCIENDEN A 305 GWH EN CONSUMO.</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</si>
  <si>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</si>
  <si>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APORTACIÓN INICIAL:   MONTO: $32,524,000,000.00   FECHA: 29/12/2006
OBSERVACIONES: ESTE REPORTE SE ELEABORÓ A PARTIR DE LO EXPRESADO EN LOS ESTADOS FINANCIEROS ENTREGADOS POR LA INSTITUCIÓN BANCARIA ADMINISTRADORA DEL FONDO Y LAS CONSIDERACIONES INDICADAS EN EL OFICIO GT-056-2010 DE FECHA 12-ENE-2010</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</si>
  <si>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</si>
  <si>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$1,702,200,000.00   FECHA: 28/12/2007
OBSERVACIONES: ESTE REPORTE SE ELABORÓ A PARTIR DE LO EXPRESADO EN LOS ESTADOS FINANCIEROS ENTREGADOS POR LA INSTITUCIÓN BANCARIA ADMINISTRADORA DEL FONDO Y LAS CONSIDERACIONES INDICADAS EN EL OFICIO GT-056-2010 DE FECHA 12-ENE-2010. PARA EL CASO DEL FONDO FEX Y PARA EL RUBRO DE "EGRESOS ACUMULADOS" SE INCLUYE UN IMPORTE DE 14,430,051.49 PESOS CORRESPONDIENTES A LAS DIFERENCIA DE PLUSVALÍA DEL MES DE DICIEMBRE DE 2011 (4,536,059.87 PESOS) RESPECTO DE LA PLUSVALÍA REPORTADA AL MES DE MARZO DE 2012 (18'996,111.36 PESOS)</t>
  </si>
  <si>
    <t>DESTINO: CREAR UN FONDO DE AHORRO EN BENEFICIO DE LOS TRABAJADORES OPERATIVO Y DE CONFIANZA, EXCLUYENDO A LOS MANDOS MEDIOS Y SUPERIORES
CUMPLIMIENTO DE LA MISIÓN:
SE CUMPLIO CON OPRTUNIDAD EN EL PAGO DE LAS APORTACIONES</t>
  </si>
  <si>
    <t>APORTACIÓN INICIAL:   MONTO: $160,600.00   FECHA: 01/03/1990
OBSERVACIONES: EL MONTO TOTAL CORRESPONDE A LAS APORTACIONES DE LOS EMPLEADOS DE CORETT, DEL SINDICATO Y DEL ORGANISMO. CABE MENCIONAR QUE EL SALDO NETO AL PERIODO QUE SE INFORMA UNICAMENTE INCLUYE LAS APORTACIONES DE LA 1ER. QUINCENA DE ENERO Y 1ER. QNA. DE MARZO.</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</si>
  <si>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</si>
  <si>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APORTACIÓN INICIAL:   MONTO: $1,524,815.12   FECHA: 29/07/2005
OBSERVACIONES: SE CONTINUA CON EL PROCESO DE EXTINCIÓN DEL FIDEICOMISO CON NO. DE FOLIO 3231133</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</si>
  <si>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</si>
  <si>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APORTACIÓN INICIAL:   MONTO: $382,312.80   FECHA: 07/11/2005
OBSERVACIONES: ESTE FIDEICOMISO SE ENCUENTRA EN PROCESO DE EXTINCIÓN CON NO. DE FOLIO 3231135</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</si>
  <si>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</si>
  <si>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APORTACIÓN INICIAL:   MONTO: $250,676.26   FECHA: 30/01/2006
OBSERVACIONES: SE CONTINUA CON EL PROCESO DE EXTINCIÓN DEL FIDEICOMISO CON NO. DE FOLIO 3231136</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</si>
  <si>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</si>
  <si>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$3,139,417.35 LAS APORTACIONES EN EL PERIODO QUE SE REPORTA POR CUENTA DE LOS FUNCIONARIOS Y LA EMPRESA ASCIENDE A $6,278,834.70 EL PAGO DE HONORARIOS ES CUBIERTO EN UN 100 POR CIENTO POR LOS EMPLEADOS.</t>
  </si>
  <si>
    <t>APORTACIÓN INICIAL:   MONTO: $0.01   FECHA: 17/06/2004
OBSERVACIONES: CON FECHA 13 DE FEBRERO DEL 2012 SE LLEVO A CABO UNA REUNIÓN, EN LA H. PROCURADURÍA FISCAL CON LOS FUNCIONARIOS CARLOS BLUM CASSEREAU Y ANTONIO URETA ARIZMENDI, EN LA CUAL SE ACORDÓ REALIZAR UNA MODIFICACIÓN AL PROYECTO DE DECRETO DE EXTINCIÓN DEL FONAEVI QUE INCLUYA LA MODIFICACIÓN AL CONTRATO DE FONHAPO. ASIMISMO SE ENVIÓ VÍA CORREO ELECTRÓNICO PARA SU REVISIÓN EL DECRETO CON LA MODIFICACIÓN PROPUESTA. A LA FECHA SE ESTÁ EN ESPERA DE LAS OBSERVACIONES, O EN SU CASO, LA APROBACIÓN DEL MISMO.</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</si>
  <si>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</si>
  <si>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</si>
  <si>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</si>
  <si>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SE HAN REALIZADO LOS SIGUIENTES PAGOS: - UNIFORMES Y CALZADO - 125 RADIO PATRULLAS - 20 REMOLQUES TIPO VIVIENDA - AUDITORIA EXTERNA - PAGO DEL SERVICIO DE TELEFONIA CELULAR
CUMPLIMIENTO DE LA MISIÓN:
SE HAN LLEVADO A CABO LAS SIGUIENTES ADQUISICIONES: - ADQUISICION DE 125 RADIOPATRULLAS - CONTRATACION Y PAGO DEL SERVICIO DE TELEFONIA CELULAR - ADQUISICION DE 20 REMOLQUES TIPO VIVIENDA - UNIFORMES Y CALZADO PARA EL PERSONAL OPERATIVO DE LA CORPORACION ANGELES VERDES</t>
  </si>
  <si>
    <t>DESTINO: CUBRIR PENSIONES DEL PERSONAL DE FONATUR.
CUMPLIMIENTO DE LA MISIÓN:
CUBRIR CON OPORTUNIDAD LAS EROGACIONES CORRESPONDIENTES AL PERSONAL DE LA INSTITUCION, QUE A ELLO TENGAN DERECHO.</t>
  </si>
  <si>
    <t>DESTINO: HONORARIOS FIDUCIARIOS CORRESPONDIENTE A $3,866.66 M.N. MENSUALES (SEPT - DIC 2011 Y ENERO 2012)
CUMPLIMIENTO DE LA MISIÓN:
EL FIDEICOMISO DEJO DE OPERAR POR INSTRUCCIONES DE LA SHCP DESDE JULIO DE 1999, EN VIRTUD DE HABERSE CONSTITUIDO DE MANERA IRREGULAR, YA QUE EL GOBIERNO FEDERAL NO PARTICIPO COMO FIDEICOMITENTE, SINO COMO COADYUVANTE (FIGURA INEXISTENTE).</t>
  </si>
  <si>
    <t>APORTACIÓN INICIAL:   MONTO: $0.01   FECHA: 25/06/1991
OBSERVACIONES: LAS CANTIDADES REPORTADAS EN INGRESOS Y EGRESOS SON EL RESULTADO DE LA SUMA DE LAS CANTIDADES EMITIDAS EN LOS CORRESPONDIENTES ESTADOS DE CUENTA DEL MES DE SEPTIEMBRE 2001 A ENERO 2012, YA QUE EL ULTIMO REPORTE SE REPORTA HASTA EL MES DE AGOSTO 2011,Y A LA FECHA NO SE HAN RECIBIDO LOS ESTADOS DE CUENTA DE FEBRERO Y MARZO DE 2012.</t>
  </si>
  <si>
    <t>DESTINO: NO SE REPORTAN MOVIMIENTOS
CUMPLIMIENTO DE LA MISIÓN:
RECUPERACION, PRESERVACION, SOSTENIMIENTO Y MANTENIMIENTO DE LA ZONA FEDERAL MARITIMO TERRESTRE DEL ESTADO DE QUINTANA ROO.</t>
  </si>
  <si>
    <t>APORTACIÓN INICIAL:   MONTO: $14,257,183.68   FECHA: 28/12/2004
OBSERVACIONES: EN LA DECIMA TERCERA SESION ORDINARIA DEL COMITE TECNICO DEL FIDEICOMISO, EN SU ACUERDO NO. 07/SO/003/2010, LOS MIEMBROS DEL COMITE DE MANERA UNANIME APROBARON QUE SE LLEVARA A CABO LA TRANSMISION DEL FIDEICOMISO AL GOBIERNO ESTATAL, DERIVADO DE ESTO SE REALIZO EL CUARTO CONVENIO MODIFICATORIO DEL FIDEICOMISO, INVERSION ADMINISTRATIVA NUMERO 160830-2. LA SECRETARIA DE TURISMO SE ENCUENTRA RECABANDO LA DOCUMENTACION NECESARIA PARA LA CANCELACION.</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</si>
  <si>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</si>
  <si>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LOS RECURSOS FUERON DESTINADOS AL PAGO POR CONCEPTO DE HONORARIOS A LA FIDUCIARIA.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</si>
  <si>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$600,000.00   FECHA: 28/11/1995
OBSERVACIONES: EL PERIODO QUE SE REPORTA ES DEL MES DE DICIEMBRE DE 2011 AL MES DE FEBRERO DE 2012. EXISTE OTRA SUBCUENTA CON PATRIMONIO TOTAL DE $5,201.25 M.N. AL MISMO MES Y AÑO. PARA CONCORDAR CON LA TABLA SE ADAPTAN LAS CANTIDADES PARA OBTENER EL SALDO NETO DEL PERIODO A INFORMAR.</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</si>
  <si>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</si>
  <si>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</si>
  <si>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</si>
  <si>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APORTACIÓN INICIAL:   MONTO: $0.01   FECHA: 14/07/2004
OBSERVACIONES: EL SALDO SE REPORTA HASTA EL MES DE JULIO 2011, YA QUE LA INSTITUCION FIDUCIARIA NO HA ENTREGADO LOS ESTADOS DE CUENTA DE AGOSTO A DICIEMBRE DE 2011 Y ENERO A MARZO DE 2012.</t>
  </si>
  <si>
    <t>DESTINO: GASTOS OPERATIVOS.
CUMPLIMIENTO DE LA MISIÓN:
APOYAR EL DESARROLLO DEL PROYECTO BARRANCAS DEL COBRE.</t>
  </si>
  <si>
    <t>DESTINO: LOS RECURSOS FUERON APLICADOS PARA CUBRIR LOS GASTOS DE OPERACIÓN Y ADMINISTRACIÓN DEL FIDEICOMISO ASÍ COMO PARA EL PAGO DE LOS SERVICIOS CONTRATADOS PARA EL DESARROLLO DE LAS ACTIVIDADES DEL PROGRAMA DEL BICENTENARIO Y OBRAS EN PROCESO ESTELA DE LUZ
CUMPLIMIENTO DE LA MISIÓN:
NA</t>
  </si>
  <si>
    <t>APORTACIÓN INICIAL:   MONTO: $50,000,000.00   FECHA: 08/11/2007
OBSERVACIONES: LA INFORMACION REPORTADA ES DE ACUERDO A LOS ESTADOS FINANCIEROS CON CIFRAS AL 31 DE MARZO DE 2012, EMITIDOS POR EL BANCO NACIONAL DEL EJÉRCITO, FUERZA AÉREA Y ARMADA, S.N.C. (BANJERCITO), INSTITUCIÓN FIDUCIARIA.</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</si>
  <si>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</si>
  <si>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2012.</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</si>
  <si>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CON BASE EN INDICADORES CAPACES DE GENERAR CONDICONES DE CREDIBILIDAD Y CONFIANZA EN LA SOCIEDAD CIVIL,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</si>
  <si>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FEDERAL,EN CUMPLIMIENTO A LO DISPUESTO EN LA CLÁUSULA QUINTA DEL CONTRATO. ASIMISMO, LOS RECURSOS SE ENCUENTRAN INVERTIDOS.
CUMPLIMIENTO DE LA MISIÓN:
SE ANEXA ARCHIVO CON EL REPORTE DE CUMPLIMIENTO DE LA MISIÓN Y FINES.</t>
  </si>
  <si>
    <t>|</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</si>
  <si>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DE PESOS EN EL PERIODO QUE SE REPORTA.
CUMPLIMIENTO DE LA MISIÓN: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t>
  </si>
  <si>
    <t>DESTINO: CREACION DE UNA RESERVA, QUE PERMITA AL CIMAT FINANCIAR Y/O COMPLEMENTAR EL FINANCIAMIENTO NECESARIO PARA HACER FRENTE A LAS OBLIGACIONES LABORALES POR EL RETIRO DE SUS TRABAJADORES.
CUMPLIMIENTO DE LA MISIÓN:
DURANTE EL PERIODO UNICAMENTE SE REGISTRARON EROGACIONES POR CONCEPTO DE HONORARIOS E INGRESOS POR RENDIMIENTOS DEL PERIODO</t>
  </si>
  <si>
    <t>DESTINO: ADQUISICION DE BIENES MUEBLES Y COMPLEMENTO VEHICULO, PARA PROYECTO INFRAESTRUCTURA.
CUMPLIMIENTO DE LA MISIÓN:
DURANTE EL CUARTO TRIMESTRE SE REALIZARON EROGACIONES CON CARGO AL FIDEICOMISO RELATIVAS AL PROYECTO DE INFRAESTRUCTURA EN CUMPLIMIENTO DE SU MISION Y FINES.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</si>
  <si>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</si>
  <si>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APORTACIÓN INICIAL:   MONTO: $100,000.00   FECHA: 14/11/2000
OBSERVACIONES: No existen observaciones</t>
  </si>
  <si>
    <t>DESTINO: EL ORIGEN DE LOS RECURSOS QUE FORMAN EL PATRIMONIO SON PROPIOS SE OBTIENEN A TRAVÉS DE LA VENTA DE LOS SERVICIOS QUE COMERCIALIZA LA ENTIDAD. LOS RECURSOS PROPIOS SE TRANSFIEREN AL FIDEICOMISO SE EMPLEAN PARA APOYAR EL DESARROLLO DE PROYECTOS QUE GENERAN MÁS RECURSOS PROPIOS.LOS PROYECTOS QUE SE APOYAN SE ENCUENTRAN ALINEADOS A LA PLANEACIÓN ESTRATÉGICA,VISIÓN Y MISIÓN LO QUE FACILITA LA TOMA DE DECISIÓN A LOS MIEMBROS DEL COMITÉ PARA SU APROBACIÓN
CUMPLIMIENTO DE LA MISIÓN:
REUNIR RECURSOS PARA APOYO DE PROYECTOS DE INVESTIGACIÓN,INCURSIONAR EN NUEVOS PROYECTOS COMO INVESTIGACIÓN EN MATERIALES, BIOMECÁNICA Y AMBIENTAL, DURANTE EL PRIMER TRIMESTRE DE 2012 SE REALIZARON EROGACIONES PARA EL APOYÓ DE UN PROYECTO CON RECURSOS DEL FIDEICOMISO POR 1596344.08, CON ESTOS RECURSOS SE ADQUIRIO BASICAMENTE EQUIPO DE LABORATORIO CON LOS CUALES SE EQUIPARON Y MODERNIZARON LOS DIFERENTES LABORATORIOS DE LA ENTIDAD</t>
  </si>
  <si>
    <t>DESTINO: DURANTE EL PRIMER TRIMESTRE 2012,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
CUMPLIMIENTO DE LA MISIÓN:
CUMPLIMIENTO NORMA DE INFORMACIÓN FINANCIERA SOBRE EL RECONOCIMIENTO DE OBLIGACIONES LABORALES AL RETIRO DE TRABAJADORES,APORTACIONES AL FIDEICOMISO CON BASE AL ESTUDIO ACTUARIAL,APORTACIONES HASTA DONDE LA CAPTACIÓN DE RECURSOS PROPIOS LO PERMITE,SE ESTIMA SE UTILICEN RECURSOS PARA CUBRIR CONTINGENCIAS DE AL MENOS 4 CASOS EN 2012,POR 400000, EN 2012 SE ELABORAN REGLAS OPERACIÓN Y SE PRESENTAN PARA AUTORIZACIÓN, SE ESTIMA REALIZAR APORTACIONES ENTRE UNO Y DOS MILLONES</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</si>
  <si>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 2012 DEL COMITE TÉCNICO DEL FIDEICOMISO REALIZADA EL 27 DE ENERO DE 2012.</t>
  </si>
  <si>
    <t>APORTACIÓN INICIAL:   MONTO: $10,000.00   FECHA: 22/12/2000
OBSERVACIONES: LA DISPONIBILIDAD ANTERIOR ($40,401,548) AL 31 DE DICIEMBRE DE 2010, ESTÁ DETERMINADA DE ACUERDO AL FLUJO DE EFECTIVO DEL CUARTO TRIMESTRE DE 2010.</t>
  </si>
  <si>
    <t>DESTINO: COMISIONES BANCARIAS
CUMPLIMIENTO DE LA MISIÓN:
----</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</si>
  <si>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</si>
  <si>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APORTACIÓN INICIAL:   MONTO: $17,704,562.00   FECHA: 27/07/2002
OBSERVACIONES: LAS CIFRAS QUE SE PRESENTAN CORRESPONDEN AL CIERRE DEL MES DE FEBRERO, ESTO DEBIDO A QUE LOS ESTADOS DE CUENTA DEL MES DE MARZO DE 2012 NO HAN SIDO ENTREGADOS A LA INTITUCIÓN POR PARTE DEL FIDUCIARIO.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</si>
  <si>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</si>
  <si>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APORTACIÓN INICIAL:   MONTO: $27,459,862.00   FECHA: 27/09/2000
OBSERVACIONES: LAS CIFRAS QUE SE PRESENTAN CORRESPONDEN AL CIERRE DEL MES DE FEBRERO, ESTO DEBIDO A QUE LOS ESTADOS DE CUENTA DEL MES DE MARZO DE 2012 NO HAN SIDO ENTREGADOS A LA INTITUCIÓN POR PARTE DEL FIDUCIARIO.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</si>
  <si>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</si>
  <si>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APORTACIÓN INICIAL:   MONTO: $500,000.00   FECHA: 15/12/2000
OBSERVACIONES: EL SALDO OBTENIDO DEL MES DE MARZO ES PRELIMINAR A LA RECEPCION DE ESTADOS FINANCIEROS DEL FIDUCIARIO</t>
  </si>
  <si>
    <t>DESTINO: PAGO DE COMISIONES
CUMPLIMIENTO DE LA MISIÓN:
EN ESTE TRIMESTRE NO SE REALIZO ACTIVIDAD ALGUNA RELACIONADA CON EL CUMPLIMIENTO DE LA MISION Y FINES</t>
  </si>
  <si>
    <t>DESTINO: NO
CUMPLIMIENTO DE LA MISIÓN:
DE ACUERDO A LO PROGRAMADO, SE APOYÓ A UN PROYECTO</t>
  </si>
  <si>
    <t>APORTACIÓN INICIAL:   MONTO: $505,950.00   FECHA: 21/12/2000
OBSERVACIONES: EL PATRIMONIO REPORTADO EN EL ESTADO DE SITUACION FINANCIERA NO COINCIDE CON EL SALDO EN EL ESTADO DE CUENTA BANCARIO POR $160.00 DEBIDO A QUE ESTA REGISTRADO COMO PASIVO UN ADEUDO AL FIDUCIARIO POR ESTA CANTIDAD</t>
  </si>
  <si>
    <t>DESTINO: NO
CUMPLIMIENTO DE LA MISIÓN:
EN ESTE PRIMER TRIMESTRE NO SE RETIRARON TRABAJADORES</t>
  </si>
  <si>
    <t>DESTINO: LOS RECURSOS SE APLICARÁN PARA PROYECTOS EN EL DESARROLLO DE NUEVAS TECNOLOGÍAS
CUMPLIMIENTO DE LA MISIÓN:
SE ESTÁN REPORTANDO LOS INTERESES GENERADOS Y LA APORTACION REALIZADA AL MES DE MARZO 2012</t>
  </si>
  <si>
    <t>DESTINO: FIDEICOMISO PARA EL PAGO DE PRIMAS DE ANTIGÜEDAD Y JUBILACIÓN DE LOS EMPLEADOS DEL CENTRO
CUMPLIMIENTO DE LA MISIÓN:
SE HAN APLICADO LOS INTERESES GENERADOS SOBRE INVERSIONES CORRESPONDIENTES DE ENERO A MARZO 2012</t>
  </si>
  <si>
    <t>DESTINO: SE ANEXAN NOTAS A LOS ESTADOS FINANCIEROS Y ESTADO DE CUENTA BANCARIO DE CHEQUE E INVERSION, PARA LA ACLARACION DE CIFRAS REPORTADAS.
CUMPLIMIENTO DE LA MISIÓN:
EN EL 1ER TRIM. 2012, ESTAN VIGENTES 6 PROYECTOS DE LOS CUALES UNO SE CONCLUYO QUEDANDO PENDIENTE LA APROBACION DE TERMINO POR EL COMITE, 3 QUEDAN PENDIENTES POR DEFINIR FECHA DE INICIO Y 2 ESTAN EN DESARROLLO.</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</si>
  <si>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HAN APORTADO 6422.79 MILLONES DE PESOS Y SE HAN APROBADO 2191.26 MILLONES DE PESOS PARA EL DESARROLLO DE PROYECTOS. CIFRAS A NOVIEMBRE</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</si>
  <si>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</si>
  <si>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DESTINO: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HAN APORTADO 1774.02 MILLONES DE PESOS Y SE HAN APROBADO 456.21 MILLONES DE PESOS PARA EL DESARROLLO DE PROYECTOS.</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</si>
  <si>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</si>
  <si>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DESTINO: OTRAS APORTACIONES Y DEVOLUCION DE PROYECTOS
CUMPLIMIENTO DE LA MISIÓN:
DURANTE EL PERIODO QUE SE INFORMA HAN APORTADO 31.60 MILLONES DE PESOS Y SE HAN APROBADO 13.66 MILLONES DE PESOS PARA EL DESARROLLO DE PROYECTOS.</t>
  </si>
  <si>
    <t>APORTACIÓN INICIAL:   MONTO: $1,600,000.00   FECHA: 07/11/2000
OBSERVACIONES: LA INFORMACIÓN SE REPORTA EN BASE A LAS CIFRAS QUE REFLEJAN LOS ESTADOS FINANCIEROS DEL FONDO AL CIERRE DEL MES DE MARZO DE 2012, LOS CUALES FUERON PROPORCIONADOS POR LA SECRETARÍA ADMINISTRATIVA DEL FONDO.</t>
  </si>
  <si>
    <t>DESTINO: PROYECTOS DE INVESTIGACIÓN CIENTÍFICA, DESARROLLO TECNOLOGICO Y FORMACION DE CIENTIFICOS Y TECNOLOGOS
CUMPLIMIENTO DE LA MISIÓN:
DURANTE EL PERIODO QUE SE INFORMA SE HAN APORTADO 5371.26 MILLONES DE PESOS Y SE HAN APROBADO 4348.17 MILLONES DE PESOS PARA EL DESARROLLO DE PROYECTOS.</t>
  </si>
  <si>
    <t>APORTACIÓN INICIAL:   MONTO: $117,300,000.00   FECHA: 19/12/2002
OBSERVACIONES: POR LO QUE RESPECTA A LA INFORMACION PRESENTADA EN EL INDICADOR PRESENTA CIFRAS ACUMULADAS. LA INFORMACIÓN SE REPORTA EN BASE A LAS CIFRAS QUE REFLEJAN LOS ESTADOS FINANCIEROS DEL FONDO AL CIERRE DEL MES DE MARZO 2012. LA DIFERENCIA ENTRE EL SALDO NETO DEL PERIODO A INFORMAR Y EL PATRIMONIO NETO TOTAL AL PERIODO QUE SE REPORTA SE EXPLICA CON EL PASIVO QUE SE REFLEJA EN LOS MISMOS ESTADOS FINANCIEROS QUE SE ANEXAN.</t>
  </si>
  <si>
    <t>DESTINO: PROYECTOS DE INVESTIGACIÓN CIENTÍFICA, TECNOLÓGIA Y DE INNOVACION
CUMPLIMIENTO DE LA MISIÓN:
DURANTE EL PERIODO QUE SE INFORMA HAN APORTADO 139.31 MILLONES DE PESOS Y SE HAN APROBADO 0.00 MILLONES DE PESOS PARA EL DESARROLLO DE PROYECTOS.</t>
  </si>
  <si>
    <t>APORTACIÓN INICIAL:   MONTO: $139,286,812.00   FECHA: 27/09/2010
OBSERVACIONES: LA INFORMACIÓN SE REPORTA EN BASE A LAS CIFRAS QUE REFLEJAN LOS ESTADOS DE CUENTA BANCARIOS DEL FONDO AL CIERRE DEL MES DE MARZO DE 2012.</t>
  </si>
  <si>
    <t>DESTINO: PROYECTOS DE INVESTIGACIÓN Y DESARROLLO TECNOLÓGICO
CUMPLIMIENTO DE LA MISIÓN:
DURANTE EL PERIODO QUE SE INFORMA NO SE HAN MINISTRADO RECURSOS PARA EL DESARROLLO DE PROYECTOS.</t>
  </si>
  <si>
    <t>DESTINO: APOYO FINANCIERO A INSTITUCIONES A TRAVES DE PROYECTOS PARA LA INVESTIGACION EN MATERIA AGRICOLA, PECUARIA, ACUACULTURA, DERIVADOS DE LA CONVOCATORIA 2001; 7 PARA LA SUBCUENTA DE BIOENERGETICOS Y 9 PARA LA CUENTA DEL FONDO SAGARPA CONACYT.
CUMPLIMIENTO DE LA MISIÓN:
DURANTE EL PERIODO QUE SE INFORMA HAN APORTADO 730.25 MILLONES DE PESOS Y SE HAN APROBADO 869.26 MILLONES DE PESOS PARA EL DESARROLLO DE PROYECTOS.</t>
  </si>
  <si>
    <t>APORTACIÓN INICIAL:   MONTO: $2,100,000.00   FECHA: 20/12/2001
OBSERVACIONES: POR LO QUE RESPECTA A LA INFORMACIÒN PRESENTADA EN INDICADOR ESTA SE PRESENTA CON CIFRAS ACUMULADAS.</t>
  </si>
  <si>
    <t>DESTINO: APOYOS A PROYECTOS QUE ATIENDAN LAS DEMANDAS ESPCIFICAS QUE DETERMINEN EL SECTOR SOCIAL
CUMPLIMIENTO DE LA MISIÓN:
DURANTE EL PERIODO QUE SE INFORMA SE HAN APROBADO 12,431,765 PESOS PARA EL DESARROLLO DE PROYECTOS</t>
  </si>
  <si>
    <t>APORTACIÓN INICIAL:   MONTO: $15,000,000.00   FECHA: 21/12/2001
OBSERVACIONES: LA INFORMACIÓN SE REPORTA EN BASE A LAS CIFRAS PROPORCIONADOS POR LA SECRETARÍA ADMINISTRATIVA DEL FONDO.</t>
  </si>
  <si>
    <t>DESTINO: APOYAR PARA LA INVESTIGACIÓN CIENTÍFICA Y TECNOLÓGICA DEL FONDO SECTORIAL DE INVESTIGACION Y DESARROLLO EN CIENCIAS NAVALES
CUMPLIMIENTO DE LA MISIÓN:
DURANTE EL PERIODO QUE SE INFORMA SE APROBO LA AMPLIACION $1900000 PARA MEJORAR EL CONTROL DEL MONTAJE DEL PROYECTO "SISTEMA DE CONTROL DE TIRO PARA AMETRALLADORA DE 50 CDP SCONTA50"</t>
  </si>
  <si>
    <t>APORTACIÓN INICIAL:   MONTO: $10,000,000.00   FECHA: 20/12/2001
OBSERVACIONES: EN EL REGISTRO DE INFORMACION ANUAL 2011, ENVIADO EN EL MES DE ENERO 2012, MEDIANTE EL CAMPO DE REPORTE DEL CUMPLIMIENTO DE LA MISION Y FINES, SE INFORMO QUE EL COMPROMISO APROBADO DURANTE EL EJERCICIO DE 2011 FUE DE $57,749,939.00, ASI MISMO CONSIDERANDO UNA DISMINUCION DE $3,775,379.00 POR EL CONCEPTO DE APORTACIONES CONCURENTES EN EL PROYECTI "AUTOMATIZACION DEL SISTEMA DE CONTROL DE PLUMAS DE CARGA", QUEDO UN MONTO REAL DE $53,974,556.80.</t>
  </si>
  <si>
    <t>APORTACIÓN INICIAL:   MONTO: $29,000,000.00   FECHA: 07/03/2002
OBSERVACIONES: POR LO QUE RESPECTA A LA INFORMACIÒN PRESENTADA EN INDICADOR ESTA SE PRESENTA CON CIFRAS ACUMULADAS. LA INFORMACIÓN SE REPORTA EN BASE A LAS CIFRAS QUE REFLEJAN LOS ESTADOS DE CUENTA BANCARIOS DEL FONDO AL CIERRE DEL MES DE MARZO DE 2012.</t>
  </si>
  <si>
    <t>DESTINO: PROYECTOS DE INVESTIGACIÓN CIENTÍFICA Y TECNOLÓGICA
CUMPLIMIENTO DE LA MISIÓN:
DURANTE EL PERIODO QUE SE INFORMA HAN APORTADO 51.37 MILLONES DE PESOS Y SE HAN APROBADO 60.93 MILLONES DE PESOS PARA EL DESARROLLO DE PROYECTOS.</t>
  </si>
  <si>
    <t>APORTACIÓN INICIAL:   MONTO: $13,184,700.00   FECHA: 15/03/2002
OBSERVACIONES: POR LO QUE RESPECTA A LA INFORMACIÒN PRESENTADA EN INDICADOR ESTA SE PRESENTA CON CIFRAS ACUMULADAS. LA INFORMACIÓN SE REPORTA EN BASE A LAS CIFRAS QUE REFLEJAN LOS ESTADOS DE CUENTA BANCARIOS DEL FONDO AL CIERRE DEL MES DE MARZO DE 2012.</t>
  </si>
  <si>
    <t>DESTINO: APOYOS PARA LA INVESTIGACIÓN CIENTÍFICA Y TECNOLÓGICA DEL ESTADO EN EL SECTOR AMBIENTAL.
CUMPLIMIENTO DE LA MISIÓN:
DURANTE EL PERIODO QUE SE INFORMA NO SE HAN REALIZADO MINISTRACIONES</t>
  </si>
  <si>
    <t>APORTACIÓN INICIAL:   MONTO: $108,191,470.00   FECHA: 21/12/2001
OBSERVACIONES: POR LO QUE RESPECTA A LA INFORMACIÒN PRESENTADA EN INDICADOR ESTA SE PRESENTA CON CIFRAS ACUMULADAS.</t>
  </si>
  <si>
    <t>DESTINO: PROYECTOS DE INVESTIGACIÓN CIENTÍFICA, DESARROLLO TECNOLOGICO Y FORMACION DE CIENTIFICOS Y TECNOLOGOS
CUMPLIMIENTO DE LA MISIÓN:
DURANTE EL PERIODO QUE SE INFORMA HAN APORTADO 1287.80 MILLONES DE PESOS Y SE HAN APROBADO 1465.64 MILLONES DE PESOS PARA EL DESARROLLO DE PROYECTOS.</t>
  </si>
  <si>
    <t>APORTACIÓN INICIAL:   MONTO: $40,000,000.00   FECHA: 16/10/2002
OBSERVACIONES: POR LO QUE RESPECTA A LA INFORMACIÒN PRESENTADA EN INDICADOR ESTA SE PRESENTA CON CIFRAS ACUMULADAS. LA INFORMACIÓN SE REPORTA EN BASE A LAS CIFRAS QUE REFLEJAN LOS ESTADOS DE CUENTA BANCARIOS DEL FONDO AL CIERRE DEL MES DE MARZO DE 2012.</t>
  </si>
  <si>
    <t>DESTINO: APOYOS PARA LA INVESTIGACIÓN CIENTÍFICA Y TECNOLÓGICA DEL SECTOR FORESTAL
CUMPLIMIENTO DE LA MISIÓN:
DURANTE EL PERIODO QUE SE INFORMA NO SE HAN REALIZADO APORTACIONES; EN LO QUE SE REFIERE A LOS MONTOS APROBADOS PARA PROYECTOS, SE ENCUENTRA APROBADA LA CONVOCATORIA C01-2012 POR UN MONTO TOTAL DE $10,736,820.00, Y LA CONVOCATORIA C03-2012 POR UN MONTO TOTAL $1,026,500.00 QUEDA PENDIENTE LA AUTORIZACION DEL MONTO PARA LA CONVOCATORIA C02-2012, MISMA QUE SERA LANZADA NUEVAMENTE POR EL COMITE</t>
  </si>
  <si>
    <t>APORTACIÓN INICIAL:   MONTO: $18,000,000.00   FECHA: 17/09/2002
OBSERVACIONES: LA INFORMACIÓN SE REPORTA EN BASE A LAS CIFRAS QUE REFLEJAN LOS ESTADOS FINANCIEROS DEL FONDO AL CIERRE DEL MES DE DICIEMBRE 2011 LOS CUALES FUERON PROPORCIONADOS POR LA SECRETARÍA ADMINISTRATIVA DEL FONDO.</t>
  </si>
  <si>
    <t>DESTINO: PROYECTOS DE INVESTIGACIÓN CIENTÍFICA, DESARROLLO TECNOLOGICO Y FORMACION DE CIENTIFICOS Y TECNOLOGOS
CUMPLIMIENTO DE LA MISIÓN:
DURANTE EL PERIODO QUE SE INFORMA HAN APORTADO 66.00 MILLONES DE PESOS Y SE HAN APROBADO 72.76 MILLONES DE PESOS PARA EL DESARROLLO DE PROYECTOS.</t>
  </si>
  <si>
    <t>APORTACIÓN INICIAL:   MONTO: $15,000,000.00   FECHA: 20/12/2002
OBSERVACIONES: POR LO QUE RESPECTA A LA INFORMACIÒN PRESENTADA EN INDICADOR ESTA SE PRESENTA CON CIFRAS ACUMULADAS. LA INFORMACIÓN SE REPORTA EN BASE A LAS CIFRAS QUE REFLEJAN LOS ESTADOS DE CUENTA BANCARIOS DEL FONDO AL CIERRE DEL MES DE MARZO DE 2012 Y CUENTA OPERATIVA AL MES DE FEBRERO.</t>
  </si>
  <si>
    <t>DESTINO: PAGO A PROYECTOS DE INVESTIGACIÓN Y GASTOS DE OPERACION
CUMPLIMIENTO DE LA MISIÓN:
DURANTE EL PERIODO QUE SE INFORMA HAN APORTADO 4210.87 MILLONES DE PESOS Y SE HAN APROBADO 3755.67 MILLONES DE PESOS PARA EL DESARROLLO DE PROYECTOS.</t>
  </si>
  <si>
    <t>APORTACIÓN INICIAL:   MONTO: $110,000,000.00   FECHA: 20/12/2002
OBSERVACIONES: LA INFORMACION QUE SE REPORTA PRESENTA CIFRAS AL 31 DE DICIEMBRE DE 2011, YA QUE AUN SE ESTAN CONCILIANDO LOS ESTADOS FINANCIEROS CORRESPONDIENTES A ENERO, FEBRERO Y MARZO DE 2012.</t>
  </si>
  <si>
    <t>DESTINO: APOYOS PARA LA INVESTIGACIÓN CIENTÍFICA Y TECNOLOGICA DE TEMAS DE GÉNERO
CUMPLIMIENTO DE LA MISIÓN:
DURANTE EL PERIODO SE LLEVO A CABO UNA SESION DE COMITÉ, MEDIANTE LA CUAL SE APROBO LA PUBLICACION DE UNA NUEVA CONVOCATORIA, MISMA QUE SE ENCUENTRA EN LA ETAPA SE SELECCION DE PROYECTOS</t>
  </si>
  <si>
    <t>APORTACIÓN INICIAL:   MONTO: $4,000,000.00   FECHA: 20/12/2002
OBSERVACIONES: LA INFORMACIÓN SE REPORTA EN BASE A LAS CIFRAS QUE FUERON PROPORCIONADOS POR LA SECRETARÍA ADMINISTRATIVA DEL FONDO.</t>
  </si>
  <si>
    <t>DESTINO: PROYECTOS DE INVESTIGACIÓN CIENTÍFICA, DESARROLLO TECNOLOGICO Y FORMACION DE CIENTIFICOS Y TECNOLOGOS
CUMPLIMIENTO DE LA MISIÓN:
DURANTE EL PERIODO QUE SE INFORMA SE HAN MINISTRADO 208.30 MILLONES DE PESOS Y SE HAN APORTADO 125.94 MILLONES DE PESOS PARA EL DESARROLLO DE PROYECTOS.</t>
  </si>
  <si>
    <t>APORTACIÓN INICIAL:   MONTO: $30,000,000.00   FECHA: 24/09/2003
OBSERVACIONES: POR LO QUE RESPECTA A LA INFORMACIÒN PRESENTADA EN INDICADOR ESTA SE PRESENTA CON CIFRAS ACUMULADAS. LA INFORMACIÓN SE REPORTA EN BASE A LAS CIFRAS QUE REFLEJAN LOS ESTADOS DE CUENTA BANCARIOS DEL FONDO AL CIERRE DEL MES DE DICIEMBRE DE 2011 Y LA CUENTA OPERATIVA AL MES DE FEBRERO.</t>
  </si>
  <si>
    <t>DESTINO: PROYECTOS DE INVESTIGACIÓN CIENTÍFICA Y TECNOLÓGICA
CUMPLIMIENTO DE LA MISIÓN:
DURANTE EL PERIODO QUE SE INFORMA HAN APORTADO 118.00 MILLONES DE PESOS Y SE HAN APROBADO 125.94 MILLONES DE PESOS PARA EL DESARROLLO DE PROYECTOS.</t>
  </si>
  <si>
    <t>APORTACIÓN INICIAL:   MONTO: $24,000,000.00   FECHA: 24/12/2003
OBSERVACIONES: POR LO QUE RESPECTA A LA INFORMACIÒN PRESENTADA EN INDICADOR ESTA SE PRESENTA CON CIFRAS ACUMULADAS. LA INFORMACIÓN SE REPORTA EN BASE A LAS CIFRAS QUE REFLEJAN LOS ESTADOS DE CUENTA BANCARIOS DEL FONDO AL CIERRE DEL MES DE MARZO DE 2012</t>
  </si>
  <si>
    <t>DESTINO: PROYECTOS DE INVESTIGACIÓN CIENTÍFICA Y TECNOLÓGICA
CUMPLIMIENTO DE LA MISIÓN:
DURANTE EL PERIODO QUE SE INFORMA HAN APORTADO 23.76 MILLONES DE PESOS Y SE HAN APROBADO 6.00 MILLONES DE PESOS PARA EL DESARROLLO DE PROYECTOS.</t>
  </si>
  <si>
    <t>APORTACIÓN INICIAL:   MONTO: $5,000,000.00   FECHA: 23/01/2004
OBSERVACIONES: POR LO QUE RESPECTA A LA INFORMACIÒN PRESENTADA EN INDICADOR ESTA SE PRESENTA CON CIFRAS ACUMULADAS. LA INFORMACIÓN SE REPORTA EN BASE A LAS CIFRAS QUE REFLEJAN LOS ESTADOS DE CUENTA BANCARIOS DEL FONDO AL CIERRE DEL MES DE MARZO DE 2012</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</si>
  <si>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HAN APORTADO 211.58 MILLONES DE PESOS Y SE HAN APROBADO 259.98 MILLONES DE PESOS PARA EL DESARROLLO DE PROYECTOS.</t>
  </si>
  <si>
    <t>APORTACIÓN INICIAL:   MONTO: $2,000,000.00   FECHA: 20/12/2007
OBSERVACIONES: POR LO QUE RESPECTA A LA INFORMACIÒN PRESENTADA EN INDICADOR SE PRESENTA CON CIFRAS ACUMULADAS.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</si>
  <si>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2.42 MILLONES Y SE HAN APORTADO 14.00 MILLONES DE PESOS PARA EL DESARROLLO DE PROYECTOS.</t>
  </si>
  <si>
    <t>APORTACIÓN INICIAL:   MONTO: $2,800,000.00   FECHA: 02/12/2008
OBSERVACIONES: POR LO QUE RESPECTA A LA INFORMACIÒN PRESENTADA EN INDICADOR ESTA SE PRESENTA CON CIFRAS ACUMULADAS. LA INFORMACIÓN SE REPORTA EN BASE A LAS CIFRAS QUE REFLEJAN LOS ESTADOS DE CUENTA BANCARIOS DEL FONDO AL CIERRE DEL MES DE MARZO DE 2012</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</si>
  <si>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SE APROBARON POR EL COMITÉ TECNICO Y DE ADMINISTRACION 11 PROYECTOS DE LA CONVOCATORIA 2001-01 POR UN MONTO $348,868,158.00 PESOS.</t>
  </si>
  <si>
    <t>APORTACIÓN INICIAL:   MONTO: $50,000,000.00   FECHA: 19/02/2009
OBSERVACIONES: POR LO QUE RESPECTA A LA INFORMACIÒN PRESENTADA EN INDICADOR SE PRESENTA CON CIFRAS ACUMULADAS. LA INFORMACIÓN SE REPORTA EN BASE A LAS CIFRAS QUE REFLEJAN LOS ESTADOS FINANCIEROS DEL FONDO AL CIERRE DEL MES DE MARZO 2012 LOS CUALES FUERON PROPORCIONADOS POR LA SECRETARÍA ADMINISTRATIVA DEL FONDO.</t>
  </si>
  <si>
    <t>DESTINO: HONORARIOS AL FIDUCIARIO Y A EVALUADORES, PAGOS AL DESPACHO CONTABLE Y GASTOS DE OPERACION
CUMPLIMIENTO DE LA MISIÓN:
DURANTE EL PERIODO QUE SE INFORMA SE APROBO LA PUBLICACION DE LA CONVOCATORIA 1-2012, LOS RECURSOS QUE SE DESTINEN SERAN PARA EL DESARROLLO DE PROYECTOS PRIORITARIOS PARA EL SECTOR</t>
  </si>
  <si>
    <t>APORTACIÓN INICIAL:   MONTO: $50,000,000.00   FECHA: 31/12/2009
OBSERVACIONES: EL SALDO DE $650.00 EN LA CUENTA POR PAGAR, CORRESPONDE A IMPUESTOS RETENIDOS QUE DEBERAN ENTERARSE EN EL MES DE ABRIL DEL PRESENTE</t>
  </si>
  <si>
    <t>20123890X01553</t>
  </si>
  <si>
    <t>FONDO SECTORIAL DE INVESTIGACIÓN INIFED - CONACYT</t>
  </si>
  <si>
    <t>DESTINO: PAGO A PROYECTOS DE INVESTIGACION Y GASTOS DE OPERACION
CUMPLIMIENTO DE LA MISIÓN:
N/A</t>
  </si>
  <si>
    <t>APORTACIÓN INICIAL:   MONTO: $5,000,000.00   FECHA: 16/11/2011
OBSERVACIONES: POR LO QUE RESPECTA AL REPORTE DE CUMPLIMIENTO DE LA MISION Y FINES EL FIDEICOMISO SE ENCUENTRA EN PROCESO DE AUTORIZAR CONVOCATORIAS DE PROYECTOS</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</si>
  <si>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12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</si>
  <si>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$406,610.24   FECHA: 10/02/2011
OBSERVACIONES: NINGUNA</t>
  </si>
  <si>
    <t>DESTINO: AL CIERRE DEL MES DE MARZO DEL 2012 NO SE HAN EJERCIDO ESTOS RECURSOS.
CUMPLIMIENTO DE LA MISIÓN:
EL OBJETO DEL FIDEICOMISO ES FINANCIAR Y/O COMPLEMENTAR EL FINANCIAMIENTO NECESARIO PARA HACER FRENTE AL RETIRO VOLUNTARIO Y LIQUIDACIONES DEL PERSONAL DEL CENTRO.</t>
  </si>
  <si>
    <t>APORTACIÓN INICIAL:   MONTO: $2,300,000.00   FECHA: 27/12/2006
OBSERVACIONES: AL CIERRE DEL MES DE MARZO DEL 2012 NO SE HAN EJERCIDO ESTOS RECURSOS.</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</si>
  <si>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SE ENCUENTRA EN PROCESO DE AUTORIZACION POR PARTE DEL CONSEJO DE ADMINISTRACION LA APORTACION DE LOS RECURSOS A EJERCER PARA EL CUMPLIMIENTO DE LOS NUEVOS OBJETIVOS DEL FIDEICOMISO PARA EL EJERCICIO 2012.</t>
  </si>
  <si>
    <t>APORTACIÓN INICIAL:   MONTO: $10,000,000.00   FECHA: 12/11/2010
OBSERVACIONES: EN ESTE TRIMESTRE SE GENERARON UNICAMENTE PRODUCTOS FINANCIEROS POR EL PATRIMONIO INVERTIDO EN LA INSTITUCION BANCARIA</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</si>
  <si>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</si>
  <si>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</si>
  <si>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</si>
  <si>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$11,027,528.68   FECHA: 28/10/2004
OBSERVACIONES: EL IMPORTE DE EGRESOS ACUMULADOS SE REFIERE A LOS MONTOS EROGADOS PARA PROYECTOS APOYADOS EN EL PERIODO ENERO A MARZO DE 2012</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</si>
  <si>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</si>
  <si>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SE DESTINA PARA PROYECTOS DE INVESTIGACION CIENTIFICA Y TECNOLOGICA E INFRAESTRUCTURA, QUE CONLLEVA A LA FORMACION DE RECURSOS HUMANOS ESPECIALIZADOS, EQUIPAMIENTO Y SUMINISTRO DE MATERIALES
CUMPLIMIENTO DE LA MISIÓN:
DESTINAR RECURSOS PARA PROYECTOS ESPECIFICOS DE INVESTIGACION, ASI COMO CUBRIR LOS GASTOS OCASIONADOS POR LA CREACION Y MANTENIMIENTO DE INSTALACIONES DE INVESTIGACION</t>
  </si>
  <si>
    <t>APORTACIÓN INICIAL:   MONTO: $8,500,000.00   FECHA: 24/11/2000
OBSERVACIONES: EN EL SISTEMA DEL PROCESO INTEGRAL DE PROGRAMACION Y PRESUPUESTO "PIPP" DEL EJERCICIO 2012, SE ENCUENTRA VIGENTE LA CLAVE DE ACTUALIZACION DEL FIDEICOMISO 1750-2. NOTA: LA CANTIDAD DE 7,119,531.76 CORRESPONDE A LA DISPONIBILIDAD FINAL DEL EJERCICIO 2011</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</si>
  <si>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</si>
  <si>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</si>
  <si>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$5,355,000.00   FECHA: 21/12/2000
OBSERVACIONES: DURANTE EL PRIMER TRIMESTRE DEL 2012, SE CAPTARON INGRESOS POR RENDIMIENTOS DE LA CUENTA BANCARIA Y APORTACIONES AL FIDEICOMISO DE RECURSOS PROPIOS.</t>
  </si>
  <si>
    <t>DESTINO: SE DESTINARON RECURSOS EN ESTE TRIMESTRE A LOS SIG.PROYECTOS: 1)$484,985.16 AL PROYECTO "ESTUDIOS OCEANOGRAFICOS DEL PACIFICO MEXICANO Y DEL GOLFO DE CALIFORNIA". 2)$1,500,000.00 AL PROYECTO "FORTALECIMIENTO DE LA INFRAESTRUCTURA DE LAS DIVERSAS AREAS, ASI COMO PARA PROYECTOS DE INVESTIGACION DEL CICESE".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</si>
  <si>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1ER. TRIM DE 2012, RESULTANDO UNA DISPONIBILIDAD DE $73,764,545.82</t>
  </si>
  <si>
    <t>DESTINO: DE ACUERDO CON EL REGLAMENTO VIGENTE DE LA PRESTACIÓN DE FONDO DE AHORRO SE DESTINARÁ PARA EL OTORGAMIENTO DE PRÉSTAMOS Y RETIROS A LAS SOLICITUDES DE LOS EMPLEADOS INTERESADOS.
CUMPLIMIENTO DE LA MISIÓN:
SE OPERARON EL 100% DE LAS 124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</si>
  <si>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2)FORTALECER EL ÁREA DE DESARROLLO COMPETITIVO Y DE VINCULACIÓN, 3)APOYAR AL ALCANCE DE LAS METAS COMPROMETIDAS PARA EL EJERCICIO 2012. 4)APOYAR A PROYECTOS DE INFRAESTRUCTURA 5)APOYAR PUBLICACIONES POR MEDIO DE LA COORDINACIÓN DE INVESTIGACIÓN.
CUMPLIMIENTO DE LA MISIÓN:
NO SE HA MINISTRADO RECURSOS AL CENTRO</t>
  </si>
  <si>
    <t>DESTINO: APOYO PARA LA INVESTIGACION CIENTIFICA Y TECNOLOGICA DEL ESTADO DE BAJA CALIFORNIA NORTE
CUMPLIMIENTO DE LA MISIÓN:
DURANTE EL PERIODO QUE SE INFORMA HAN APORTADO 341.28 MILLONES DE PESOS Y SE HAN APROBADO 316.57 MILLONES DE PESOS PARA EL DESARROLLO DE PROYECTOS.</t>
  </si>
  <si>
    <t>APORTACIÓN INICIAL:   MONTO: $2,000,000.00   FECHA: 29/10/2001
OBSERVACIONES: EL CONACYT Y EL GOBIERNO DEL ESTADO DE BAJA CALIFORNIA SON FIDEICOMITENTES DEL FIDEICOMISO. LA INFORMACIÓN SE REPORTA EN BASE A LAS CIFRAS QUE REFLEJAN LOS ESTADOS DE CUENTA BANCARIOS DEL FONDO AL CIERRE DEL MES DE MARZO DE 2012</t>
  </si>
  <si>
    <t>DESTINO: APOYOS A LA INVESTIGACION CIENTIFICA Y TECNOLOGICA DEL ESTADO DE QUERETARO
CUMPLIMIENTO DE LA MISIÓN:
DURANTE EL PERIODO QUE SE INFORMA HAN APORTADO 148.60 MILLONES DE PESOS Y SE HAN APROBADO 133.50 MILLONES DE PESOS PARA EL DESARROLLO DE PROYECTOS.</t>
  </si>
  <si>
    <t>APORTACIÓN INICIAL:   MONTO: $5,000,000.00   FECHA: 16/12/2002
OBSERVACIONES: EL CONACYT Y EL GOBIERNO DEL ESTADO PARTICIPAN COMO FIDECOMITENTES DEL FONDO. LA INFORMACIÓN SE REPORTA EN BASE A LAS CIFRAS QUE REFLEJAN LOS ESTADOS DE CUENTA BANCARIOS DEL FONDO AL CIERRE DEL MES DE MARZO DE 2012</t>
  </si>
  <si>
    <t>DESTINO: APOYOS PARA LA INVESTIGACIÓN CIENTIFICA Y TECNOLÓGICA DEL ESTADO DE AGUASCALIENTES
CUMPLIMIENTO DE LA MISIÓN:
DURANTE EL PERIODO QUE SE INFORMA HAN APORTADO 103.82 MILLONES DE PESOS Y SE HAN APROBADO 98.90 MILLONES DE PESOS PARA EL DESARROLLO DE PROYECTOS.</t>
  </si>
  <si>
    <t>APORTACIÓN INICIAL:   MONTO: $5,000,000.00   FECHA: 12/04/2002
OBSERVACIONES: EL CONACYT Y EL GOBIERNO DEL ESTADO DE AGUASCALIENTES SON FIDEICOMITENTES.</t>
  </si>
  <si>
    <t>DESTINO: APOYOS PARA LA INVESTIGACION CIENTIFICA Y TECNOLOGICA DEL ESTADO DE COAHUILA DE ZARAGOZA
CUMPLIMIENTO DE LA MISIÓN:
DURANTE EL PERIODO QUE SE INFORMA HAN APORTADO 188.47 MILLONES DE PESOS Y SE HAN APROBADO 107.87 MILLONES DE PESOS PARA EL DESARROLLO DE PROYECTOS</t>
  </si>
  <si>
    <t>APORTACIÓN INICIAL:   MONTO: $8,000,000.00   FECHA: 01/03/2002
OBSERVACIONES: EL CONACYT Y EL GOBIERNO DEL ESTADO DE COAHUILA PARTICIPAN COMO FIDEICOMITENTES EN EL FONDO. LA INFORMACIÓN SE REPORTA EN BASE A LAS CIFRAS QUE REFLEJAN LOS ESTADOS DE CUENTA BANCARIOS DEL FONDO AL CIERRE DEL MES DE MARZO DE 2012. SE INCLUYE INFORMACIÓN DE LA CUENTA OPERATIVA CON CORTE AL MES DE ENERO.</t>
  </si>
  <si>
    <t>DESTINO: APOYO PARA LA INVESTIGACION CIENTIFICA Y TECNOLOGICA DEL ESTADO DE CHIAPAS
CUMPLIMIENTO DE LA MISIÓN:
DURANTE EL PERIODO QUE SE INFORMA HAN APORTADO 296.05 MILLONES DE PESOS Y SE HAN APROBADO 237.90 MILLONES DE PESOS PARA EL DESARROLLO DE PROYECTOS.</t>
  </si>
  <si>
    <t>APORTACIÓN INICIAL:   MONTO: $2,000,000.00   FECHA: 07/03/2002
OBSERVACIONES: EL CONACYT Y EL GOBIERNO DEL ESTADO PARTICIPAN COMO FIDEICOMITENTES DEL FONDO. LA INFORMACIÓN SE REPORTA EN BASE A LAS CIFRAS QUE REFLEJAN LOS ESTADOS DE CUENTA BANCARIOS DEL FONDO AL CIERRE DEL MES DE MARZO DE 2012</t>
  </si>
  <si>
    <t>DESTINO: APOYO PARA LA INVESTIGACION CIENTIFICA Y TECNOLOGICA DEL ESTADO DE DURANGO
CUMPLIMIENTO DE LA MISIÓN:
DURANTE EL PERIODO QUE SE INFORMA HAN APORTADO 64.58 MILLONES DE PESOS Y SE HAN APROBADO 61.14 MILLONES DE PESOS PARA EL DESARROLLO DE PROYECTOS.</t>
  </si>
  <si>
    <t>APORTACIÓN INICIAL:   MONTO: $3,000,000.00   FECHA: 07/03/2002
OBSERVACIONES: LA INFORMACIÓN SE REPORTA EN BASE A LAS CIFRAS QUE REFLEJAN LOS ESTADOS DE CUENTA BANCARIOS DEL FONDO AL CIERRE DEL MES DE MARZO DE 2012. SE INCLUYE INFORMACIÓN DE LA CUENTA OPERATIVA CON CORTE AL MES DE ENERO.</t>
  </si>
  <si>
    <t>DESTINO: APOYO PARA LA INVESTIGACION CIENTIFICA Y TECNOLOGICA DEL ESTADO DE GUANAJUATO
CUMPLIMIENTO DE LA MISIÓN:
DURANTE EL PERIODO QUE SE INFORMA HAN APORTADO 570.43 MILLONES DE PESOS Y SE HAN APROBADO 514.86 MILLONES DE PESOS PARA EL DESARROLLO DE PROYECTOS.</t>
  </si>
  <si>
    <t>APORTACIÓN INICIAL:   MONTO: $6,000,000.00   FECHA: 17/12/2001
OBSERVACIONES: EL CONACYT Y EL GOBIERNO DEL ESTADO PARTICIPAN COMO FIDEICOMITENTES DEL FONDO. LA INFORMACIÓN SE REPORTA EN BASE A LAS CIFRAS QUE REFLEJAN LOS ESTADOS DE CUENTA BANCARIOS DEL FONDO AL CIERRE DEL MES DE MARZO DE 2012. SE INCLUYE INFORMACIÓN DE LA CUENTA OPERATIVA CON CORTE AL MES DE FEBRERO.</t>
  </si>
  <si>
    <t>DESTINO: APOYOS PARA LA INVESTIGACION CIENTIFICA Y TECNOLOGICA DEL ESTADO DE GUERRERO
CUMPLIMIENTO DE LA MISIÓN:
DURANTE EL PERIODO QUE SE INFORMA HAN APORTADO 50.50 MILLONES DE PESOS Y SE HAN APROBADO 47.27 MILLONES DE PESOS PARA EL DESARROLLO DE PROYECTOS.</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</si>
  <si>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MARZO DE 2012</t>
  </si>
  <si>
    <t>DESTINO: APOYOS PARA LA INVESTIGACIÓN CIENTIFICA Y TECNOLOGICA DEL ESTADO DE HIDALGO
CUMPLIMIENTO DE LA MISIÓN:
DURANTE EL PERIODO QUE SE INFORMA HAN APORTADO 198.48 MILLONES DE PESOS Y SE HAN APROBADO 206.75 MILLONES DE PESOS PARA EL DESARROLLO DE PROYECTOS.</t>
  </si>
  <si>
    <t>APORTACIÓN INICIAL:   MONTO: $2,500,000.00   FECHA: 11/01/2002
OBSERVACIONES: EL CONACYT Y EL GOBIERNO DEL ESTADO PARTICIPAN COMO FIDEICOMITENTES EN EL FONDO. LA INFORMACIÓN SE REPORTA EN BASE A LAS CIFRAS QUE REFLEJAN LOS ESTADOS DE CUENTA BANCARIOS DEL FONDO AL CIERRE DEL MES DE MARZO DE 2012</t>
  </si>
  <si>
    <t>DESTINO: APOYOS PARA LA INVESTIGACION CIENTIFICA Y TENOLOGICA DEL ESTADO DE NUEVO LEON
CUMPLIMIENTO DE LA MISIÓN:
DURANTE EL PERIODO QUE SE INFORMA HAN APORTADO 913.91 MILLONES DE PESOS Y SE HAN APROBADO 863.79 MILLONES DE PESOS PARA EL DESARROLLO DE PROYECTOS.</t>
  </si>
  <si>
    <t>APORTACIÓN INICIAL:   MONTO: $8,847,952.20   FECHA: 01/03/2002
OBSERVACIONES: EL CONACYT Y EL GOBIERNO DEL ESTADO DE NUEVO LEON PARTICIPAN COMO FIDEICOMITENTES EN EL FONDO. EN EL SALDO INICIAL SE INCLUYE LA CUENTA DE CHEQUES PARA GASTOS OPERATIVOS LA INFORMACIÓN SE REPORTA EN BASE A LAS CIFRAS QUE REFLEJAN LOS ESTADOS DE CUENTA BANCARIOS DEL FONDO AL CIERRE DEL MES DE MARZO DE 2012.</t>
  </si>
  <si>
    <t>DESTINO: APOYOS PARA INVESTIGACION CIENTIFICA Y TECNOLOGICA DEL ESTADO DE PUEBLA.
CUMPLIMIENTO DE LA MISIÓN:
DURANTE EL PERIODO QUE SE INFORMA HAN APORTADO 92.00 MILLONES DE PESOS Y SE HAN APROBADO 76.47 MILLONES DE PESOS PARA EL DESARROLLO DE PROYECTOS.</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</si>
  <si>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MARZO DE 2012.</t>
  </si>
  <si>
    <t>DESTINO: APOYOS A LA INVESTIGACION CIENTIFICA Y TECNOLOGICA DEL ESTADO DE QUINTANA ROO.
CUMPLIMIENTO DE LA MISIÓN:
DURANTE EL PERIODO QUE SE INFORMA HAN APORTADO 105.46 MILLONES DE PESOS Y SE HAN APROBADO 107.81 MILLONES DE PESOS PARA EL DESARROLLO DE PROYECTOS.</t>
  </si>
  <si>
    <t>APORTACIÓN INICIAL:   MONTO: $3,000,000.00   FECHA: 14/12/2001
OBSERVACIONES: EL CONACYT Y EL GOBIERNO DEL ESTADO DE QUINTANA ROO PARTICIPAN COMO FIDEICOMITENTES DEL FONDO. LA INFORMACIÓN SE REPORTA EN BASE A LAS CIFRAS QUE REFLEJAN LOS ESTADOS DE CUENTA BANCARIOS DEL FONDO AL CIERRE DEL MES DE MARZO DE 2012</t>
  </si>
  <si>
    <t>DESTINO: APOYOS PARA LA INVESTIGACION CIENTIFICA Y TECNOLOGICA DL ESTADO DE SAN LUIS POTOSI
CUMPLIMIENTO DE LA MISIÓN:
DURANTE EL PERIODO QUE SE INFORMA HAN APORTADO 86.65 MILLONES DE PESOS Y SE HAN APROBADO 76.83 MILLONES DE PESOS PARA EL DESARROLLO DE PROYECTOS.</t>
  </si>
  <si>
    <t>APORTACIÓN INICIAL:   MONTO: $6,000,000.00   FECHA: 01/03/2002
OBSERVACIONES: EL CONACYT Y EL GOBIERNO DEL ESTADO DE SAN LUIS POTOSI PARTICIPAN COMO FIDEICOMITENTES DEL FONDO. LA INFORMACIÓN SE REPORTA EN BASE A LAS CIFRAS QUE REFLEJAN LOS ESTADOS DE CUENTA BANCARIOS DEL FONDO AL CIERRE DEL MES DE MARZO DE 2012</t>
  </si>
  <si>
    <t>DESTINO: APOYOS PARA LA INVESTIGACION CIENTIFICA Y TECNOLOGICA DEL ESTADO DE SONORA.
CUMPLIMIENTO DE LA MISIÓN:
DURANTE EL PERIODO QUE SE INFORMA HAN APORTADO 188.09 MILLONES DE PESOS Y SE HAN APROBADO 168.58 MILLONES DE PESOS PARA EL DESARROLLO DE PROYECTOS.</t>
  </si>
  <si>
    <t>APORTACIÓN INICIAL:   MONTO: $2,000,000.00   FECHA: 02/04/2002
OBSERVACIONES: EL CONACYT Y EL GOBIERNO DEL ESTADO DE SONORA PARTICIPAN COMO FIDEICOMITENTES EN EL FONDO. LA INFORMACIÓN SE REPORTA EN BASE A LAS CIFRAS QUE REFLEJAN LOS ESTADOS DE CUENTA BANCARIOS DEL FONDO AL CIERRE DEL MES DE MARZO DE 2012. SE INCLUYE INFORMACIÓN DE LA CUENTA OPERATIVA CON CORTE AL MES DE ENERO.</t>
  </si>
  <si>
    <t>DESTINO: APOYOS PARA LA INVESTIGACION CIENTIFICA Y TECNOLOGICA DEL ESTADO DE TAMAULIPAS
CUMPLIMIENTO DE LA MISIÓN:
DURANTE EL PERIODO QUE SE INFORMA HAN APORTADO 236.55 MILLONES DE PESOS Y SE HAN APROBADO 195.58 MILLONES DE PESOS PARA EL DESARROLLO DE PROYECTOS.</t>
  </si>
  <si>
    <t>APORTACIÓN INICIAL:   MONTO: $3,500,000.00   FECHA: 19/12/2001
OBSERVACIONES: EL CONACYT Y EL GOBIERNO DEL ESTADO DE TAMAULIPAS PARTICIPAN COMO FIDEICOMITENTES EN EL FONDO. EN EL SALDO INICIAL SE INCLUYE LA CUENTA DE CHEQUES PARA GASTOS OPERATIVOS LA INFORMACIÓN SE REPORTA EN BASE A LAS CIFRAS QUE REFLEJAN LOS ESTADOS DE CUENTA BANCARIOS DEL FONDO AL CIERRE DEL MES DE MARZO DE 2012</t>
  </si>
  <si>
    <t>DESTINO: APOYOS PARA LA INVESTIGACION CIENTIFICA Y TECNOLOGICA DEL ESTADO DE TLAXCALA
CUMPLIMIENTO DE LA MISIÓN:
DURANTE EL PERIODO QUE SE INFORMA HAN APORTADO 53.00 MILLONES DE PESOS Y SE HAN APROBADO 57.38 MILLONES DE PESOS PARA EL DESARROLLO DE PROYECTOS.</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</si>
  <si>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MARZO DE 2012</t>
  </si>
  <si>
    <t>DESTINO: APOYOS PARA LA INVESTIGACION CIENTIFICA Y TECNOLOGICA DEL ESTADO DE ZACATECAS
CUMPLIMIENTO DE LA MISIÓN:
DURANTE EL PERIODO QUE SE INFORMA HAN APORTADO $15,100,000.00 Y SE HAN APROBADO 12,820,898.31 PARA EL DESARROLLO DE PROYECTOS, CIFRAS A DICIEMBRE DE 2011</t>
  </si>
  <si>
    <t>APORTACIÓN INICIAL:   MONTO: $3,000,000.00   FECHA: 02/04/2002
OBSERVACIONES: EL CONACYT Y EL GOBIERNO DEL ESTADO DE ZACATECAS PARTICIPAN COMO FIDEICOMITENTES EN EL FONDO.</t>
  </si>
  <si>
    <t>DESTINO: APOYOS PARA LA INVESTIGACION CIENTIFICA Y TECNOLOGICA DEL ESTADO DE NAYARIT
CUMPLIMIENTO DE LA MISIÓN:
DURANTE EL PERIODO QUE SE INFORMA HAN APORTADO 266.07 MILLONES DE PESOS Y SE HAN APROBADO 196.74 MILLONES DE PESOS PARA EL DESARROLLO DE PROYECTOS.</t>
  </si>
  <si>
    <t>APORTACIÓN INICIAL:   MONTO: $7,300,000.00   FECHA: 24/07/2002
OBSERVACIONES: EL CONACYT Y EL GOBIERNO DEL ESTADO DE NAYARIT PARTICIPAN COMO FIDEICOMITENTES EN EL FONDO.</t>
  </si>
  <si>
    <t>DESTINO: PAGO DE PROYECTOS DE INVESTIGACION CIENTIFICA Y TECNOLOGICA DEL ESTADO
CUMPLIMIENTO DE LA MISIÓN:
DURANTE EL PERIODO QUE SE INFORMA HAN APORTADO 42.80 MILLONES DE PESOS Y SE HAN APROBADO 34.09 MILLONES DE PESOS PARA EL DESARROLLO DE PROYECTOS.</t>
  </si>
  <si>
    <t>APORTACIÓN INICIAL:   MONTO: $1,500,000.00   FECHA: 24/07/2002
OBSERVACIONES: EL CONACYT Y EL GOBIERNO DEL ESTADO PARTICIPAN COMO FIDEICOMITENTES DEL FONDO. LA INFORMACIÓN SE REPORTA EN BASE A LAS CIFRAS QUE REFLEJAN LOS ESTADOS DE CUENTA BANCARIOS DEL FONDO AL CIERRE DEL MES DE MARZO DE 2012.</t>
  </si>
  <si>
    <t>DESTINO: APOYOS A LA INVESTIGACION CIENTIFICA Y TECNOLOGICA DEL ESTADO DE TABASCO
CUMPLIMIENTO DE LA MISIÓN:
DURANTE EL PERIODO QUE SE INFORMA HAN APORTADO 197.42 MILLONES DE PESOS Y SE HAN APROBADO 216.71 MILLONES DE PESOS PARA EL DESARROLLO DE PROYECTOS.</t>
  </si>
  <si>
    <t>APORTACIÓN INICIAL:   MONTO: $6,600,000.00   FECHA: 27/08/2002
OBSERVACIONES: EL CONACYT Y EL GOBIERNO DEL ESTADO DE TABASCO PARTICIPAN COMO FIDEICOMITENTES EN EL FONDO. LA INFORMACIÓN SE REPORTA EN BASE A LAS CIFRAS QUE REFLEJAN LOS ESTADOS DE CUENTA BANCARIOS DEL FONDO AL CIERRE DEL MES DE MARZO DE 2012 Y CUENTA OPERATIVA AL MES DE FEBRERO.</t>
  </si>
  <si>
    <t>DESTINO: APOYOS PARA LA INVESTIGACION CIENTIFICA Y TECNOLOGICA DEL ESTADO DE YUCATAN
CUMPLIMIENTO DE LA MISIÓN:
DURANTE EL PERIODO QUE SE INFORMA HAN APORTADO 437.75 MILLONES DE PESOS Y SE HAN APROBADO 355.18 MILLONES DE PESOS PARA EL DESARROLLO DE PROYECTOS.</t>
  </si>
  <si>
    <t>APORTACIÓN INICIAL:   MONTO: $3,000,000.00   FECHA: 24/10/2002
OBSERVACIONES: EL CONACYT Y EL GOBIERNO DEL ESTADO DE YUCATAN PARTICIPAN COMO FIDEICOMITENTES EN EL FONDO. LA INFORMACIÓN SE REPORTA EN BASE A LAS CIFRAS QUE REFLEJAN LOS ESTADOS DE CUENTA BANCARIOS DEL FONDO AL CIERRE DEL MES DE MARZO DE 2012 Y CUENTA OPERATIVA AL MES DE ENERO.</t>
  </si>
  <si>
    <t>DESTINO: APOYOS PARA LA INVESTIGACION CIENTIFICA Y TECNOLOGICA DEL ESTADO DE MORELOS.
CUMPLIMIENTO DE LA MISIÓN:
DURANTE EL PERIODO QUE SE INFORMA HAN APORTADO 143.17 MILLONES DE PESOS Y SE HAN APROBADO 130.48 MILLONES DE PESOS PARA EL DESARROLLO DE PROYECTOS.</t>
  </si>
  <si>
    <t>APORTACIÓN INICIAL:   MONTO: $2,000,000.00   FECHA: 25/11/2002
OBSERVACIONES: EL CONACYT Y EL GOBIERNO DEL ESTADO DE MORELOS PARTICIPAN COMO FIDEICOMITENTES EN EL FONDO. LA INFORMACIÓN SE REPORTA EN BASE A LAS CIFRAS QUE REFLEJAN LOS ESTADOS DE CUENTA BANCARIOS DEL FONDO AL CIERRE DEL MES DE MARZO DE 2012.</t>
  </si>
  <si>
    <t>DESTINO: APOYOS PARA PROYECTOS DE INVESTIGACION CIENTIFICA Y TECNOLOGICA DEL ESTADO DE MICHOACAN.
CUMPLIMIENTO DE LA MISIÓN:
DURANTE EL PERIODO QUE SE INFORMA HAN APORTADO 156.43 MILLONES DE PESOS Y SE HAN APROBADO 172.51 MILLONES DE PESOS PARA EL DESARROLLO DE PROYECTOS.</t>
  </si>
  <si>
    <t>APORTACIÓN INICIAL:   MONTO: $5,000,000.00   FECHA: 10/12/2002
OBSERVACIONES: EL CONACYT Y EL GOBIERNO DEL ESTADO DE MICHOACAN PARTICIPAN COMO FIDEICOMITENTES EN EL FONDO. LA INFORMACIÓN SE REPORTA EN BASE A LAS CIFRAS QUE REFLEJAN LOS ESTADOS DE CUENTA BANCARIOS DEL FONDO AL CIERRE DEL MES DE MARZO DE 2012 Y CUENTA OPERATIVA AL MES DE FEBRERO.</t>
  </si>
  <si>
    <t>DESTINO: APOYOS PARA LA INVESTIGACION CIENTIFICA Y TECNOLOGICA DEL ESTADO DE JALISCO
CUMPLIMIENTO DE LA MISIÓN:
DURANTE EL PERIODO QUE SE INFORMA HAN APORTADO 416.80 MILLONES DE PESOS Y SE HAN APROBADO 214.60 MILLONES DE PESOS PARA EL DESARROLLO DE PROYECTOS.</t>
  </si>
  <si>
    <t>APORTACIÓN INICIAL:   MONTO: $1,000,000.00   FECHA: 06/06/2003
OBSERVACIONES: EL CONACYT Y EL GOBIERNO DEL ESTADO PARTICIPAN COMO FIDEICOMITENTES EN EL FONDO. LA INFORMACIÓN SE REPORTA EN BASE A LAS CIFRAS QUE REFLEJAN LOS ESTADOS DE CUENTA BANCARIOS DEL FONDO AL CIERRE DEL MES DE MARZO DE 2012</t>
  </si>
  <si>
    <t>DESTINO: APOYOS PARA INVESTIGACION CIENTIFICA Y TECNOLOGICA DEL ESTADO DE CAMPECHE
CUMPLIMIENTO DE LA MISIÓN:
DURANTE EL PERIODO QUE SE INFORMA HAN APORTADO 105.80 MILLONES DE PESOS Y SE HAN APROBADO 88.97 MILLONES DE PESOS PARA EL DESARROLLO DE PROYECTOS.</t>
  </si>
  <si>
    <t>APORTACIÓN INICIAL:   MONTO: $2,200,000.00   FECHA: 19/12/2002
OBSERVACIONES: EL CONACYT Y EL GOBIERNO DEL ESTADO DE CAMPECHE PARTICIPAN COMO FIDEICOMITENTES EN EL FONDO. LA INFORMACIÓN SE REPORTA EN BASE A LAS CIFRAS QUE REFLEJAN LOS ESTADOS DE CUENTA BANCARIOS DEL FONDO AL CIERRE DEL MES DE MARZO 2012</t>
  </si>
  <si>
    <t>DESTINO: APOYOS PARA LA INVESTIGACION CIENTIFICA Y TECNOLOGICA DEL ESTADO DE COLIMA
CUMPLIMIENTO DE LA MISIÓN:
DURANTE EL PERIODO QUE SE INFORMA HAN APORTADO 83.75 MILLONES DE PESOS Y SE HAN APROBADO 62.29 MILLONES DE PESOS PARA EL DESARROLLO DE PROYECTOS.</t>
  </si>
  <si>
    <t>APORTACIÓN INICIAL:   MONTO: $3,000,000.00   FECHA: 16/10/2003
OBSERVACIONES: EL CONACYT Y EL GOBIERNO DEL ESTADO DE COLIMA PARTICIPAN COMO FIDEICOMITENTES EN EL FONDO. LA INFORMACIÓN SE REPORTA EN BASE A LAS CIFRAS QUE REFLEJAN LOS ESTADOS DE CUENTA BANCARIOS DEL FONDO AL CIERRE DEL MES DE MARZO DE 2012</t>
  </si>
  <si>
    <t>DESTINO: APOYOS PARA LA INVESTIGACION CIENTIFICA Y TECNOLOGICA DEL MUNICIPIO DE CIUDAD JUAREZ
CUMPLIMIENTO DE LA MISIÓN:
DURANTE EL PERIODO QUE SE INFORMA HAN APORTADO 32.00 MILLONES DE PESOS Y SE HAN APROBADO 35.38 MILLONES DE PESOS PARA EL DESARROLLO DE PROYECTOS.</t>
  </si>
  <si>
    <t>APORTACIÓN INICIAL:   MONTO: $5,000,000.00   FECHA: 25/07/2003
OBSERVACIONES: EL CONACYT Y EL GOBIERNO MUNICIPAL DE CIUDAD JUAREZ PARTICIPAN COMO FIDEICOMITENTES EN EL FONDO.</t>
  </si>
  <si>
    <t>DESTINO: APOYOS PARA LA INVESTIGACION CIENTIFICA Y TECNOLOGICA DEL ESTADO DE SINALOA
CUMPLIMIENTO DE LA MISIÓN:
DURANTE EL PERIODO QUE SE INFORMA HAN APORTADO 75.00 MILLONES DE PESOS Y SE HAN APROBADO 66.02 MILLONES DE PESOS PARA EL DESARROLLO DE PROYECTOS.</t>
  </si>
  <si>
    <t>APORTACIÓN INICIAL:   MONTO: $5,000,000.00   FECHA: 25/02/2004
OBSERVACIONES: EL CONACYT Y EL GOBIERNO DEL ESTADO DE SINALOA PARTICIPAN COMO FIDEICOMITENTES EN EL FONDO. LA INFORMACIÓN SE REPORTA EN BASE A LAS CIFRAS QUE REFLEJAN LOS ESTADOS DE CUENTA BANCARIOS DEL FONDO AL CIERRE DEL MES DE MARZO DE 2012</t>
  </si>
  <si>
    <t>DESTINO: APOYOS PARA INVESTIGACION CIENTIFICA Y TECNOLOGICA DEL ESTADO DE MEXICO
CUMPLIMIENTO DE LA MISIÓN:
DURANTE EL PERIODO QUE SE INFORMA HAN APORTADO 335.20 MILLONES DE PESOS Y SE HAN APROBADO 216.87 MILLONES DE PESOS PARA EL DESARROLLO DE PROYECTOS.</t>
  </si>
  <si>
    <t>APORTACIÓN INICIAL:   MONTO: $3,700,000.00   FECHA: 20/10/2004
OBSERVACIONES: EL CONACYT Y EL GOBIERNO DEL ESTADO DE MEXICO PARTICIPAN COMO FIDEICOMITENTES EN EL FONDO. LA INFORMACIÓN SE REPORTA EN BASE A LAS CIFRAS QUE REFLEJAN LOS ESTADOS DE CUENTA BANCARIOS DEL FONDO AL CIERRE DEL MES DE MARZO DE 2012</t>
  </si>
  <si>
    <t>DESTINO: APOYOS PARA LA INVESTIGACION CIENTIFICA Y TECNOLOGIA DEL ESTADO DE CHIHUAHUA
CUMPLIMIENTO DE LA MISIÓN:
DURANTE EL PERIODO QUE SE INFORMA HAN APORTADO 136.00 MILLONES DE PESOS Y SE HAN APROBADO 119.93 MILLONES DE PESOS PARA EL DESARROLLO DE PROYECTOS.</t>
  </si>
  <si>
    <t>DESTINO: APOYOS PARA LA INVESTIGACIÓN CIENTIFICA Y TECNOLOGICA DEL ESTADO DE VERACRUZ.
CUMPLIMIENTO DE LA MISIÓN:
DURANTE EL PERIODO QUE SE INFORMA HAN APORTADO 181.00 MILLONES DE PESOS Y SE HAN APROBADO 192.13 MILLONES DE PESOS PARA EL DESARROLLO DE PROYECTOS.</t>
  </si>
  <si>
    <t>APORTACIÓN INICIAL:   MONTO: $25,000,000.00   FECHA: 27/09/2005
OBSERVACIONES: EL CONACYT Y EL GOBIERNO DEL ESTADO DE VERACRUZ PARTICIPAN COMO FIDEICOMITENTES EN EL FONDO. LA INFORMACIÓN SE REPORTA EN BASE A LAS CIFRAS QUE REFLEJAN LOS ESTADOS DE CUENTA BANCARIOS DEL FONDO AL CIERRE DEL MES DE MARZO DE 2012.</t>
  </si>
  <si>
    <t>DESTINO: APOYOS PARA INVESTIGACION CIENTIFICA Y TECNOLOGICA DEL MUNICIPIO DE PUEBLA.
CUMPLIMIENTO DE LA MISIÓN:
DURANTE EL PERIODO QUE SE INFORMA HAN APORTADO 20.00 MILLONES DE PESOS Y SE HAN APROBADO 11.21 MILLONES DE PESOS PARA EL DESARROLLO DE PROYECTOS.</t>
  </si>
  <si>
    <t>APORTACIÓN INICIAL:   MONTO: $5,000,000.00   FECHA: 27/09/2005
OBSERVACIONES: EL CONACYT Y EL MUNICIPIO DE PUEBLA PARTICIPAN COMO FIDEICOMITENTES EN EL FONDO. LA INFORMACIÓN SE REPORTA EN BASE A LAS CIFRAS QUE REFLEJAN LOS ESTADOS DE CUENTA BANCARIOS DEL FONDO AL CIERRE DEL MES DE MARZO DE 2012.</t>
  </si>
  <si>
    <t>DESTINO: APOYOS PARA LA INVESTIGACION CIENTIFICA Y TECNOLÓGICA DEL DISTRITO FEDERAL.
CUMPLIMIENTO DE LA MISIÓN:
DURANTE EL PERIODO QUE SE INFORMA HAN MINISTRADO $20,635,432.60 PESOS Y SE HAN APROBADO $17796377.00 PESOS PARA EL DESARROLLO DE PROYECTOS</t>
  </si>
  <si>
    <t>APORTACIÓN INICIAL:   MONTO: $15,000,000.00   FECHA: 08/10/2007
OBSERVACIONES: EL CONACYT Y EL GOBIERNO DEL DISTRITO FEDERAL SON FIDEICOMITENTES. LA INFORMACIÓN SE REPORTA EN BASE A LAS CIFRAS QUE REFLEJAN LOS ESTADOS DE CUENTA BANCARIOS DEL FONDO AL CIERRE DEL MES DE MARZO DE 2012</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</si>
  <si>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HAN APORTADO 20.00 MILLONES DE PESOS Y SE HAN APROBADO 18.15 MILLONES DE PESOS PARA EL DESARROLLO DE PROYECTOS.</t>
  </si>
  <si>
    <t>APORTACIÓN INICIAL:   MONTO: $14,000,000.00   FECHA: 29/09/2008
OBSERVACIONES: EN EL SALDO INICIAL SE INCLUYE LA CUENTA DE CHEQUES PARA GASTOS OPERATIVOS LA INFORMACIÓN SE REPORTA EN BASE A LAS CIFRAS QUE REFLEJAN LOS ESTADOS DE CUENTA BANCARIOS DEL FONDO AL CIERRE DEL MES DE MARZO DE 2012.</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</si>
  <si>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17.40, ARROJANDO LA CANTIDAD DE $2,610,000.00. DICHA APORTACION SE TIENE PROGRAMADA PARA EL MES DE NOVIEMBRE O DICIEMBRE 2012</t>
  </si>
  <si>
    <t>APORTACIÓN INICIAL:   MONTO: $2,964,500.00   FECHA: 31/10/2000
OBSERVACIONES: APORTACIONES AL "GTC" DE CANARIAS, ESPAÑA, PARA LA PARTICIPACION CIENTIFICA. EN EL SISTEMA DEL PROCESO INTEGRAL DE PROGRAMACION Y PRESUPUESTO "PIPP" DEL EJERCICIO 2012, SE ENCUENTRA VIGENTE LA CLAVE DE ACTUALIZACION DEL CONTRATO ANALOGO.</t>
  </si>
  <si>
    <t>DESTINO: PROYECTO DE INVESTIGACIÓN EN SALUD.
CUMPLIMIENTO DE LA MISIÓN:
SE HA REALIZADO LA CORRECTA ADMINISTRACIÓN PARA REALIZAR PROYECTOS DE INVESTIGACIÓN EN SALUD.</t>
  </si>
  <si>
    <t>APORTACIÓN INICIAL:   MONTO: $153,075,422.48   FECHA: 15/08/2008
OBSERVACIONES: -LA CIFRA QUE SE MUESTRA EN EL PATRIMONIO NETO TOTAL AL PERIÓDO QUE SE REPORTA, ES PRELIMINAR.</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</si>
  <si>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 3.- PAGOS DE AYUDAS POR CONCEPTO DE ENERGÍA ELÉCTRICA. 4.- PAGOS DE AYUDAS PARA EDUCACIÓN.</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</si>
  <si>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</si>
  <si>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APORTACIÓN INICIAL:   MONTO: $110,000.00   FECHA: 01/04/1991
OBSERVACIONES: LAS CIFRAS QUE SE PRESENTAN SON PRELIMINARES, MISMAS QUE SE BASAN EN LOS ESTADOS DE CUENTA EMITIDOS POR BANCO DEL BAJÍO.</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</si>
  <si>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</si>
  <si>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DEL PRIMER TRIMESTRE DE 2012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</si>
  <si>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$1,036,528.00   FECHA: 17/07/1991
OBSERVACIONES: -EL SALDO FINAL DEL EJERCICIO FISCAL ANTERIOR, REPORTADO EN EL CUARTO TRIMESTRE DE 2011 (16,751,701.06), FUERON CIFRAS PREVIAS AL DICTAMEN Y LA REPORTADA EN ESTE PRIMER TRIMESTRE DE 2012 COMO SALDO FINAL DEL EJERCICIO FISCAL ANTERIOR (16,814,368.98), SON CIFRAS DICTAMINADAS.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</si>
  <si>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</si>
  <si>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NO HAY EGRESOS.
CUMPLIMIENTO DE LA MISIÓN:
SE DESARROLLARON ACTIVIDADES ACADÉMICAS.</t>
  </si>
  <si>
    <t>DESTINO: APOYAR LOS SERVICIOS QUE SE PROPORCIONAN A LOS ESTUDIANTES DE LOS SUBSISTEMAS DE PREPARATORIA ABIERTA, EDUCACIÓN MEDIA SUPERIOR A DISTANCIA Y BACHILLERATO SEMIESCOLARIZADO.
CUMPLIMIENTO DE LA MISIÓN:
PREPARATORIA ABIERTA (PROYECTOS I, II Y III) 3,042 SERVICIOS DE ASESORIA EN EL D.F.; 10,856 ESTUDIANTES INSCRITOS EN EL D.F.; 72,265 EXÁMENES APLICADOS EN EL D.F.</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</si>
  <si>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2011, UN PATRIMONIO DE $2,295,109.54</t>
  </si>
  <si>
    <t>DESTINO: FINANCIAR PROYECTOS ESPECIFICOS DE INVESTIGACIÓN Y OTROS VINCULADOS A PROYECTOS CIENTIFICOS Y TECNOLOGICOS
CUMPLIMIENTO DE LA MISIÓN:
CONTINUAR APOYANDO LOS PROYECTOS DE INVESTIGACION</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</si>
  <si>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</si>
  <si>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</si>
  <si>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FINANCIAR Y COMPLEMENTAR EL FINANCIAMIENTO DE PROYECTOS ESPECÍFICOS DE INVESTIGACIÓN ,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</si>
  <si>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 APOYAR PROYECTOS DE INVESTIGACIÓN CIENTÍFICA Y TECNOLÓGICA
CUMPLIMIENTO DE LA MISIÓN:
DURANTE EL PERIODO QUE SE INFORMA HAN APORTADO 1525.91 MILLONES DE PESOS Y SE HAN APROBADO 1828.86 MILLONES DE PESOS PARA EL DESARROLLO DE PROYECTOS.</t>
  </si>
  <si>
    <t>N.R.</t>
  </si>
  <si>
    <t>APORTACIÓN INICIAL:   MONTO: $2,490,598.31   FECHA: 29/11/2000
OBSERVACIONES: SE PRESENTA LA INFORMACIÓN FINANCIERA REPORTADA POR EL ACTO JURÍDICO AL 30 DE JUNIO DE 2011 PARA FINES DE TRANSPARENCIA, YA QUE NO SE REPORTA DESDE EL III TRIMESTRE DE 2011.</t>
  </si>
  <si>
    <t>DESTINO: N.R.
CUMPLIMIENTO DE LA MISIÓN:
N.R.</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</si>
</sst>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2" borderId="2" xfId="0" applyFont="1" applyFill="1" applyBorder="1" applyAlignment="1">
      <alignment horizontal="center" vertical="center" wrapText="1"/>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3"/>
  <sheetViews>
    <sheetView showGridLines="0" tabSelected="1" view="pageBreakPreview" zoomScale="55" zoomScaleNormal="50" zoomScaleSheetLayoutView="55" workbookViewId="0">
      <pane ySplit="6" topLeftCell="A7" activePane="bottomLeft" state="frozen"/>
      <selection sqref="A1:E1"/>
      <selection pane="bottomLeft" activeCell="A7" sqref="A7"/>
    </sheetView>
  </sheetViews>
  <sheetFormatPr baseColWidth="10" defaultRowHeight="13.5" customHeight="1" outlineLevelRow="3"/>
  <cols>
    <col min="1" max="1" width="2.85546875" style="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11" t="s">
        <v>419</v>
      </c>
      <c r="C1" s="111"/>
      <c r="D1" s="111"/>
      <c r="E1" s="111"/>
      <c r="F1" s="111"/>
      <c r="G1" s="111"/>
      <c r="H1" s="111"/>
      <c r="I1" s="111"/>
      <c r="J1" s="111"/>
      <c r="K1" s="111"/>
      <c r="M1" s="110" t="s">
        <v>1451</v>
      </c>
      <c r="N1" s="110"/>
      <c r="O1" s="110"/>
      <c r="P1" s="110"/>
    </row>
    <row r="2" spans="1:25" s="6" customFormat="1" ht="12.75" customHeight="1">
      <c r="A2" s="104" t="s">
        <v>1450</v>
      </c>
      <c r="B2" s="104"/>
      <c r="C2" s="104"/>
      <c r="D2" s="104"/>
      <c r="E2" s="104"/>
      <c r="F2" s="104"/>
      <c r="G2" s="104"/>
      <c r="H2" s="104"/>
      <c r="I2" s="104"/>
      <c r="J2" s="104"/>
      <c r="K2" s="104"/>
      <c r="L2" s="104"/>
      <c r="M2" s="104"/>
      <c r="N2" s="104"/>
      <c r="O2" s="104"/>
      <c r="P2" s="104"/>
      <c r="Q2" s="104"/>
      <c r="R2" s="104"/>
      <c r="S2" s="104"/>
      <c r="T2" s="104"/>
      <c r="U2" s="104"/>
      <c r="V2" s="104"/>
      <c r="W2" s="5"/>
    </row>
    <row r="3" spans="1:25" s="6" customFormat="1" ht="12.75" customHeight="1">
      <c r="A3" s="104" t="s">
        <v>201</v>
      </c>
      <c r="B3" s="104"/>
      <c r="C3" s="104"/>
      <c r="D3" s="104"/>
      <c r="E3" s="104"/>
      <c r="F3" s="104"/>
      <c r="G3" s="104"/>
      <c r="H3" s="104"/>
      <c r="I3" s="104"/>
      <c r="J3" s="104"/>
      <c r="K3" s="104"/>
      <c r="L3" s="104"/>
      <c r="M3" s="104"/>
      <c r="N3" s="104"/>
      <c r="O3" s="104"/>
      <c r="P3" s="104"/>
      <c r="Q3" s="104"/>
      <c r="R3" s="104"/>
      <c r="S3" s="104"/>
      <c r="T3" s="104"/>
      <c r="U3" s="104"/>
      <c r="V3" s="104"/>
    </row>
    <row r="4" spans="1:25" s="7" customFormat="1" ht="12.75" customHeight="1">
      <c r="A4" s="105" t="s">
        <v>1452</v>
      </c>
      <c r="B4" s="105"/>
      <c r="C4" s="105"/>
      <c r="D4" s="105"/>
      <c r="E4" s="105"/>
      <c r="F4" s="105"/>
      <c r="G4" s="105"/>
      <c r="H4" s="105"/>
      <c r="I4" s="105"/>
      <c r="J4" s="105"/>
      <c r="K4" s="105"/>
      <c r="L4" s="105"/>
      <c r="M4" s="105"/>
      <c r="N4" s="105"/>
      <c r="O4" s="105"/>
      <c r="P4" s="105"/>
      <c r="Q4" s="105"/>
      <c r="R4" s="105"/>
      <c r="S4" s="105"/>
      <c r="T4" s="105"/>
      <c r="U4" s="105"/>
      <c r="V4" s="105"/>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521</v>
      </c>
      <c r="B6" s="14" t="s">
        <v>183</v>
      </c>
      <c r="C6" s="15" t="s">
        <v>184</v>
      </c>
      <c r="D6" s="15" t="s">
        <v>522</v>
      </c>
      <c r="E6" s="15" t="s">
        <v>185</v>
      </c>
      <c r="F6" s="15" t="s">
        <v>127</v>
      </c>
      <c r="G6" s="15" t="s">
        <v>186</v>
      </c>
      <c r="H6" s="15" t="s">
        <v>187</v>
      </c>
      <c r="I6" s="16" t="s">
        <v>188</v>
      </c>
      <c r="J6" s="15" t="s">
        <v>189</v>
      </c>
      <c r="K6" s="15" t="s">
        <v>190</v>
      </c>
      <c r="L6" s="15" t="s">
        <v>191</v>
      </c>
      <c r="M6" s="15" t="s">
        <v>192</v>
      </c>
      <c r="N6" s="15" t="s">
        <v>193</v>
      </c>
      <c r="O6" s="17" t="s">
        <v>0</v>
      </c>
      <c r="P6" s="17" t="s">
        <v>194</v>
      </c>
      <c r="Q6" s="17" t="s">
        <v>195</v>
      </c>
      <c r="R6" s="17" t="s">
        <v>196</v>
      </c>
      <c r="S6" s="15" t="s">
        <v>197</v>
      </c>
      <c r="T6" s="17" t="s">
        <v>198</v>
      </c>
      <c r="U6" s="15" t="s">
        <v>199</v>
      </c>
      <c r="V6" s="15" t="s">
        <v>200</v>
      </c>
      <c r="W6" s="16" t="s">
        <v>128</v>
      </c>
    </row>
    <row r="7" spans="1:25" s="26" customFormat="1" ht="28.5" customHeight="1">
      <c r="A7" s="19"/>
      <c r="B7" s="106" t="s">
        <v>1453</v>
      </c>
      <c r="C7" s="107"/>
      <c r="D7" s="107"/>
      <c r="E7" s="20">
        <f>SUBTOTAL(9,E8:E477)</f>
        <v>359</v>
      </c>
      <c r="F7" s="21"/>
      <c r="G7" s="21"/>
      <c r="H7" s="21"/>
      <c r="I7" s="82"/>
      <c r="J7" s="21"/>
      <c r="K7" s="21"/>
      <c r="L7" s="21"/>
      <c r="M7" s="21"/>
      <c r="N7" s="21"/>
      <c r="O7" s="22"/>
      <c r="P7" s="23"/>
      <c r="Q7" s="23"/>
      <c r="R7" s="23"/>
      <c r="S7" s="21"/>
      <c r="T7" s="23"/>
      <c r="U7" s="21"/>
      <c r="V7" s="24"/>
      <c r="W7" s="25"/>
    </row>
    <row r="8" spans="1:25" s="34" customFormat="1" ht="26.25" customHeight="1" outlineLevel="3">
      <c r="A8" s="27"/>
      <c r="B8" s="108" t="s">
        <v>129</v>
      </c>
      <c r="C8" s="109"/>
      <c r="D8" s="109"/>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100" t="s">
        <v>875</v>
      </c>
      <c r="C9" s="101" t="s">
        <v>873</v>
      </c>
      <c r="D9" s="101"/>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2" t="s">
        <v>1153</v>
      </c>
      <c r="C10" s="93"/>
      <c r="D10" s="93" t="s">
        <v>874</v>
      </c>
      <c r="E10" s="43">
        <f>SUBTOTAL(9,E11:E12)</f>
        <v>2</v>
      </c>
      <c r="F10" s="44"/>
      <c r="G10" s="44"/>
      <c r="H10" s="44"/>
      <c r="I10" s="85"/>
      <c r="J10" s="44"/>
      <c r="K10" s="44"/>
      <c r="L10" s="44"/>
      <c r="M10" s="44"/>
      <c r="N10" s="44"/>
      <c r="O10" s="46"/>
      <c r="P10" s="46"/>
      <c r="Q10" s="46"/>
      <c r="R10" s="46"/>
      <c r="S10" s="44"/>
      <c r="T10" s="46"/>
      <c r="U10" s="44"/>
      <c r="V10" s="47"/>
      <c r="W10" s="45"/>
    </row>
    <row r="11" spans="1:25" s="9" customFormat="1" ht="139.5" customHeight="1">
      <c r="A11" s="49">
        <v>2</v>
      </c>
      <c r="B11" s="50" t="s">
        <v>129</v>
      </c>
      <c r="C11" s="51" t="s">
        <v>130</v>
      </c>
      <c r="D11" s="51" t="s">
        <v>259</v>
      </c>
      <c r="E11" s="52">
        <v>1</v>
      </c>
      <c r="F11" s="53">
        <v>113</v>
      </c>
      <c r="G11" s="54" t="s">
        <v>1013</v>
      </c>
      <c r="H11" s="54" t="s">
        <v>680</v>
      </c>
      <c r="I11" s="86">
        <v>20070211301479</v>
      </c>
      <c r="J11" s="55" t="s">
        <v>1012</v>
      </c>
      <c r="K11" s="55" t="s">
        <v>1011</v>
      </c>
      <c r="L11" s="55" t="s">
        <v>306</v>
      </c>
      <c r="M11" s="55" t="s">
        <v>307</v>
      </c>
      <c r="N11" s="55" t="s">
        <v>308</v>
      </c>
      <c r="O11" s="56">
        <v>63540422.43</v>
      </c>
      <c r="P11" s="56">
        <v>0</v>
      </c>
      <c r="Q11" s="56">
        <v>3336977.01</v>
      </c>
      <c r="R11" s="56">
        <v>16280778.43</v>
      </c>
      <c r="S11" s="57" t="s">
        <v>1455</v>
      </c>
      <c r="T11" s="56">
        <v>50596621.009999998</v>
      </c>
      <c r="U11" s="58" t="s">
        <v>309</v>
      </c>
      <c r="V11" s="59" t="s">
        <v>1206</v>
      </c>
      <c r="W11" s="60">
        <f>IF(OR(LEFT(I11)="7",LEFT(I11,1)="8"),VALUE(RIGHT(I11,3)),VALUE(RIGHT(I11,4)))</f>
        <v>1479</v>
      </c>
    </row>
    <row r="12" spans="1:25" s="9" customFormat="1" ht="139.5" customHeight="1">
      <c r="A12" s="49">
        <v>2</v>
      </c>
      <c r="B12" s="50" t="s">
        <v>129</v>
      </c>
      <c r="C12" s="51" t="s">
        <v>130</v>
      </c>
      <c r="D12" s="51" t="s">
        <v>259</v>
      </c>
      <c r="E12" s="52">
        <v>1</v>
      </c>
      <c r="F12" s="53">
        <v>210</v>
      </c>
      <c r="G12" s="54" t="s">
        <v>131</v>
      </c>
      <c r="H12" s="54" t="s">
        <v>680</v>
      </c>
      <c r="I12" s="86">
        <v>700002210104</v>
      </c>
      <c r="J12" s="55" t="s">
        <v>871</v>
      </c>
      <c r="K12" s="55" t="s">
        <v>305</v>
      </c>
      <c r="L12" s="55" t="s">
        <v>306</v>
      </c>
      <c r="M12" s="55" t="s">
        <v>307</v>
      </c>
      <c r="N12" s="55" t="s">
        <v>308</v>
      </c>
      <c r="O12" s="56">
        <v>8021848.5099999998</v>
      </c>
      <c r="P12" s="56">
        <v>1068525.95</v>
      </c>
      <c r="Q12" s="56">
        <v>92023.92</v>
      </c>
      <c r="R12" s="56">
        <v>438058.12</v>
      </c>
      <c r="S12" s="57" t="s">
        <v>1456</v>
      </c>
      <c r="T12" s="56">
        <v>8744340.2599999998</v>
      </c>
      <c r="U12" s="58" t="s">
        <v>309</v>
      </c>
      <c r="V12" s="59" t="s">
        <v>1298</v>
      </c>
      <c r="W12" s="60">
        <f>IF(OR(LEFT(I12)="7",LEFT(I12,1)="8"),VALUE(RIGHT(I12,3)),VALUE(RIGHT(I12,4)))</f>
        <v>104</v>
      </c>
    </row>
    <row r="13" spans="1:25" s="34" customFormat="1" ht="20.25" customHeight="1" outlineLevel="3">
      <c r="A13" s="61"/>
      <c r="B13" s="102" t="s">
        <v>310</v>
      </c>
      <c r="C13" s="103"/>
      <c r="D13" s="103"/>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100" t="s">
        <v>875</v>
      </c>
      <c r="C14" s="101" t="s">
        <v>873</v>
      </c>
      <c r="D14" s="101"/>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2" t="s">
        <v>1153</v>
      </c>
      <c r="C15" s="93"/>
      <c r="D15" s="93" t="s">
        <v>874</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139.5" customHeight="1">
      <c r="A16" s="49">
        <v>4</v>
      </c>
      <c r="B16" s="50" t="s">
        <v>310</v>
      </c>
      <c r="C16" s="51" t="s">
        <v>130</v>
      </c>
      <c r="D16" s="51" t="s">
        <v>259</v>
      </c>
      <c r="E16" s="52">
        <v>1</v>
      </c>
      <c r="F16" s="53">
        <v>112</v>
      </c>
      <c r="G16" s="54" t="s">
        <v>311</v>
      </c>
      <c r="H16" s="54" t="s">
        <v>680</v>
      </c>
      <c r="I16" s="86">
        <v>20040411201355</v>
      </c>
      <c r="J16" s="55" t="s">
        <v>857</v>
      </c>
      <c r="K16" s="55" t="s">
        <v>220</v>
      </c>
      <c r="L16" s="55" t="s">
        <v>306</v>
      </c>
      <c r="M16" s="55" t="s">
        <v>868</v>
      </c>
      <c r="N16" s="55" t="s">
        <v>308</v>
      </c>
      <c r="O16" s="56">
        <v>60144441.789999999</v>
      </c>
      <c r="P16" s="56">
        <v>2895.06</v>
      </c>
      <c r="Q16" s="56">
        <v>682529.64</v>
      </c>
      <c r="R16" s="56">
        <v>182420.67</v>
      </c>
      <c r="S16" s="57" t="s">
        <v>1457</v>
      </c>
      <c r="T16" s="56">
        <v>60647445.82</v>
      </c>
      <c r="U16" s="58" t="s">
        <v>309</v>
      </c>
      <c r="V16" s="59" t="s">
        <v>1300</v>
      </c>
      <c r="W16" s="60">
        <f>IF(OR(LEFT(I16)="7",LEFT(I16,1)="8"),VALUE(RIGHT(I16,3)),VALUE(RIGHT(I16,4)))</f>
        <v>1355</v>
      </c>
    </row>
    <row r="17" spans="1:25" s="9" customFormat="1" ht="139.5" customHeight="1">
      <c r="A17" s="49">
        <v>4</v>
      </c>
      <c r="B17" s="50" t="s">
        <v>310</v>
      </c>
      <c r="C17" s="51" t="s">
        <v>130</v>
      </c>
      <c r="D17" s="51" t="s">
        <v>259</v>
      </c>
      <c r="E17" s="52">
        <v>1</v>
      </c>
      <c r="F17" s="53">
        <v>112</v>
      </c>
      <c r="G17" s="54" t="s">
        <v>311</v>
      </c>
      <c r="H17" s="54" t="s">
        <v>680</v>
      </c>
      <c r="I17" s="86">
        <v>20000411301118</v>
      </c>
      <c r="J17" s="55" t="s">
        <v>854</v>
      </c>
      <c r="K17" s="55" t="s">
        <v>855</v>
      </c>
      <c r="L17" s="55" t="s">
        <v>306</v>
      </c>
      <c r="M17" s="55" t="s">
        <v>868</v>
      </c>
      <c r="N17" s="55" t="s">
        <v>856</v>
      </c>
      <c r="O17" s="56">
        <v>2787962.45</v>
      </c>
      <c r="P17" s="56">
        <v>3333.3</v>
      </c>
      <c r="Q17" s="56">
        <v>2914.75</v>
      </c>
      <c r="R17" s="56">
        <v>538738.94999999995</v>
      </c>
      <c r="S17" s="57" t="s">
        <v>1458</v>
      </c>
      <c r="T17" s="56">
        <v>2255471.5499999998</v>
      </c>
      <c r="U17" s="58" t="s">
        <v>309</v>
      </c>
      <c r="V17" s="59" t="s">
        <v>1299</v>
      </c>
      <c r="W17" s="60">
        <f>IF(OR(LEFT(I17)="7",LEFT(I17,1)="8"),VALUE(RIGHT(I17,3)),VALUE(RIGHT(I17,4)))</f>
        <v>1118</v>
      </c>
    </row>
    <row r="18" spans="1:25" s="9" customFormat="1" ht="139.5" customHeight="1">
      <c r="A18" s="49">
        <v>4</v>
      </c>
      <c r="B18" s="50" t="s">
        <v>310</v>
      </c>
      <c r="C18" s="51" t="s">
        <v>130</v>
      </c>
      <c r="D18" s="51" t="s">
        <v>259</v>
      </c>
      <c r="E18" s="52">
        <v>1</v>
      </c>
      <c r="F18" s="53">
        <v>200</v>
      </c>
      <c r="G18" s="54" t="s">
        <v>858</v>
      </c>
      <c r="H18" s="54" t="s">
        <v>680</v>
      </c>
      <c r="I18" s="86">
        <v>20050420001404</v>
      </c>
      <c r="J18" s="55" t="s">
        <v>859</v>
      </c>
      <c r="K18" s="55" t="s">
        <v>860</v>
      </c>
      <c r="L18" s="55" t="s">
        <v>306</v>
      </c>
      <c r="M18" s="55" t="s">
        <v>868</v>
      </c>
      <c r="N18" s="55" t="s">
        <v>861</v>
      </c>
      <c r="O18" s="56">
        <v>255453087.65000001</v>
      </c>
      <c r="P18" s="56">
        <v>3664688000.0999999</v>
      </c>
      <c r="Q18" s="56">
        <v>12616251.890000001</v>
      </c>
      <c r="R18" s="56">
        <v>1930954650.3799999</v>
      </c>
      <c r="S18" s="57" t="s">
        <v>1459</v>
      </c>
      <c r="T18" s="56">
        <v>2001802689.26</v>
      </c>
      <c r="U18" s="58" t="s">
        <v>309</v>
      </c>
      <c r="V18" s="59" t="s">
        <v>1460</v>
      </c>
      <c r="W18" s="60">
        <f>IF(OR(LEFT(I18)="7",LEFT(I18,1)="8"),VALUE(RIGHT(I18,3)),VALUE(RIGHT(I18,4)))</f>
        <v>1404</v>
      </c>
    </row>
    <row r="19" spans="1:25" s="34" customFormat="1" ht="20.25" customHeight="1" outlineLevel="3">
      <c r="A19" s="61"/>
      <c r="B19" s="102" t="s">
        <v>863</v>
      </c>
      <c r="C19" s="103"/>
      <c r="D19" s="103"/>
      <c r="E19" s="62">
        <f>SUBTOTAL(9,E20:E26)</f>
        <v>3</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100" t="s">
        <v>875</v>
      </c>
      <c r="C20" s="101" t="s">
        <v>873</v>
      </c>
      <c r="D20" s="101"/>
      <c r="E20" s="36">
        <f>SUBTOTAL(9,E21:E22)</f>
        <v>1</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2" t="s">
        <v>376</v>
      </c>
      <c r="C21" s="93"/>
      <c r="D21" s="93"/>
      <c r="E21" s="43">
        <f>SUBTOTAL(9,E22:E22)</f>
        <v>1</v>
      </c>
      <c r="F21" s="44"/>
      <c r="G21" s="44"/>
      <c r="H21" s="44"/>
      <c r="I21" s="85"/>
      <c r="J21" s="44"/>
      <c r="K21" s="44"/>
      <c r="L21" s="44"/>
      <c r="M21" s="44"/>
      <c r="N21" s="44"/>
      <c r="O21" s="46"/>
      <c r="P21" s="46"/>
      <c r="Q21" s="46"/>
      <c r="R21" s="46"/>
      <c r="S21" s="44"/>
      <c r="T21" s="46"/>
      <c r="U21" s="44"/>
      <c r="V21" s="47"/>
      <c r="W21" s="45"/>
      <c r="Y21" s="9"/>
    </row>
    <row r="22" spans="1:25" s="9" customFormat="1" ht="183" customHeight="1">
      <c r="A22" s="49">
        <v>5</v>
      </c>
      <c r="B22" s="50" t="s">
        <v>863</v>
      </c>
      <c r="C22" s="51" t="s">
        <v>130</v>
      </c>
      <c r="D22" s="51" t="s">
        <v>259</v>
      </c>
      <c r="E22" s="52">
        <v>1</v>
      </c>
      <c r="F22" s="53">
        <v>514</v>
      </c>
      <c r="G22" s="54" t="s">
        <v>1182</v>
      </c>
      <c r="H22" s="54" t="s">
        <v>680</v>
      </c>
      <c r="I22" s="86" t="s">
        <v>999</v>
      </c>
      <c r="J22" s="55" t="s">
        <v>1000</v>
      </c>
      <c r="K22" s="55" t="s">
        <v>85</v>
      </c>
      <c r="L22" s="55" t="s">
        <v>306</v>
      </c>
      <c r="M22" s="55" t="s">
        <v>508</v>
      </c>
      <c r="N22" s="55" t="s">
        <v>861</v>
      </c>
      <c r="O22" s="56">
        <v>112877917</v>
      </c>
      <c r="P22" s="56">
        <v>3864463</v>
      </c>
      <c r="Q22" s="56">
        <v>627307</v>
      </c>
      <c r="R22" s="56">
        <v>21337333</v>
      </c>
      <c r="S22" s="57" t="s">
        <v>1461</v>
      </c>
      <c r="T22" s="56">
        <v>158401131</v>
      </c>
      <c r="U22" s="58" t="s">
        <v>869</v>
      </c>
      <c r="V22" s="59" t="s">
        <v>1462</v>
      </c>
      <c r="W22" s="60">
        <f>IF(OR(LEFT(I22)="7",LEFT(I22,1)="8"),VALUE(RIGHT(I22,3)),VALUE(RIGHT(I22,4)))</f>
        <v>31</v>
      </c>
    </row>
    <row r="23" spans="1:25" s="41" customFormat="1" ht="20.25" customHeight="1" outlineLevel="1">
      <c r="A23" s="35"/>
      <c r="B23" s="100" t="s">
        <v>209</v>
      </c>
      <c r="C23" s="101" t="s">
        <v>873</v>
      </c>
      <c r="D23" s="101"/>
      <c r="E23" s="36">
        <f>SUBTOTAL(9,E24:E26)</f>
        <v>2</v>
      </c>
      <c r="F23" s="37"/>
      <c r="G23" s="37"/>
      <c r="H23" s="37"/>
      <c r="I23" s="84"/>
      <c r="J23" s="37"/>
      <c r="K23" s="37"/>
      <c r="L23" s="37"/>
      <c r="M23" s="37"/>
      <c r="N23" s="37"/>
      <c r="O23" s="39"/>
      <c r="P23" s="39"/>
      <c r="Q23" s="39"/>
      <c r="R23" s="39"/>
      <c r="S23" s="37"/>
      <c r="T23" s="39"/>
      <c r="U23" s="37"/>
      <c r="V23" s="40"/>
      <c r="W23" s="38"/>
      <c r="Y23" s="9"/>
    </row>
    <row r="24" spans="1:25" s="48" customFormat="1" ht="20.25" customHeight="1" outlineLevel="2">
      <c r="A24" s="42"/>
      <c r="B24" s="92" t="s">
        <v>376</v>
      </c>
      <c r="C24" s="93"/>
      <c r="D24" s="93"/>
      <c r="E24" s="43">
        <f>SUBTOTAL(9,E25:E26)</f>
        <v>2</v>
      </c>
      <c r="F24" s="44"/>
      <c r="G24" s="44"/>
      <c r="H24" s="44"/>
      <c r="I24" s="85"/>
      <c r="J24" s="44"/>
      <c r="K24" s="44"/>
      <c r="L24" s="44"/>
      <c r="M24" s="44"/>
      <c r="N24" s="44"/>
      <c r="O24" s="46"/>
      <c r="P24" s="46"/>
      <c r="Q24" s="46"/>
      <c r="R24" s="46"/>
      <c r="S24" s="44"/>
      <c r="T24" s="46"/>
      <c r="U24" s="44"/>
      <c r="V24" s="47"/>
      <c r="W24" s="45"/>
      <c r="Y24" s="9"/>
    </row>
    <row r="25" spans="1:25" s="9" customFormat="1" ht="139.5" customHeight="1">
      <c r="A25" s="49">
        <v>5</v>
      </c>
      <c r="B25" s="50" t="s">
        <v>863</v>
      </c>
      <c r="C25" s="51" t="s">
        <v>86</v>
      </c>
      <c r="D25" s="51" t="s">
        <v>259</v>
      </c>
      <c r="E25" s="52">
        <v>1</v>
      </c>
      <c r="F25" s="53">
        <v>500</v>
      </c>
      <c r="G25" s="54" t="s">
        <v>1241</v>
      </c>
      <c r="H25" s="54" t="s">
        <v>1182</v>
      </c>
      <c r="I25" s="86">
        <v>20100550001538</v>
      </c>
      <c r="J25" s="55" t="s">
        <v>1242</v>
      </c>
      <c r="K25" s="55" t="s">
        <v>1243</v>
      </c>
      <c r="L25" s="55" t="s">
        <v>903</v>
      </c>
      <c r="M25" s="55" t="s">
        <v>825</v>
      </c>
      <c r="N25" s="55" t="s">
        <v>856</v>
      </c>
      <c r="O25" s="56">
        <v>69879418.909999996</v>
      </c>
      <c r="P25" s="56">
        <v>0</v>
      </c>
      <c r="Q25" s="56">
        <v>445180.26</v>
      </c>
      <c r="R25" s="56">
        <v>41662370.740000002</v>
      </c>
      <c r="S25" s="57" t="s">
        <v>1463</v>
      </c>
      <c r="T25" s="56">
        <v>28662228.43</v>
      </c>
      <c r="U25" s="58" t="s">
        <v>869</v>
      </c>
      <c r="V25" s="59" t="s">
        <v>1464</v>
      </c>
      <c r="W25" s="60">
        <f>IF(OR(LEFT(I25)="7",LEFT(I25,1)="8"),VALUE(RIGHT(I25,3)),VALUE(RIGHT(I25,4)))</f>
        <v>1538</v>
      </c>
    </row>
    <row r="26" spans="1:25" s="9" customFormat="1" ht="175.5" customHeight="1">
      <c r="A26" s="49">
        <v>5</v>
      </c>
      <c r="B26" s="50" t="s">
        <v>863</v>
      </c>
      <c r="C26" s="51" t="s">
        <v>86</v>
      </c>
      <c r="D26" s="51" t="s">
        <v>259</v>
      </c>
      <c r="E26" s="52">
        <v>1</v>
      </c>
      <c r="F26" s="53">
        <v>612</v>
      </c>
      <c r="G26" s="54" t="s">
        <v>151</v>
      </c>
      <c r="H26" s="54" t="s">
        <v>151</v>
      </c>
      <c r="I26" s="86">
        <v>20070561201459</v>
      </c>
      <c r="J26" s="55" t="s">
        <v>150</v>
      </c>
      <c r="K26" s="55" t="s">
        <v>221</v>
      </c>
      <c r="L26" s="55" t="s">
        <v>903</v>
      </c>
      <c r="M26" s="55" t="s">
        <v>825</v>
      </c>
      <c r="N26" s="55" t="s">
        <v>308</v>
      </c>
      <c r="O26" s="56">
        <v>16619141.58</v>
      </c>
      <c r="P26" s="56">
        <v>-1356331.47</v>
      </c>
      <c r="Q26" s="56">
        <v>351.74</v>
      </c>
      <c r="R26" s="56">
        <v>2537163.42</v>
      </c>
      <c r="S26" s="57" t="s">
        <v>1465</v>
      </c>
      <c r="T26" s="56">
        <v>12725998.43</v>
      </c>
      <c r="U26" s="58" t="s">
        <v>309</v>
      </c>
      <c r="V26" s="59" t="s">
        <v>1466</v>
      </c>
      <c r="W26" s="60">
        <f>IF(OR(LEFT(I26)="7",LEFT(I26,1)="8"),VALUE(RIGHT(I26,3)),VALUE(RIGHT(I26,4)))</f>
        <v>1459</v>
      </c>
    </row>
    <row r="27" spans="1:25" s="34" customFormat="1" ht="27" customHeight="1" outlineLevel="3">
      <c r="A27" s="61"/>
      <c r="B27" s="102" t="s">
        <v>132</v>
      </c>
      <c r="C27" s="103"/>
      <c r="D27" s="103"/>
      <c r="E27" s="62">
        <f>SUBTOTAL(9,E30:E126)</f>
        <v>90</v>
      </c>
      <c r="F27" s="63"/>
      <c r="G27" s="63"/>
      <c r="H27" s="63"/>
      <c r="I27" s="87"/>
      <c r="J27" s="63"/>
      <c r="K27" s="63"/>
      <c r="L27" s="63"/>
      <c r="M27" s="63"/>
      <c r="N27" s="63"/>
      <c r="O27" s="64"/>
      <c r="P27" s="65"/>
      <c r="Q27" s="65"/>
      <c r="R27" s="65"/>
      <c r="S27" s="63"/>
      <c r="T27" s="65"/>
      <c r="U27" s="63"/>
      <c r="V27" s="66"/>
      <c r="W27" s="67"/>
      <c r="Y27" s="9"/>
    </row>
    <row r="28" spans="1:25" s="41" customFormat="1" ht="20.25" customHeight="1" outlineLevel="1">
      <c r="A28" s="35"/>
      <c r="B28" s="100" t="s">
        <v>875</v>
      </c>
      <c r="C28" s="101" t="s">
        <v>873</v>
      </c>
      <c r="D28" s="101"/>
      <c r="E28" s="36">
        <f>SUBTOTAL(9,E30:E109)</f>
        <v>78</v>
      </c>
      <c r="F28" s="37"/>
      <c r="G28" s="37"/>
      <c r="H28" s="37"/>
      <c r="I28" s="84"/>
      <c r="J28" s="37"/>
      <c r="K28" s="37"/>
      <c r="L28" s="37"/>
      <c r="M28" s="37"/>
      <c r="N28" s="37"/>
      <c r="O28" s="39"/>
      <c r="P28" s="39"/>
      <c r="Q28" s="39"/>
      <c r="R28" s="39"/>
      <c r="S28" s="37"/>
      <c r="T28" s="39"/>
      <c r="U28" s="37"/>
      <c r="V28" s="40"/>
      <c r="W28" s="38"/>
      <c r="Y28" s="9"/>
    </row>
    <row r="29" spans="1:25" s="48" customFormat="1" ht="20.25" customHeight="1" outlineLevel="2">
      <c r="A29" s="42"/>
      <c r="B29" s="92" t="s">
        <v>376</v>
      </c>
      <c r="C29" s="93"/>
      <c r="D29" s="93"/>
      <c r="E29" s="43">
        <f>SUBTOTAL(9,E30:E95)</f>
        <v>66</v>
      </c>
      <c r="F29" s="44"/>
      <c r="G29" s="44"/>
      <c r="H29" s="44"/>
      <c r="I29" s="85"/>
      <c r="J29" s="44"/>
      <c r="K29" s="44"/>
      <c r="L29" s="44"/>
      <c r="M29" s="44"/>
      <c r="N29" s="44"/>
      <c r="O29" s="46"/>
      <c r="P29" s="46"/>
      <c r="Q29" s="46"/>
      <c r="R29" s="46"/>
      <c r="S29" s="44"/>
      <c r="T29" s="46"/>
      <c r="U29" s="44"/>
      <c r="V29" s="47"/>
      <c r="W29" s="45"/>
      <c r="Y29" s="9"/>
    </row>
    <row r="30" spans="1:25" s="9" customFormat="1" ht="139.5" customHeight="1">
      <c r="A30" s="49">
        <v>6</v>
      </c>
      <c r="B30" s="50" t="s">
        <v>132</v>
      </c>
      <c r="C30" s="51" t="s">
        <v>130</v>
      </c>
      <c r="D30" s="51" t="s">
        <v>259</v>
      </c>
      <c r="E30" s="52">
        <v>1</v>
      </c>
      <c r="F30" s="53">
        <v>210</v>
      </c>
      <c r="G30" s="54" t="s">
        <v>865</v>
      </c>
      <c r="H30" s="54" t="s">
        <v>680</v>
      </c>
      <c r="I30" s="86">
        <v>20110621001545</v>
      </c>
      <c r="J30" s="55" t="s">
        <v>1281</v>
      </c>
      <c r="K30" s="55" t="s">
        <v>1282</v>
      </c>
      <c r="L30" s="55" t="s">
        <v>306</v>
      </c>
      <c r="M30" s="55" t="s">
        <v>868</v>
      </c>
      <c r="N30" s="55" t="s">
        <v>211</v>
      </c>
      <c r="O30" s="56">
        <v>4668930055.5200005</v>
      </c>
      <c r="P30" s="56">
        <v>0</v>
      </c>
      <c r="Q30" s="56">
        <v>69755839.719999999</v>
      </c>
      <c r="R30" s="56">
        <v>900299.55</v>
      </c>
      <c r="S30" s="57" t="s">
        <v>1467</v>
      </c>
      <c r="T30" s="56">
        <v>4737785595.6899996</v>
      </c>
      <c r="U30" s="58" t="s">
        <v>309</v>
      </c>
      <c r="V30" s="59" t="s">
        <v>1468</v>
      </c>
      <c r="W30" s="60">
        <f t="shared" ref="W30:W61" si="0">IF(OR(LEFT(I30)="7",LEFT(I30,1)="8"),VALUE(RIGHT(I30,3)),VALUE(RIGHT(I30,4)))</f>
        <v>1545</v>
      </c>
    </row>
    <row r="31" spans="1:25" s="9" customFormat="1" ht="226.5" customHeight="1">
      <c r="A31" s="49">
        <v>6</v>
      </c>
      <c r="B31" s="50" t="s">
        <v>132</v>
      </c>
      <c r="C31" s="51" t="s">
        <v>130</v>
      </c>
      <c r="D31" s="51" t="s">
        <v>259</v>
      </c>
      <c r="E31" s="52">
        <v>1</v>
      </c>
      <c r="F31" s="53">
        <v>210</v>
      </c>
      <c r="G31" s="54" t="s">
        <v>865</v>
      </c>
      <c r="H31" s="54" t="s">
        <v>680</v>
      </c>
      <c r="I31" s="86">
        <v>20120621001550</v>
      </c>
      <c r="J31" s="55" t="s">
        <v>1469</v>
      </c>
      <c r="K31" s="55" t="s">
        <v>1470</v>
      </c>
      <c r="L31" s="55" t="s">
        <v>306</v>
      </c>
      <c r="M31" s="55" t="s">
        <v>868</v>
      </c>
      <c r="N31" s="55" t="s">
        <v>211</v>
      </c>
      <c r="O31" s="56">
        <v>0</v>
      </c>
      <c r="P31" s="56">
        <v>0</v>
      </c>
      <c r="Q31" s="56">
        <v>0</v>
      </c>
      <c r="R31" s="56">
        <v>0</v>
      </c>
      <c r="S31" s="57" t="s">
        <v>1471</v>
      </c>
      <c r="T31" s="56">
        <v>0</v>
      </c>
      <c r="U31" s="58" t="s">
        <v>309</v>
      </c>
      <c r="V31" s="59" t="s">
        <v>1472</v>
      </c>
      <c r="W31" s="60">
        <f t="shared" si="0"/>
        <v>1550</v>
      </c>
    </row>
    <row r="32" spans="1:25" s="9" customFormat="1" ht="220.5" customHeight="1">
      <c r="A32" s="49">
        <v>6</v>
      </c>
      <c r="B32" s="50" t="s">
        <v>132</v>
      </c>
      <c r="C32" s="51" t="s">
        <v>130</v>
      </c>
      <c r="D32" s="51" t="s">
        <v>259</v>
      </c>
      <c r="E32" s="52">
        <v>1</v>
      </c>
      <c r="F32" s="53">
        <v>211</v>
      </c>
      <c r="G32" s="54" t="s">
        <v>287</v>
      </c>
      <c r="H32" s="54" t="s">
        <v>680</v>
      </c>
      <c r="I32" s="86">
        <v>20010620001161</v>
      </c>
      <c r="J32" s="55" t="s">
        <v>288</v>
      </c>
      <c r="K32" s="55" t="s">
        <v>1283</v>
      </c>
      <c r="L32" s="55" t="s">
        <v>306</v>
      </c>
      <c r="M32" s="55" t="s">
        <v>307</v>
      </c>
      <c r="N32" s="55" t="s">
        <v>211</v>
      </c>
      <c r="O32" s="56">
        <v>11036184075.299999</v>
      </c>
      <c r="P32" s="56">
        <v>10420269167</v>
      </c>
      <c r="Q32" s="56">
        <v>142443930.59</v>
      </c>
      <c r="R32" s="56">
        <v>100723.37</v>
      </c>
      <c r="S32" s="57" t="s">
        <v>1473</v>
      </c>
      <c r="T32" s="56">
        <v>21598796449.52</v>
      </c>
      <c r="U32" s="58" t="s">
        <v>309</v>
      </c>
      <c r="V32" s="59" t="s">
        <v>1474</v>
      </c>
      <c r="W32" s="60">
        <f t="shared" si="0"/>
        <v>1161</v>
      </c>
    </row>
    <row r="33" spans="1:23" s="9" customFormat="1" ht="169.5" customHeight="1">
      <c r="A33" s="49">
        <v>6</v>
      </c>
      <c r="B33" s="50" t="s">
        <v>132</v>
      </c>
      <c r="C33" s="51" t="s">
        <v>130</v>
      </c>
      <c r="D33" s="51" t="s">
        <v>259</v>
      </c>
      <c r="E33" s="52">
        <v>1</v>
      </c>
      <c r="F33" s="53">
        <v>212</v>
      </c>
      <c r="G33" s="54" t="s">
        <v>290</v>
      </c>
      <c r="H33" s="54" t="s">
        <v>680</v>
      </c>
      <c r="I33" s="86" t="s">
        <v>291</v>
      </c>
      <c r="J33" s="55" t="s">
        <v>704</v>
      </c>
      <c r="K33" s="55" t="s">
        <v>1275</v>
      </c>
      <c r="L33" s="55" t="s">
        <v>306</v>
      </c>
      <c r="M33" s="55" t="s">
        <v>868</v>
      </c>
      <c r="N33" s="55" t="s">
        <v>308</v>
      </c>
      <c r="O33" s="56">
        <v>0</v>
      </c>
      <c r="P33" s="56">
        <v>0</v>
      </c>
      <c r="Q33" s="56">
        <v>0</v>
      </c>
      <c r="R33" s="56">
        <v>0</v>
      </c>
      <c r="S33" s="57" t="s">
        <v>1475</v>
      </c>
      <c r="T33" s="56">
        <v>0</v>
      </c>
      <c r="U33" s="58" t="s">
        <v>869</v>
      </c>
      <c r="V33" s="59" t="s">
        <v>1301</v>
      </c>
      <c r="W33" s="60">
        <f t="shared" si="0"/>
        <v>183</v>
      </c>
    </row>
    <row r="34" spans="1:23" s="9" customFormat="1" ht="160.5" customHeight="1">
      <c r="A34" s="49">
        <v>6</v>
      </c>
      <c r="B34" s="50" t="s">
        <v>132</v>
      </c>
      <c r="C34" s="51" t="s">
        <v>130</v>
      </c>
      <c r="D34" s="51" t="s">
        <v>259</v>
      </c>
      <c r="E34" s="52">
        <v>1</v>
      </c>
      <c r="F34" s="53">
        <v>212</v>
      </c>
      <c r="G34" s="54" t="s">
        <v>290</v>
      </c>
      <c r="H34" s="54" t="s">
        <v>680</v>
      </c>
      <c r="I34" s="86">
        <v>700003100051</v>
      </c>
      <c r="J34" s="55" t="s">
        <v>666</v>
      </c>
      <c r="K34" s="55" t="s">
        <v>248</v>
      </c>
      <c r="L34" s="55" t="s">
        <v>306</v>
      </c>
      <c r="M34" s="55" t="s">
        <v>868</v>
      </c>
      <c r="N34" s="55" t="s">
        <v>1006</v>
      </c>
      <c r="O34" s="56">
        <v>1927013.49</v>
      </c>
      <c r="P34" s="56">
        <v>0</v>
      </c>
      <c r="Q34" s="56">
        <v>21576.22</v>
      </c>
      <c r="R34" s="56">
        <v>6813.1</v>
      </c>
      <c r="S34" s="57" t="s">
        <v>1476</v>
      </c>
      <c r="T34" s="56">
        <v>1941776.61</v>
      </c>
      <c r="U34" s="58" t="s">
        <v>309</v>
      </c>
      <c r="V34" s="59" t="s">
        <v>1477</v>
      </c>
      <c r="W34" s="60">
        <f t="shared" si="0"/>
        <v>51</v>
      </c>
    </row>
    <row r="35" spans="1:23" s="9" customFormat="1" ht="139.5" customHeight="1">
      <c r="A35" s="49">
        <v>6</v>
      </c>
      <c r="B35" s="50" t="s">
        <v>132</v>
      </c>
      <c r="C35" s="51" t="s">
        <v>130</v>
      </c>
      <c r="D35" s="51" t="s">
        <v>259</v>
      </c>
      <c r="E35" s="52">
        <v>1</v>
      </c>
      <c r="F35" s="53">
        <v>213</v>
      </c>
      <c r="G35" s="54" t="s">
        <v>988</v>
      </c>
      <c r="H35" s="54" t="s">
        <v>680</v>
      </c>
      <c r="I35" s="86">
        <v>20000620001120</v>
      </c>
      <c r="J35" s="55" t="s">
        <v>249</v>
      </c>
      <c r="K35" s="55" t="s">
        <v>222</v>
      </c>
      <c r="L35" s="55" t="s">
        <v>306</v>
      </c>
      <c r="M35" s="55" t="s">
        <v>307</v>
      </c>
      <c r="N35" s="55" t="s">
        <v>308</v>
      </c>
      <c r="O35" s="56">
        <v>1911466052.4000001</v>
      </c>
      <c r="P35" s="56">
        <v>59532424.280000001</v>
      </c>
      <c r="Q35" s="56">
        <v>19653510.149999999</v>
      </c>
      <c r="R35" s="56">
        <v>227443388.84999999</v>
      </c>
      <c r="S35" s="57" t="s">
        <v>1478</v>
      </c>
      <c r="T35" s="56">
        <v>1763208597.98</v>
      </c>
      <c r="U35" s="58" t="s">
        <v>309</v>
      </c>
      <c r="V35" s="59" t="s">
        <v>1479</v>
      </c>
      <c r="W35" s="60">
        <f t="shared" si="0"/>
        <v>1120</v>
      </c>
    </row>
    <row r="36" spans="1:23" s="9" customFormat="1" ht="184.5" customHeight="1">
      <c r="A36" s="49">
        <v>6</v>
      </c>
      <c r="B36" s="50" t="s">
        <v>132</v>
      </c>
      <c r="C36" s="51" t="s">
        <v>130</v>
      </c>
      <c r="D36" s="51" t="s">
        <v>259</v>
      </c>
      <c r="E36" s="52">
        <v>1</v>
      </c>
      <c r="F36" s="53">
        <v>215</v>
      </c>
      <c r="G36" s="54" t="s">
        <v>700</v>
      </c>
      <c r="H36" s="54" t="s">
        <v>680</v>
      </c>
      <c r="I36" s="86">
        <v>20120621501551</v>
      </c>
      <c r="J36" s="55" t="s">
        <v>1480</v>
      </c>
      <c r="K36" s="55" t="s">
        <v>1481</v>
      </c>
      <c r="L36" s="55" t="s">
        <v>306</v>
      </c>
      <c r="M36" s="55" t="s">
        <v>755</v>
      </c>
      <c r="N36" s="55" t="s">
        <v>308</v>
      </c>
      <c r="O36" s="56">
        <v>0</v>
      </c>
      <c r="P36" s="56">
        <v>2068766487.8800001</v>
      </c>
      <c r="Q36" s="56">
        <v>2030057.25</v>
      </c>
      <c r="R36" s="56">
        <v>166666.67000000001</v>
      </c>
      <c r="S36" s="57" t="s">
        <v>1482</v>
      </c>
      <c r="T36" s="56">
        <v>2070629878.46</v>
      </c>
      <c r="U36" s="58" t="s">
        <v>309</v>
      </c>
      <c r="V36" s="59" t="s">
        <v>1483</v>
      </c>
      <c r="W36" s="60">
        <f t="shared" si="0"/>
        <v>1551</v>
      </c>
    </row>
    <row r="37" spans="1:23" s="9" customFormat="1" ht="139.5" customHeight="1">
      <c r="A37" s="49">
        <v>6</v>
      </c>
      <c r="B37" s="50" t="s">
        <v>132</v>
      </c>
      <c r="C37" s="51" t="s">
        <v>130</v>
      </c>
      <c r="D37" s="51" t="s">
        <v>259</v>
      </c>
      <c r="E37" s="52">
        <v>1</v>
      </c>
      <c r="F37" s="53">
        <v>215</v>
      </c>
      <c r="G37" s="54" t="s">
        <v>700</v>
      </c>
      <c r="H37" s="54" t="s">
        <v>680</v>
      </c>
      <c r="I37" s="86" t="s">
        <v>870</v>
      </c>
      <c r="J37" s="55" t="s">
        <v>208</v>
      </c>
      <c r="K37" s="55" t="s">
        <v>292</v>
      </c>
      <c r="L37" s="55" t="s">
        <v>306</v>
      </c>
      <c r="M37" s="55" t="s">
        <v>868</v>
      </c>
      <c r="N37" s="55" t="s">
        <v>308</v>
      </c>
      <c r="O37" s="56">
        <v>43399572.25</v>
      </c>
      <c r="P37" s="56">
        <v>0</v>
      </c>
      <c r="Q37" s="56">
        <v>530575.38</v>
      </c>
      <c r="R37" s="56">
        <v>0</v>
      </c>
      <c r="S37" s="57" t="s">
        <v>1484</v>
      </c>
      <c r="T37" s="56">
        <v>43930147.630000003</v>
      </c>
      <c r="U37" s="58" t="s">
        <v>309</v>
      </c>
      <c r="V37" s="59" t="s">
        <v>1485</v>
      </c>
      <c r="W37" s="60">
        <f t="shared" si="0"/>
        <v>48</v>
      </c>
    </row>
    <row r="38" spans="1:23" s="9" customFormat="1" ht="190.5" customHeight="1">
      <c r="A38" s="49">
        <v>6</v>
      </c>
      <c r="B38" s="50" t="s">
        <v>132</v>
      </c>
      <c r="C38" s="51" t="s">
        <v>130</v>
      </c>
      <c r="D38" s="51" t="s">
        <v>259</v>
      </c>
      <c r="E38" s="52">
        <v>1</v>
      </c>
      <c r="F38" s="53">
        <v>410</v>
      </c>
      <c r="G38" s="54" t="s">
        <v>896</v>
      </c>
      <c r="H38" s="54" t="s">
        <v>680</v>
      </c>
      <c r="I38" s="86">
        <v>700006810050</v>
      </c>
      <c r="J38" s="55" t="s">
        <v>897</v>
      </c>
      <c r="K38" s="55" t="s">
        <v>223</v>
      </c>
      <c r="L38" s="55" t="s">
        <v>306</v>
      </c>
      <c r="M38" s="55" t="s">
        <v>868</v>
      </c>
      <c r="N38" s="55" t="s">
        <v>308</v>
      </c>
      <c r="O38" s="56">
        <v>10159548.869999999</v>
      </c>
      <c r="P38" s="56">
        <v>25000</v>
      </c>
      <c r="Q38" s="56">
        <v>112335.25</v>
      </c>
      <c r="R38" s="56">
        <v>592923.37</v>
      </c>
      <c r="S38" s="57" t="s">
        <v>1486</v>
      </c>
      <c r="T38" s="56">
        <v>9703960.75</v>
      </c>
      <c r="U38" s="58" t="s">
        <v>309</v>
      </c>
      <c r="V38" s="59" t="s">
        <v>1487</v>
      </c>
      <c r="W38" s="60">
        <f t="shared" si="0"/>
        <v>50</v>
      </c>
    </row>
    <row r="39" spans="1:23" s="9" customFormat="1" ht="235.5" customHeight="1">
      <c r="A39" s="49">
        <v>6</v>
      </c>
      <c r="B39" s="50" t="s">
        <v>132</v>
      </c>
      <c r="C39" s="51" t="s">
        <v>130</v>
      </c>
      <c r="D39" s="51" t="s">
        <v>259</v>
      </c>
      <c r="E39" s="52">
        <v>1</v>
      </c>
      <c r="F39" s="53">
        <v>411</v>
      </c>
      <c r="G39" s="54" t="s">
        <v>900</v>
      </c>
      <c r="H39" s="54" t="s">
        <v>680</v>
      </c>
      <c r="I39" s="86">
        <v>20060641101443</v>
      </c>
      <c r="J39" s="55" t="s">
        <v>1183</v>
      </c>
      <c r="K39" s="55" t="s">
        <v>1184</v>
      </c>
      <c r="L39" s="55" t="s">
        <v>306</v>
      </c>
      <c r="M39" s="55" t="s">
        <v>508</v>
      </c>
      <c r="N39" s="55" t="s">
        <v>308</v>
      </c>
      <c r="O39" s="56">
        <v>975784</v>
      </c>
      <c r="P39" s="56">
        <v>151462434</v>
      </c>
      <c r="Q39" s="56">
        <v>777699</v>
      </c>
      <c r="R39" s="56">
        <v>31647450</v>
      </c>
      <c r="S39" s="57" t="s">
        <v>1488</v>
      </c>
      <c r="T39" s="56">
        <v>121568467</v>
      </c>
      <c r="U39" s="58" t="s">
        <v>309</v>
      </c>
      <c r="V39" s="59" t="s">
        <v>1489</v>
      </c>
      <c r="W39" s="60">
        <f t="shared" si="0"/>
        <v>1443</v>
      </c>
    </row>
    <row r="40" spans="1:23" s="9" customFormat="1" ht="204" customHeight="1">
      <c r="A40" s="49">
        <v>6</v>
      </c>
      <c r="B40" s="50" t="s">
        <v>132</v>
      </c>
      <c r="C40" s="51" t="s">
        <v>130</v>
      </c>
      <c r="D40" s="51" t="s">
        <v>259</v>
      </c>
      <c r="E40" s="52">
        <v>1</v>
      </c>
      <c r="F40" s="53">
        <v>411</v>
      </c>
      <c r="G40" s="54" t="s">
        <v>900</v>
      </c>
      <c r="H40" s="54" t="s">
        <v>680</v>
      </c>
      <c r="I40" s="86" t="s">
        <v>901</v>
      </c>
      <c r="J40" s="55" t="s">
        <v>82</v>
      </c>
      <c r="K40" s="55" t="s">
        <v>990</v>
      </c>
      <c r="L40" s="55" t="s">
        <v>306</v>
      </c>
      <c r="M40" s="55" t="s">
        <v>868</v>
      </c>
      <c r="N40" s="55" t="s">
        <v>308</v>
      </c>
      <c r="O40" s="56">
        <v>3241729388.52</v>
      </c>
      <c r="P40" s="56">
        <v>23099459</v>
      </c>
      <c r="Q40" s="56">
        <v>35381261.039999999</v>
      </c>
      <c r="R40" s="56">
        <v>300269035.32999998</v>
      </c>
      <c r="S40" s="57" t="s">
        <v>1490</v>
      </c>
      <c r="T40" s="56">
        <v>2999941073.23</v>
      </c>
      <c r="U40" s="58" t="s">
        <v>309</v>
      </c>
      <c r="V40" s="59" t="s">
        <v>1491</v>
      </c>
      <c r="W40" s="60">
        <f t="shared" si="0"/>
        <v>49</v>
      </c>
    </row>
    <row r="41" spans="1:23" s="9" customFormat="1" ht="188.25" customHeight="1">
      <c r="A41" s="49">
        <v>6</v>
      </c>
      <c r="B41" s="50" t="s">
        <v>132</v>
      </c>
      <c r="C41" s="51" t="s">
        <v>130</v>
      </c>
      <c r="D41" s="51" t="s">
        <v>259</v>
      </c>
      <c r="E41" s="52">
        <v>1</v>
      </c>
      <c r="F41" s="53">
        <v>411</v>
      </c>
      <c r="G41" s="54" t="s">
        <v>900</v>
      </c>
      <c r="H41" s="54" t="s">
        <v>680</v>
      </c>
      <c r="I41" s="86">
        <v>20000641101049</v>
      </c>
      <c r="J41" s="55" t="s">
        <v>904</v>
      </c>
      <c r="K41" s="55" t="s">
        <v>225</v>
      </c>
      <c r="L41" s="55" t="s">
        <v>306</v>
      </c>
      <c r="M41" s="55" t="s">
        <v>868</v>
      </c>
      <c r="N41" s="55" t="s">
        <v>211</v>
      </c>
      <c r="O41" s="56">
        <v>38694414924.949997</v>
      </c>
      <c r="P41" s="56">
        <v>26826873.34</v>
      </c>
      <c r="Q41" s="56">
        <v>442836381</v>
      </c>
      <c r="R41" s="56">
        <v>5485151756.1300001</v>
      </c>
      <c r="S41" s="57" t="s">
        <v>1492</v>
      </c>
      <c r="T41" s="56">
        <v>33678926423.16</v>
      </c>
      <c r="U41" s="58" t="s">
        <v>309</v>
      </c>
      <c r="V41" s="59" t="s">
        <v>1493</v>
      </c>
      <c r="W41" s="60">
        <f t="shared" si="0"/>
        <v>1049</v>
      </c>
    </row>
    <row r="42" spans="1:23" s="9" customFormat="1" ht="165.75" customHeight="1">
      <c r="A42" s="49">
        <v>6</v>
      </c>
      <c r="B42" s="50" t="s">
        <v>132</v>
      </c>
      <c r="C42" s="51" t="s">
        <v>130</v>
      </c>
      <c r="D42" s="51" t="s">
        <v>259</v>
      </c>
      <c r="E42" s="52">
        <v>1</v>
      </c>
      <c r="F42" s="53">
        <v>411</v>
      </c>
      <c r="G42" s="54" t="s">
        <v>900</v>
      </c>
      <c r="H42" s="54" t="s">
        <v>680</v>
      </c>
      <c r="I42" s="86">
        <v>20060641101420</v>
      </c>
      <c r="J42" s="55" t="s">
        <v>1091</v>
      </c>
      <c r="K42" s="55" t="s">
        <v>778</v>
      </c>
      <c r="L42" s="55" t="s">
        <v>306</v>
      </c>
      <c r="M42" s="55" t="s">
        <v>868</v>
      </c>
      <c r="N42" s="55" t="s">
        <v>211</v>
      </c>
      <c r="O42" s="56">
        <v>5554803347.46</v>
      </c>
      <c r="P42" s="56">
        <v>8495352871</v>
      </c>
      <c r="Q42" s="56">
        <v>110756345.79000001</v>
      </c>
      <c r="R42" s="56">
        <v>629141.87</v>
      </c>
      <c r="S42" s="57" t="s">
        <v>1494</v>
      </c>
      <c r="T42" s="56">
        <v>14160283422.379999</v>
      </c>
      <c r="U42" s="58" t="s">
        <v>309</v>
      </c>
      <c r="V42" s="59" t="s">
        <v>1495</v>
      </c>
      <c r="W42" s="60">
        <f t="shared" si="0"/>
        <v>1420</v>
      </c>
    </row>
    <row r="43" spans="1:23" s="9" customFormat="1" ht="173.25" customHeight="1">
      <c r="A43" s="49">
        <v>6</v>
      </c>
      <c r="B43" s="50" t="s">
        <v>132</v>
      </c>
      <c r="C43" s="51" t="s">
        <v>130</v>
      </c>
      <c r="D43" s="51" t="s">
        <v>259</v>
      </c>
      <c r="E43" s="52">
        <v>1</v>
      </c>
      <c r="F43" s="53">
        <v>411</v>
      </c>
      <c r="G43" s="54" t="s">
        <v>900</v>
      </c>
      <c r="H43" s="54" t="s">
        <v>680</v>
      </c>
      <c r="I43" s="86">
        <v>20030641101331</v>
      </c>
      <c r="J43" s="55" t="s">
        <v>905</v>
      </c>
      <c r="K43" s="55" t="s">
        <v>226</v>
      </c>
      <c r="L43" s="55" t="s">
        <v>306</v>
      </c>
      <c r="M43" s="55" t="s">
        <v>868</v>
      </c>
      <c r="N43" s="55" t="s">
        <v>856</v>
      </c>
      <c r="O43" s="56">
        <v>108179.03</v>
      </c>
      <c r="P43" s="56">
        <v>0</v>
      </c>
      <c r="Q43" s="56">
        <v>1024.21</v>
      </c>
      <c r="R43" s="56">
        <v>58</v>
      </c>
      <c r="S43" s="57" t="s">
        <v>1496</v>
      </c>
      <c r="T43" s="56">
        <v>109145.24</v>
      </c>
      <c r="U43" s="58" t="s">
        <v>309</v>
      </c>
      <c r="V43" s="59" t="s">
        <v>1303</v>
      </c>
      <c r="W43" s="60">
        <f t="shared" si="0"/>
        <v>1331</v>
      </c>
    </row>
    <row r="44" spans="1:23" s="9" customFormat="1" ht="250.5" customHeight="1">
      <c r="A44" s="49">
        <v>6</v>
      </c>
      <c r="B44" s="50" t="s">
        <v>132</v>
      </c>
      <c r="C44" s="51" t="s">
        <v>130</v>
      </c>
      <c r="D44" s="51" t="s">
        <v>259</v>
      </c>
      <c r="E44" s="52">
        <v>1</v>
      </c>
      <c r="F44" s="53">
        <v>411</v>
      </c>
      <c r="G44" s="54" t="s">
        <v>900</v>
      </c>
      <c r="H44" s="54" t="s">
        <v>680</v>
      </c>
      <c r="I44" s="86">
        <v>20100641101524</v>
      </c>
      <c r="J44" s="55" t="s">
        <v>1207</v>
      </c>
      <c r="K44" s="55" t="s">
        <v>1208</v>
      </c>
      <c r="L44" s="55" t="s">
        <v>306</v>
      </c>
      <c r="M44" s="55" t="s">
        <v>868</v>
      </c>
      <c r="N44" s="55" t="s">
        <v>856</v>
      </c>
      <c r="O44" s="56">
        <v>137400253.06999999</v>
      </c>
      <c r="P44" s="56">
        <v>3231593.91</v>
      </c>
      <c r="Q44" s="56">
        <v>1203576.27</v>
      </c>
      <c r="R44" s="56">
        <v>65467469.68</v>
      </c>
      <c r="S44" s="57" t="s">
        <v>1497</v>
      </c>
      <c r="T44" s="56">
        <v>76367953.569999993</v>
      </c>
      <c r="U44" s="58" t="s">
        <v>309</v>
      </c>
      <c r="V44" s="59" t="s">
        <v>1424</v>
      </c>
      <c r="W44" s="60">
        <f t="shared" si="0"/>
        <v>1524</v>
      </c>
    </row>
    <row r="45" spans="1:23" s="9" customFormat="1" ht="164.25" customHeight="1">
      <c r="A45" s="49">
        <v>6</v>
      </c>
      <c r="B45" s="50" t="s">
        <v>132</v>
      </c>
      <c r="C45" s="51" t="s">
        <v>130</v>
      </c>
      <c r="D45" s="51" t="s">
        <v>259</v>
      </c>
      <c r="E45" s="52">
        <v>1</v>
      </c>
      <c r="F45" s="53">
        <v>411</v>
      </c>
      <c r="G45" s="54" t="s">
        <v>900</v>
      </c>
      <c r="H45" s="54" t="s">
        <v>680</v>
      </c>
      <c r="I45" s="86">
        <v>700006812413</v>
      </c>
      <c r="J45" s="55" t="s">
        <v>902</v>
      </c>
      <c r="K45" s="55" t="s">
        <v>224</v>
      </c>
      <c r="L45" s="55" t="s">
        <v>903</v>
      </c>
      <c r="M45" s="55" t="s">
        <v>517</v>
      </c>
      <c r="N45" s="55" t="s">
        <v>1006</v>
      </c>
      <c r="O45" s="56">
        <v>1256008789.4100001</v>
      </c>
      <c r="P45" s="56">
        <v>381511162.92000002</v>
      </c>
      <c r="Q45" s="56">
        <v>24010537.550000001</v>
      </c>
      <c r="R45" s="56">
        <v>25177919.59</v>
      </c>
      <c r="S45" s="57" t="s">
        <v>1498</v>
      </c>
      <c r="T45" s="56">
        <v>1636352570.29</v>
      </c>
      <c r="U45" s="58" t="s">
        <v>309</v>
      </c>
      <c r="V45" s="59" t="s">
        <v>1499</v>
      </c>
      <c r="W45" s="60">
        <f t="shared" si="0"/>
        <v>413</v>
      </c>
    </row>
    <row r="46" spans="1:23" s="9" customFormat="1" ht="170.25" customHeight="1">
      <c r="A46" s="49">
        <v>6</v>
      </c>
      <c r="B46" s="50" t="s">
        <v>132</v>
      </c>
      <c r="C46" s="51" t="s">
        <v>130</v>
      </c>
      <c r="D46" s="51" t="s">
        <v>259</v>
      </c>
      <c r="E46" s="52">
        <v>1</v>
      </c>
      <c r="F46" s="53">
        <v>411</v>
      </c>
      <c r="G46" s="54" t="s">
        <v>900</v>
      </c>
      <c r="H46" s="54" t="s">
        <v>680</v>
      </c>
      <c r="I46" s="86">
        <v>20080641101499</v>
      </c>
      <c r="J46" s="55" t="s">
        <v>227</v>
      </c>
      <c r="K46" s="55" t="s">
        <v>1092</v>
      </c>
      <c r="L46" s="55" t="s">
        <v>306</v>
      </c>
      <c r="M46" s="55" t="s">
        <v>307</v>
      </c>
      <c r="N46" s="55" t="s">
        <v>211</v>
      </c>
      <c r="O46" s="56">
        <v>39049.33</v>
      </c>
      <c r="P46" s="56">
        <v>19161.25</v>
      </c>
      <c r="Q46" s="56">
        <v>418.82</v>
      </c>
      <c r="R46" s="56">
        <v>0</v>
      </c>
      <c r="S46" s="57" t="s">
        <v>1500</v>
      </c>
      <c r="T46" s="56">
        <v>58629.4</v>
      </c>
      <c r="U46" s="58" t="s">
        <v>309</v>
      </c>
      <c r="V46" s="59" t="s">
        <v>1304</v>
      </c>
      <c r="W46" s="60">
        <f t="shared" si="0"/>
        <v>1499</v>
      </c>
    </row>
    <row r="47" spans="1:23" s="9" customFormat="1" ht="153" customHeight="1">
      <c r="A47" s="49">
        <v>6</v>
      </c>
      <c r="B47" s="50" t="s">
        <v>132</v>
      </c>
      <c r="C47" s="51" t="s">
        <v>130</v>
      </c>
      <c r="D47" s="51" t="s">
        <v>259</v>
      </c>
      <c r="E47" s="52">
        <v>1</v>
      </c>
      <c r="F47" s="53">
        <v>415</v>
      </c>
      <c r="G47" s="54" t="s">
        <v>1501</v>
      </c>
      <c r="H47" s="54" t="s">
        <v>680</v>
      </c>
      <c r="I47" s="86">
        <v>20020641001235</v>
      </c>
      <c r="J47" s="55" t="s">
        <v>898</v>
      </c>
      <c r="K47" s="55" t="s">
        <v>899</v>
      </c>
      <c r="L47" s="55" t="s">
        <v>306</v>
      </c>
      <c r="M47" s="55" t="s">
        <v>868</v>
      </c>
      <c r="N47" s="55" t="s">
        <v>308</v>
      </c>
      <c r="O47" s="56">
        <v>558569728.39999998</v>
      </c>
      <c r="P47" s="56">
        <v>0</v>
      </c>
      <c r="Q47" s="56">
        <v>6304609.6500000004</v>
      </c>
      <c r="R47" s="56">
        <v>154622.45000000001</v>
      </c>
      <c r="S47" s="57" t="s">
        <v>1502</v>
      </c>
      <c r="T47" s="56">
        <v>564719715.60000002</v>
      </c>
      <c r="U47" s="58" t="s">
        <v>309</v>
      </c>
      <c r="V47" s="59" t="s">
        <v>1302</v>
      </c>
      <c r="W47" s="60">
        <f t="shared" si="0"/>
        <v>1235</v>
      </c>
    </row>
    <row r="48" spans="1:23" s="9" customFormat="1" ht="162" customHeight="1">
      <c r="A48" s="49">
        <v>6</v>
      </c>
      <c r="B48" s="50" t="s">
        <v>132</v>
      </c>
      <c r="C48" s="51" t="s">
        <v>130</v>
      </c>
      <c r="D48" s="51" t="s">
        <v>259</v>
      </c>
      <c r="E48" s="52">
        <v>1</v>
      </c>
      <c r="F48" s="53" t="s">
        <v>550</v>
      </c>
      <c r="G48" s="54" t="s">
        <v>356</v>
      </c>
      <c r="H48" s="54" t="s">
        <v>680</v>
      </c>
      <c r="I48" s="86" t="s">
        <v>126</v>
      </c>
      <c r="J48" s="55" t="s">
        <v>125</v>
      </c>
      <c r="K48" s="55" t="s">
        <v>124</v>
      </c>
      <c r="L48" s="55" t="s">
        <v>306</v>
      </c>
      <c r="M48" s="55" t="s">
        <v>508</v>
      </c>
      <c r="N48" s="55" t="s">
        <v>1006</v>
      </c>
      <c r="O48" s="56">
        <v>59599503.869999997</v>
      </c>
      <c r="P48" s="56">
        <v>0</v>
      </c>
      <c r="Q48" s="56">
        <v>654534</v>
      </c>
      <c r="R48" s="56">
        <v>468980</v>
      </c>
      <c r="S48" s="57" t="s">
        <v>1503</v>
      </c>
      <c r="T48" s="56">
        <v>59785057.869999997</v>
      </c>
      <c r="U48" s="58" t="s">
        <v>309</v>
      </c>
      <c r="V48" s="59" t="s">
        <v>1504</v>
      </c>
      <c r="W48" s="60">
        <f t="shared" si="0"/>
        <v>1456</v>
      </c>
    </row>
    <row r="49" spans="1:23" s="9" customFormat="1" ht="158.25" customHeight="1">
      <c r="A49" s="49">
        <v>6</v>
      </c>
      <c r="B49" s="50" t="s">
        <v>132</v>
      </c>
      <c r="C49" s="51" t="s">
        <v>130</v>
      </c>
      <c r="D49" s="51" t="s">
        <v>259</v>
      </c>
      <c r="E49" s="52">
        <v>1</v>
      </c>
      <c r="F49" s="53" t="s">
        <v>550</v>
      </c>
      <c r="G49" s="54" t="s">
        <v>356</v>
      </c>
      <c r="H49" s="54" t="s">
        <v>680</v>
      </c>
      <c r="I49" s="86" t="s">
        <v>358</v>
      </c>
      <c r="J49" s="55" t="s">
        <v>142</v>
      </c>
      <c r="K49" s="55" t="s">
        <v>741</v>
      </c>
      <c r="L49" s="55" t="s">
        <v>306</v>
      </c>
      <c r="M49" s="55" t="s">
        <v>307</v>
      </c>
      <c r="N49" s="55" t="s">
        <v>308</v>
      </c>
      <c r="O49" s="56">
        <v>37569800.780000001</v>
      </c>
      <c r="P49" s="56">
        <v>0</v>
      </c>
      <c r="Q49" s="56">
        <v>425313.17</v>
      </c>
      <c r="R49" s="56">
        <v>174000</v>
      </c>
      <c r="S49" s="57" t="s">
        <v>1505</v>
      </c>
      <c r="T49" s="56">
        <v>37821113.950000003</v>
      </c>
      <c r="U49" s="58" t="s">
        <v>309</v>
      </c>
      <c r="V49" s="59" t="s">
        <v>1506</v>
      </c>
      <c r="W49" s="60">
        <f t="shared" si="0"/>
        <v>1412</v>
      </c>
    </row>
    <row r="50" spans="1:23" s="9" customFormat="1" ht="178.5" customHeight="1">
      <c r="A50" s="49">
        <v>6</v>
      </c>
      <c r="B50" s="50" t="s">
        <v>132</v>
      </c>
      <c r="C50" s="51" t="s">
        <v>130</v>
      </c>
      <c r="D50" s="51" t="s">
        <v>259</v>
      </c>
      <c r="E50" s="52">
        <v>1</v>
      </c>
      <c r="F50" s="53" t="s">
        <v>550</v>
      </c>
      <c r="G50" s="54" t="s">
        <v>356</v>
      </c>
      <c r="H50" s="54" t="s">
        <v>680</v>
      </c>
      <c r="I50" s="86" t="s">
        <v>357</v>
      </c>
      <c r="J50" s="55" t="s">
        <v>343</v>
      </c>
      <c r="K50" s="55" t="s">
        <v>642</v>
      </c>
      <c r="L50" s="55" t="s">
        <v>306</v>
      </c>
      <c r="M50" s="55" t="s">
        <v>307</v>
      </c>
      <c r="N50" s="55" t="s">
        <v>1006</v>
      </c>
      <c r="O50" s="56">
        <v>1184932519.47</v>
      </c>
      <c r="P50" s="56">
        <v>0</v>
      </c>
      <c r="Q50" s="56">
        <v>14599506.74</v>
      </c>
      <c r="R50" s="56">
        <v>8591979.3000000007</v>
      </c>
      <c r="S50" s="57" t="s">
        <v>1507</v>
      </c>
      <c r="T50" s="56">
        <v>1190940046.9100001</v>
      </c>
      <c r="U50" s="58" t="s">
        <v>309</v>
      </c>
      <c r="V50" s="59" t="s">
        <v>1508</v>
      </c>
      <c r="W50" s="60">
        <f t="shared" si="0"/>
        <v>1315</v>
      </c>
    </row>
    <row r="51" spans="1:23" s="9" customFormat="1" ht="235.5" customHeight="1">
      <c r="A51" s="49">
        <v>6</v>
      </c>
      <c r="B51" s="50" t="s">
        <v>132</v>
      </c>
      <c r="C51" s="51" t="s">
        <v>130</v>
      </c>
      <c r="D51" s="51" t="s">
        <v>259</v>
      </c>
      <c r="E51" s="52">
        <v>1</v>
      </c>
      <c r="F51" s="53" t="s">
        <v>506</v>
      </c>
      <c r="G51" s="54" t="s">
        <v>45</v>
      </c>
      <c r="H51" s="54" t="s">
        <v>680</v>
      </c>
      <c r="I51" s="86" t="s">
        <v>44</v>
      </c>
      <c r="J51" s="55" t="s">
        <v>43</v>
      </c>
      <c r="K51" s="55" t="s">
        <v>616</v>
      </c>
      <c r="L51" s="55" t="s">
        <v>306</v>
      </c>
      <c r="M51" s="55" t="s">
        <v>848</v>
      </c>
      <c r="N51" s="55" t="s">
        <v>308</v>
      </c>
      <c r="O51" s="56">
        <v>20010000.02</v>
      </c>
      <c r="P51" s="56">
        <v>0</v>
      </c>
      <c r="Q51" s="56">
        <v>191872.68</v>
      </c>
      <c r="R51" s="56">
        <v>127286.66</v>
      </c>
      <c r="S51" s="57" t="s">
        <v>1509</v>
      </c>
      <c r="T51" s="56">
        <v>20012083.32</v>
      </c>
      <c r="U51" s="58" t="s">
        <v>869</v>
      </c>
      <c r="V51" s="59" t="s">
        <v>1305</v>
      </c>
      <c r="W51" s="60">
        <f t="shared" si="0"/>
        <v>1457</v>
      </c>
    </row>
    <row r="52" spans="1:23" s="9" customFormat="1" ht="205.5" customHeight="1">
      <c r="A52" s="49">
        <v>6</v>
      </c>
      <c r="B52" s="50" t="s">
        <v>132</v>
      </c>
      <c r="C52" s="51" t="s">
        <v>130</v>
      </c>
      <c r="D52" s="51" t="s">
        <v>259</v>
      </c>
      <c r="E52" s="52">
        <v>1</v>
      </c>
      <c r="F52" s="53" t="s">
        <v>742</v>
      </c>
      <c r="G52" s="54" t="s">
        <v>743</v>
      </c>
      <c r="H52" s="54" t="s">
        <v>680</v>
      </c>
      <c r="I52" s="86" t="s">
        <v>744</v>
      </c>
      <c r="J52" s="55" t="s">
        <v>1152</v>
      </c>
      <c r="K52" s="55" t="s">
        <v>617</v>
      </c>
      <c r="L52" s="55" t="s">
        <v>306</v>
      </c>
      <c r="M52" s="55" t="s">
        <v>848</v>
      </c>
      <c r="N52" s="55" t="s">
        <v>308</v>
      </c>
      <c r="O52" s="56">
        <v>12248703.65</v>
      </c>
      <c r="P52" s="56">
        <v>0</v>
      </c>
      <c r="Q52" s="56">
        <v>115118.9</v>
      </c>
      <c r="R52" s="56">
        <v>149623.37</v>
      </c>
      <c r="S52" s="57" t="s">
        <v>1510</v>
      </c>
      <c r="T52" s="56">
        <v>12214199.18</v>
      </c>
      <c r="U52" s="58" t="s">
        <v>309</v>
      </c>
      <c r="V52" s="59" t="s">
        <v>1511</v>
      </c>
      <c r="W52" s="60">
        <f t="shared" si="0"/>
        <v>1385</v>
      </c>
    </row>
    <row r="53" spans="1:23" s="9" customFormat="1" ht="162" customHeight="1">
      <c r="A53" s="49">
        <v>6</v>
      </c>
      <c r="B53" s="50" t="s">
        <v>132</v>
      </c>
      <c r="C53" s="51" t="s">
        <v>130</v>
      </c>
      <c r="D53" s="51" t="s">
        <v>259</v>
      </c>
      <c r="E53" s="52">
        <v>1</v>
      </c>
      <c r="F53" s="53" t="s">
        <v>745</v>
      </c>
      <c r="G53" s="54" t="s">
        <v>746</v>
      </c>
      <c r="H53" s="54" t="s">
        <v>680</v>
      </c>
      <c r="I53" s="86">
        <v>20020671001239</v>
      </c>
      <c r="J53" s="55" t="s">
        <v>747</v>
      </c>
      <c r="K53" s="55" t="s">
        <v>748</v>
      </c>
      <c r="L53" s="55" t="s">
        <v>306</v>
      </c>
      <c r="M53" s="55" t="s">
        <v>307</v>
      </c>
      <c r="N53" s="55" t="s">
        <v>856</v>
      </c>
      <c r="O53" s="56">
        <v>2856115403.96</v>
      </c>
      <c r="P53" s="56">
        <v>933759364</v>
      </c>
      <c r="Q53" s="56">
        <v>34570305.539999999</v>
      </c>
      <c r="R53" s="56">
        <v>780993924.96000004</v>
      </c>
      <c r="S53" s="57" t="s">
        <v>1512</v>
      </c>
      <c r="T53" s="56">
        <v>3043451148.54</v>
      </c>
      <c r="U53" s="58" t="s">
        <v>309</v>
      </c>
      <c r="V53" s="59" t="s">
        <v>1306</v>
      </c>
      <c r="W53" s="60">
        <f t="shared" si="0"/>
        <v>1239</v>
      </c>
    </row>
    <row r="54" spans="1:23" s="9" customFormat="1" ht="331.5" customHeight="1">
      <c r="A54" s="49">
        <v>6</v>
      </c>
      <c r="B54" s="50" t="s">
        <v>132</v>
      </c>
      <c r="C54" s="51" t="s">
        <v>130</v>
      </c>
      <c r="D54" s="51" t="s">
        <v>259</v>
      </c>
      <c r="E54" s="52">
        <v>1</v>
      </c>
      <c r="F54" s="53" t="s">
        <v>745</v>
      </c>
      <c r="G54" s="54" t="s">
        <v>746</v>
      </c>
      <c r="H54" s="54" t="s">
        <v>680</v>
      </c>
      <c r="I54" s="86">
        <v>20040630001369</v>
      </c>
      <c r="J54" s="55" t="s">
        <v>676</v>
      </c>
      <c r="K54" s="55" t="s">
        <v>749</v>
      </c>
      <c r="L54" s="55" t="s">
        <v>306</v>
      </c>
      <c r="M54" s="55" t="s">
        <v>307</v>
      </c>
      <c r="N54" s="55" t="s">
        <v>856</v>
      </c>
      <c r="O54" s="56">
        <v>17688127983.34</v>
      </c>
      <c r="P54" s="56">
        <v>2511694896.6799998</v>
      </c>
      <c r="Q54" s="56">
        <v>213637678.96000001</v>
      </c>
      <c r="R54" s="56">
        <v>2610245563.3899999</v>
      </c>
      <c r="S54" s="57" t="s">
        <v>1513</v>
      </c>
      <c r="T54" s="56">
        <v>17803214995.59</v>
      </c>
      <c r="U54" s="58" t="s">
        <v>309</v>
      </c>
      <c r="V54" s="59" t="s">
        <v>1307</v>
      </c>
      <c r="W54" s="60">
        <f t="shared" si="0"/>
        <v>1369</v>
      </c>
    </row>
    <row r="55" spans="1:23" s="9" customFormat="1" ht="139.5" customHeight="1">
      <c r="A55" s="49">
        <v>6</v>
      </c>
      <c r="B55" s="50" t="s">
        <v>132</v>
      </c>
      <c r="C55" s="51" t="s">
        <v>130</v>
      </c>
      <c r="D55" s="51" t="s">
        <v>259</v>
      </c>
      <c r="E55" s="52">
        <v>1</v>
      </c>
      <c r="F55" s="53" t="s">
        <v>750</v>
      </c>
      <c r="G55" s="54" t="s">
        <v>751</v>
      </c>
      <c r="H55" s="54" t="s">
        <v>751</v>
      </c>
      <c r="I55" s="86" t="s">
        <v>758</v>
      </c>
      <c r="J55" s="55" t="s">
        <v>38</v>
      </c>
      <c r="K55" s="55" t="s">
        <v>1161</v>
      </c>
      <c r="L55" s="55" t="s">
        <v>306</v>
      </c>
      <c r="M55" s="55" t="s">
        <v>755</v>
      </c>
      <c r="N55" s="55" t="s">
        <v>308</v>
      </c>
      <c r="O55" s="56">
        <v>3007380.6</v>
      </c>
      <c r="P55" s="56">
        <v>0</v>
      </c>
      <c r="Q55" s="56">
        <v>164.55</v>
      </c>
      <c r="R55" s="56">
        <v>245.48</v>
      </c>
      <c r="S55" s="57" t="s">
        <v>1514</v>
      </c>
      <c r="T55" s="56">
        <v>3007422.41</v>
      </c>
      <c r="U55" s="58" t="s">
        <v>869</v>
      </c>
      <c r="V55" s="59" t="s">
        <v>1515</v>
      </c>
      <c r="W55" s="60">
        <f t="shared" si="0"/>
        <v>359</v>
      </c>
    </row>
    <row r="56" spans="1:23" s="9" customFormat="1" ht="139.5" customHeight="1">
      <c r="A56" s="49">
        <v>6</v>
      </c>
      <c r="B56" s="50" t="s">
        <v>132</v>
      </c>
      <c r="C56" s="51" t="s">
        <v>130</v>
      </c>
      <c r="D56" s="51" t="s">
        <v>259</v>
      </c>
      <c r="E56" s="52">
        <v>1</v>
      </c>
      <c r="F56" s="53" t="s">
        <v>750</v>
      </c>
      <c r="G56" s="54" t="s">
        <v>751</v>
      </c>
      <c r="H56" s="54" t="s">
        <v>751</v>
      </c>
      <c r="I56" s="86" t="s">
        <v>60</v>
      </c>
      <c r="J56" s="55" t="s">
        <v>61</v>
      </c>
      <c r="K56" s="55" t="s">
        <v>235</v>
      </c>
      <c r="L56" s="55" t="s">
        <v>306</v>
      </c>
      <c r="M56" s="55" t="s">
        <v>755</v>
      </c>
      <c r="N56" s="55" t="s">
        <v>308</v>
      </c>
      <c r="O56" s="56">
        <v>25126099.219999999</v>
      </c>
      <c r="P56" s="56">
        <v>0</v>
      </c>
      <c r="Q56" s="56">
        <v>166978.60999999999</v>
      </c>
      <c r="R56" s="56">
        <v>400562.3</v>
      </c>
      <c r="S56" s="57" t="s">
        <v>1516</v>
      </c>
      <c r="T56" s="56">
        <v>25042977.52</v>
      </c>
      <c r="U56" s="58" t="s">
        <v>869</v>
      </c>
      <c r="V56" s="59" t="s">
        <v>1309</v>
      </c>
      <c r="W56" s="60">
        <f t="shared" si="0"/>
        <v>1312</v>
      </c>
    </row>
    <row r="57" spans="1:23" s="9" customFormat="1" ht="139.5" customHeight="1">
      <c r="A57" s="49">
        <v>6</v>
      </c>
      <c r="B57" s="50" t="s">
        <v>132</v>
      </c>
      <c r="C57" s="51" t="s">
        <v>130</v>
      </c>
      <c r="D57" s="51" t="s">
        <v>259</v>
      </c>
      <c r="E57" s="52">
        <v>1</v>
      </c>
      <c r="F57" s="53" t="s">
        <v>750</v>
      </c>
      <c r="G57" s="54" t="s">
        <v>751</v>
      </c>
      <c r="H57" s="54" t="s">
        <v>751</v>
      </c>
      <c r="I57" s="86" t="s">
        <v>63</v>
      </c>
      <c r="J57" s="55" t="s">
        <v>64</v>
      </c>
      <c r="K57" s="55" t="s">
        <v>236</v>
      </c>
      <c r="L57" s="55" t="s">
        <v>306</v>
      </c>
      <c r="M57" s="55" t="s">
        <v>755</v>
      </c>
      <c r="N57" s="55" t="s">
        <v>308</v>
      </c>
      <c r="O57" s="56">
        <v>1586550.85</v>
      </c>
      <c r="P57" s="56">
        <v>0</v>
      </c>
      <c r="Q57" s="56">
        <v>18045.16</v>
      </c>
      <c r="R57" s="56">
        <v>0</v>
      </c>
      <c r="S57" s="57" t="s">
        <v>1517</v>
      </c>
      <c r="T57" s="56">
        <v>1604596.01</v>
      </c>
      <c r="U57" s="58" t="s">
        <v>869</v>
      </c>
      <c r="V57" s="59" t="s">
        <v>1310</v>
      </c>
      <c r="W57" s="60">
        <f t="shared" si="0"/>
        <v>1327</v>
      </c>
    </row>
    <row r="58" spans="1:23" s="9" customFormat="1" ht="162" customHeight="1">
      <c r="A58" s="49">
        <v>6</v>
      </c>
      <c r="B58" s="50" t="s">
        <v>132</v>
      </c>
      <c r="C58" s="51" t="s">
        <v>130</v>
      </c>
      <c r="D58" s="51" t="s">
        <v>259</v>
      </c>
      <c r="E58" s="52">
        <v>1</v>
      </c>
      <c r="F58" s="53" t="s">
        <v>750</v>
      </c>
      <c r="G58" s="54" t="s">
        <v>751</v>
      </c>
      <c r="H58" s="54" t="s">
        <v>751</v>
      </c>
      <c r="I58" s="86" t="s">
        <v>65</v>
      </c>
      <c r="J58" s="55" t="s">
        <v>66</v>
      </c>
      <c r="K58" s="55" t="s">
        <v>237</v>
      </c>
      <c r="L58" s="55" t="s">
        <v>306</v>
      </c>
      <c r="M58" s="55" t="s">
        <v>755</v>
      </c>
      <c r="N58" s="55" t="s">
        <v>308</v>
      </c>
      <c r="O58" s="56">
        <v>1454518874.3699999</v>
      </c>
      <c r="P58" s="56">
        <v>0</v>
      </c>
      <c r="Q58" s="56">
        <v>481076.06</v>
      </c>
      <c r="R58" s="56">
        <v>118714182.93000001</v>
      </c>
      <c r="S58" s="57" t="s">
        <v>1518</v>
      </c>
      <c r="T58" s="56">
        <v>1336285767.5</v>
      </c>
      <c r="U58" s="58" t="s">
        <v>869</v>
      </c>
      <c r="V58" s="59" t="s">
        <v>1311</v>
      </c>
      <c r="W58" s="60">
        <f t="shared" si="0"/>
        <v>1410</v>
      </c>
    </row>
    <row r="59" spans="1:23" s="9" customFormat="1" ht="139.5" customHeight="1">
      <c r="A59" s="49">
        <v>6</v>
      </c>
      <c r="B59" s="50" t="s">
        <v>132</v>
      </c>
      <c r="C59" s="51" t="s">
        <v>130</v>
      </c>
      <c r="D59" s="51" t="s">
        <v>259</v>
      </c>
      <c r="E59" s="52">
        <v>1</v>
      </c>
      <c r="F59" s="53" t="s">
        <v>750</v>
      </c>
      <c r="G59" s="54" t="s">
        <v>751</v>
      </c>
      <c r="H59" s="54" t="s">
        <v>751</v>
      </c>
      <c r="I59" s="86" t="s">
        <v>262</v>
      </c>
      <c r="J59" s="55" t="s">
        <v>261</v>
      </c>
      <c r="K59" s="55" t="s">
        <v>238</v>
      </c>
      <c r="L59" s="55" t="s">
        <v>306</v>
      </c>
      <c r="M59" s="55" t="s">
        <v>755</v>
      </c>
      <c r="N59" s="55" t="s">
        <v>308</v>
      </c>
      <c r="O59" s="56">
        <v>12667355.85</v>
      </c>
      <c r="P59" s="56">
        <v>0.27</v>
      </c>
      <c r="Q59" s="56">
        <v>58087.31</v>
      </c>
      <c r="R59" s="56">
        <v>990818.76</v>
      </c>
      <c r="S59" s="57" t="s">
        <v>1519</v>
      </c>
      <c r="T59" s="56">
        <v>12071476.189999999</v>
      </c>
      <c r="U59" s="58" t="s">
        <v>869</v>
      </c>
      <c r="V59" s="59" t="s">
        <v>1520</v>
      </c>
      <c r="W59" s="60">
        <f t="shared" si="0"/>
        <v>1461</v>
      </c>
    </row>
    <row r="60" spans="1:23" s="9" customFormat="1" ht="139.5" customHeight="1">
      <c r="A60" s="49">
        <v>6</v>
      </c>
      <c r="B60" s="50" t="s">
        <v>132</v>
      </c>
      <c r="C60" s="51" t="s">
        <v>130</v>
      </c>
      <c r="D60" s="51" t="s">
        <v>259</v>
      </c>
      <c r="E60" s="52">
        <v>1</v>
      </c>
      <c r="F60" s="53" t="s">
        <v>750</v>
      </c>
      <c r="G60" s="54" t="s">
        <v>751</v>
      </c>
      <c r="H60" s="54" t="s">
        <v>751</v>
      </c>
      <c r="I60" s="86" t="s">
        <v>39</v>
      </c>
      <c r="J60" s="55" t="s">
        <v>458</v>
      </c>
      <c r="K60" s="55" t="s">
        <v>624</v>
      </c>
      <c r="L60" s="55" t="s">
        <v>306</v>
      </c>
      <c r="M60" s="55" t="s">
        <v>755</v>
      </c>
      <c r="N60" s="55" t="s">
        <v>459</v>
      </c>
      <c r="O60" s="56">
        <v>10168730518.440001</v>
      </c>
      <c r="P60" s="56">
        <v>0</v>
      </c>
      <c r="Q60" s="56">
        <v>153421211.72</v>
      </c>
      <c r="R60" s="56">
        <v>37349920.409999996</v>
      </c>
      <c r="S60" s="57" t="s">
        <v>1521</v>
      </c>
      <c r="T60" s="56">
        <v>10284801809.75</v>
      </c>
      <c r="U60" s="58" t="s">
        <v>869</v>
      </c>
      <c r="V60" s="59" t="s">
        <v>1308</v>
      </c>
      <c r="W60" s="60">
        <f t="shared" si="0"/>
        <v>907</v>
      </c>
    </row>
    <row r="61" spans="1:23" s="9" customFormat="1" ht="139.5" customHeight="1">
      <c r="A61" s="49">
        <v>6</v>
      </c>
      <c r="B61" s="50" t="s">
        <v>132</v>
      </c>
      <c r="C61" s="51" t="s">
        <v>130</v>
      </c>
      <c r="D61" s="51" t="s">
        <v>259</v>
      </c>
      <c r="E61" s="52">
        <v>1</v>
      </c>
      <c r="F61" s="53" t="s">
        <v>750</v>
      </c>
      <c r="G61" s="54" t="s">
        <v>751</v>
      </c>
      <c r="H61" s="54" t="s">
        <v>751</v>
      </c>
      <c r="I61" s="86" t="s">
        <v>260</v>
      </c>
      <c r="J61" s="55" t="s">
        <v>924</v>
      </c>
      <c r="K61" s="55" t="s">
        <v>239</v>
      </c>
      <c r="L61" s="55" t="s">
        <v>306</v>
      </c>
      <c r="M61" s="55" t="s">
        <v>755</v>
      </c>
      <c r="N61" s="55" t="s">
        <v>459</v>
      </c>
      <c r="O61" s="56">
        <v>189905756.47</v>
      </c>
      <c r="P61" s="56">
        <v>347412.04</v>
      </c>
      <c r="Q61" s="56">
        <v>6006325.9299999997</v>
      </c>
      <c r="R61" s="56">
        <v>2312343.77</v>
      </c>
      <c r="S61" s="57" t="s">
        <v>1522</v>
      </c>
      <c r="T61" s="56">
        <v>193947150.66999999</v>
      </c>
      <c r="U61" s="58" t="s">
        <v>869</v>
      </c>
      <c r="V61" s="59" t="s">
        <v>1312</v>
      </c>
      <c r="W61" s="60">
        <f t="shared" si="0"/>
        <v>1464</v>
      </c>
    </row>
    <row r="62" spans="1:23" s="9" customFormat="1" ht="139.5" customHeight="1">
      <c r="A62" s="49">
        <v>6</v>
      </c>
      <c r="B62" s="50" t="s">
        <v>132</v>
      </c>
      <c r="C62" s="51" t="s">
        <v>130</v>
      </c>
      <c r="D62" s="51" t="s">
        <v>259</v>
      </c>
      <c r="E62" s="52">
        <v>1</v>
      </c>
      <c r="F62" s="53" t="s">
        <v>750</v>
      </c>
      <c r="G62" s="54" t="s">
        <v>751</v>
      </c>
      <c r="H62" s="54" t="s">
        <v>751</v>
      </c>
      <c r="I62" s="86" t="s">
        <v>268</v>
      </c>
      <c r="J62" s="55" t="s">
        <v>269</v>
      </c>
      <c r="K62" s="55" t="s">
        <v>270</v>
      </c>
      <c r="L62" s="55" t="s">
        <v>306</v>
      </c>
      <c r="M62" s="55" t="s">
        <v>755</v>
      </c>
      <c r="N62" s="55" t="s">
        <v>1006</v>
      </c>
      <c r="O62" s="56">
        <v>2366803448.1300001</v>
      </c>
      <c r="P62" s="56">
        <v>30820467.469999999</v>
      </c>
      <c r="Q62" s="56">
        <v>43465068.369999997</v>
      </c>
      <c r="R62" s="56">
        <v>37126302.590000004</v>
      </c>
      <c r="S62" s="57" t="s">
        <v>1523</v>
      </c>
      <c r="T62" s="56">
        <v>2403962681.3800001</v>
      </c>
      <c r="U62" s="58" t="s">
        <v>869</v>
      </c>
      <c r="V62" s="59" t="s">
        <v>1524</v>
      </c>
      <c r="W62" s="60">
        <f t="shared" ref="W62:W95" si="1">IF(OR(LEFT(I62)="7",LEFT(I62,1)="8"),VALUE(RIGHT(I62,3)),VALUE(RIGHT(I62,4)))</f>
        <v>1511</v>
      </c>
    </row>
    <row r="63" spans="1:23" s="9" customFormat="1" ht="139.5" customHeight="1">
      <c r="A63" s="49">
        <v>6</v>
      </c>
      <c r="B63" s="50" t="s">
        <v>132</v>
      </c>
      <c r="C63" s="51" t="s">
        <v>130</v>
      </c>
      <c r="D63" s="51" t="s">
        <v>259</v>
      </c>
      <c r="E63" s="52">
        <v>1</v>
      </c>
      <c r="F63" s="53" t="s">
        <v>750</v>
      </c>
      <c r="G63" s="54" t="s">
        <v>751</v>
      </c>
      <c r="H63" s="54" t="s">
        <v>751</v>
      </c>
      <c r="I63" s="86" t="s">
        <v>752</v>
      </c>
      <c r="J63" s="55" t="s">
        <v>753</v>
      </c>
      <c r="K63" s="55" t="s">
        <v>754</v>
      </c>
      <c r="L63" s="55" t="s">
        <v>306</v>
      </c>
      <c r="M63" s="55" t="s">
        <v>755</v>
      </c>
      <c r="N63" s="55" t="s">
        <v>861</v>
      </c>
      <c r="O63" s="56">
        <v>40128850.5</v>
      </c>
      <c r="P63" s="56">
        <v>19440000</v>
      </c>
      <c r="Q63" s="56">
        <v>369753.27</v>
      </c>
      <c r="R63" s="56">
        <v>43595104.880000003</v>
      </c>
      <c r="S63" s="57" t="s">
        <v>1525</v>
      </c>
      <c r="T63" s="56">
        <v>36620928.840000004</v>
      </c>
      <c r="U63" s="58" t="s">
        <v>869</v>
      </c>
      <c r="V63" s="59" t="s">
        <v>1526</v>
      </c>
      <c r="W63" s="60">
        <f t="shared" si="1"/>
        <v>165</v>
      </c>
    </row>
    <row r="64" spans="1:23" s="9" customFormat="1" ht="139.5" customHeight="1">
      <c r="A64" s="49">
        <v>6</v>
      </c>
      <c r="B64" s="50" t="s">
        <v>132</v>
      </c>
      <c r="C64" s="51" t="s">
        <v>130</v>
      </c>
      <c r="D64" s="51" t="s">
        <v>259</v>
      </c>
      <c r="E64" s="52">
        <v>1</v>
      </c>
      <c r="F64" s="53" t="s">
        <v>750</v>
      </c>
      <c r="G64" s="54" t="s">
        <v>751</v>
      </c>
      <c r="H64" s="54" t="s">
        <v>751</v>
      </c>
      <c r="I64" s="86" t="s">
        <v>756</v>
      </c>
      <c r="J64" s="55" t="s">
        <v>757</v>
      </c>
      <c r="K64" s="55" t="s">
        <v>240</v>
      </c>
      <c r="L64" s="55" t="s">
        <v>306</v>
      </c>
      <c r="M64" s="55" t="s">
        <v>755</v>
      </c>
      <c r="N64" s="55" t="s">
        <v>861</v>
      </c>
      <c r="O64" s="56">
        <v>16257206.960000001</v>
      </c>
      <c r="P64" s="56">
        <v>270540</v>
      </c>
      <c r="Q64" s="56">
        <v>154.61000000000001</v>
      </c>
      <c r="R64" s="56">
        <v>566387.44999999995</v>
      </c>
      <c r="S64" s="57" t="s">
        <v>1527</v>
      </c>
      <c r="T64" s="56">
        <v>13558137.210000001</v>
      </c>
      <c r="U64" s="58" t="s">
        <v>869</v>
      </c>
      <c r="V64" s="59" t="s">
        <v>1528</v>
      </c>
      <c r="W64" s="60">
        <f t="shared" si="1"/>
        <v>174</v>
      </c>
    </row>
    <row r="65" spans="1:23" s="9" customFormat="1" ht="178.5" customHeight="1">
      <c r="A65" s="49">
        <v>6</v>
      </c>
      <c r="B65" s="50" t="s">
        <v>132</v>
      </c>
      <c r="C65" s="51" t="s">
        <v>130</v>
      </c>
      <c r="D65" s="51" t="s">
        <v>259</v>
      </c>
      <c r="E65" s="52">
        <v>1</v>
      </c>
      <c r="F65" s="53" t="s">
        <v>864</v>
      </c>
      <c r="G65" s="54" t="s">
        <v>67</v>
      </c>
      <c r="H65" s="54" t="s">
        <v>67</v>
      </c>
      <c r="I65" s="86" t="s">
        <v>661</v>
      </c>
      <c r="J65" s="55" t="s">
        <v>662</v>
      </c>
      <c r="K65" s="55" t="s">
        <v>1127</v>
      </c>
      <c r="L65" s="55" t="s">
        <v>306</v>
      </c>
      <c r="M65" s="55" t="s">
        <v>868</v>
      </c>
      <c r="N65" s="55" t="s">
        <v>308</v>
      </c>
      <c r="O65" s="56">
        <v>23221.46</v>
      </c>
      <c r="P65" s="56">
        <v>0</v>
      </c>
      <c r="Q65" s="56">
        <v>179.24</v>
      </c>
      <c r="R65" s="56">
        <v>23.92</v>
      </c>
      <c r="S65" s="57" t="s">
        <v>1529</v>
      </c>
      <c r="T65" s="56">
        <v>23376.78</v>
      </c>
      <c r="U65" s="58" t="s">
        <v>309</v>
      </c>
      <c r="V65" s="59" t="s">
        <v>1315</v>
      </c>
      <c r="W65" s="60">
        <f t="shared" si="1"/>
        <v>196</v>
      </c>
    </row>
    <row r="66" spans="1:23" s="9" customFormat="1" ht="139.5" customHeight="1">
      <c r="A66" s="49">
        <v>6</v>
      </c>
      <c r="B66" s="50" t="s">
        <v>132</v>
      </c>
      <c r="C66" s="51" t="s">
        <v>130</v>
      </c>
      <c r="D66" s="51" t="s">
        <v>259</v>
      </c>
      <c r="E66" s="52">
        <v>1</v>
      </c>
      <c r="F66" s="53" t="s">
        <v>864</v>
      </c>
      <c r="G66" s="54" t="s">
        <v>67</v>
      </c>
      <c r="H66" s="54" t="s">
        <v>67</v>
      </c>
      <c r="I66" s="86" t="s">
        <v>491</v>
      </c>
      <c r="J66" s="55" t="s">
        <v>492</v>
      </c>
      <c r="K66" s="55" t="s">
        <v>1068</v>
      </c>
      <c r="L66" s="55" t="s">
        <v>306</v>
      </c>
      <c r="M66" s="55" t="s">
        <v>868</v>
      </c>
      <c r="N66" s="55" t="s">
        <v>308</v>
      </c>
      <c r="O66" s="56">
        <v>1811.48</v>
      </c>
      <c r="P66" s="56">
        <v>0</v>
      </c>
      <c r="Q66" s="56">
        <v>20.5</v>
      </c>
      <c r="R66" s="56">
        <v>0</v>
      </c>
      <c r="S66" s="57" t="s">
        <v>1530</v>
      </c>
      <c r="T66" s="56">
        <v>1831.98</v>
      </c>
      <c r="U66" s="58" t="s">
        <v>309</v>
      </c>
      <c r="V66" s="59" t="s">
        <v>1314</v>
      </c>
      <c r="W66" s="60">
        <f t="shared" si="1"/>
        <v>1368</v>
      </c>
    </row>
    <row r="67" spans="1:23" s="9" customFormat="1" ht="174" customHeight="1">
      <c r="A67" s="49">
        <v>6</v>
      </c>
      <c r="B67" s="50" t="s">
        <v>132</v>
      </c>
      <c r="C67" s="51" t="s">
        <v>130</v>
      </c>
      <c r="D67" s="51" t="s">
        <v>259</v>
      </c>
      <c r="E67" s="52">
        <v>1</v>
      </c>
      <c r="F67" s="53" t="s">
        <v>864</v>
      </c>
      <c r="G67" s="54" t="s">
        <v>67</v>
      </c>
      <c r="H67" s="54" t="s">
        <v>67</v>
      </c>
      <c r="I67" s="86" t="s">
        <v>994</v>
      </c>
      <c r="J67" s="55" t="s">
        <v>351</v>
      </c>
      <c r="K67" s="55" t="s">
        <v>1048</v>
      </c>
      <c r="L67" s="55" t="s">
        <v>306</v>
      </c>
      <c r="M67" s="55" t="s">
        <v>868</v>
      </c>
      <c r="N67" s="55" t="s">
        <v>856</v>
      </c>
      <c r="O67" s="56">
        <v>48176456573.169998</v>
      </c>
      <c r="P67" s="56">
        <v>6005574678.6700001</v>
      </c>
      <c r="Q67" s="56">
        <v>1236736043.9400001</v>
      </c>
      <c r="R67" s="56">
        <v>9042642316.9200001</v>
      </c>
      <c r="S67" s="57" t="s">
        <v>1531</v>
      </c>
      <c r="T67" s="56">
        <v>46376124978.860001</v>
      </c>
      <c r="U67" s="58" t="s">
        <v>869</v>
      </c>
      <c r="V67" s="59" t="s">
        <v>1532</v>
      </c>
      <c r="W67" s="60">
        <f t="shared" si="1"/>
        <v>362</v>
      </c>
    </row>
    <row r="68" spans="1:23" s="9" customFormat="1" ht="109.5" customHeight="1">
      <c r="A68" s="49">
        <v>6</v>
      </c>
      <c r="B68" s="50" t="s">
        <v>132</v>
      </c>
      <c r="C68" s="51" t="s">
        <v>130</v>
      </c>
      <c r="D68" s="51" t="s">
        <v>259</v>
      </c>
      <c r="E68" s="52">
        <v>1</v>
      </c>
      <c r="F68" s="53" t="s">
        <v>864</v>
      </c>
      <c r="G68" s="54" t="s">
        <v>67</v>
      </c>
      <c r="H68" s="54" t="s">
        <v>67</v>
      </c>
      <c r="I68" s="86" t="s">
        <v>1128</v>
      </c>
      <c r="J68" s="55" t="s">
        <v>1129</v>
      </c>
      <c r="K68" s="55" t="s">
        <v>490</v>
      </c>
      <c r="L68" s="55" t="s">
        <v>306</v>
      </c>
      <c r="M68" s="55" t="s">
        <v>868</v>
      </c>
      <c r="N68" s="55" t="s">
        <v>459</v>
      </c>
      <c r="O68" s="56">
        <v>11817180980.459999</v>
      </c>
      <c r="P68" s="56">
        <v>98856910.819999993</v>
      </c>
      <c r="Q68" s="56">
        <v>248702340.05000001</v>
      </c>
      <c r="R68" s="56">
        <v>209034942.78</v>
      </c>
      <c r="S68" s="57" t="s">
        <v>1533</v>
      </c>
      <c r="T68" s="56">
        <v>11955705288.549999</v>
      </c>
      <c r="U68" s="58" t="s">
        <v>309</v>
      </c>
      <c r="V68" s="59" t="s">
        <v>1313</v>
      </c>
      <c r="W68" s="60">
        <f t="shared" si="1"/>
        <v>1356</v>
      </c>
    </row>
    <row r="69" spans="1:23" s="9" customFormat="1" ht="139.5" customHeight="1">
      <c r="A69" s="49">
        <v>6</v>
      </c>
      <c r="B69" s="50" t="s">
        <v>132</v>
      </c>
      <c r="C69" s="51" t="s">
        <v>130</v>
      </c>
      <c r="D69" s="51" t="s">
        <v>259</v>
      </c>
      <c r="E69" s="52">
        <v>1</v>
      </c>
      <c r="F69" s="53" t="s">
        <v>1072</v>
      </c>
      <c r="G69" s="54" t="s">
        <v>1073</v>
      </c>
      <c r="H69" s="54" t="s">
        <v>1073</v>
      </c>
      <c r="I69" s="86" t="s">
        <v>1074</v>
      </c>
      <c r="J69" s="55" t="s">
        <v>173</v>
      </c>
      <c r="K69" s="55" t="s">
        <v>174</v>
      </c>
      <c r="L69" s="55" t="s">
        <v>306</v>
      </c>
      <c r="M69" s="55" t="s">
        <v>508</v>
      </c>
      <c r="N69" s="55" t="s">
        <v>308</v>
      </c>
      <c r="O69" s="56">
        <v>0</v>
      </c>
      <c r="P69" s="56">
        <v>0</v>
      </c>
      <c r="Q69" s="56">
        <v>0</v>
      </c>
      <c r="R69" s="56">
        <v>0</v>
      </c>
      <c r="S69" s="57" t="s">
        <v>1534</v>
      </c>
      <c r="T69" s="56">
        <v>0</v>
      </c>
      <c r="U69" s="58" t="s">
        <v>869</v>
      </c>
      <c r="V69" s="59" t="s">
        <v>1425</v>
      </c>
      <c r="W69" s="60">
        <f t="shared" si="1"/>
        <v>1348</v>
      </c>
    </row>
    <row r="70" spans="1:23" s="9" customFormat="1" ht="139.5" customHeight="1">
      <c r="A70" s="49">
        <v>6</v>
      </c>
      <c r="B70" s="50" t="s">
        <v>132</v>
      </c>
      <c r="C70" s="51" t="s">
        <v>130</v>
      </c>
      <c r="D70" s="51" t="s">
        <v>259</v>
      </c>
      <c r="E70" s="52">
        <v>1</v>
      </c>
      <c r="F70" s="53" t="s">
        <v>1072</v>
      </c>
      <c r="G70" s="54" t="s">
        <v>1073</v>
      </c>
      <c r="H70" s="54" t="s">
        <v>1073</v>
      </c>
      <c r="I70" s="86" t="s">
        <v>509</v>
      </c>
      <c r="J70" s="55" t="s">
        <v>510</v>
      </c>
      <c r="K70" s="55" t="s">
        <v>511</v>
      </c>
      <c r="L70" s="55" t="s">
        <v>306</v>
      </c>
      <c r="M70" s="55" t="s">
        <v>508</v>
      </c>
      <c r="N70" s="55" t="s">
        <v>459</v>
      </c>
      <c r="O70" s="56">
        <v>405665264.91000003</v>
      </c>
      <c r="P70" s="56">
        <v>12485955.43</v>
      </c>
      <c r="Q70" s="56">
        <v>4517237</v>
      </c>
      <c r="R70" s="56">
        <v>5545874.46</v>
      </c>
      <c r="S70" s="57" t="s">
        <v>1535</v>
      </c>
      <c r="T70" s="56">
        <v>417122582.88</v>
      </c>
      <c r="U70" s="58" t="s">
        <v>309</v>
      </c>
      <c r="V70" s="59" t="s">
        <v>1316</v>
      </c>
      <c r="W70" s="60">
        <f t="shared" si="1"/>
        <v>1398</v>
      </c>
    </row>
    <row r="71" spans="1:23" s="9" customFormat="1" ht="139.5" customHeight="1">
      <c r="A71" s="49">
        <v>6</v>
      </c>
      <c r="B71" s="50" t="s">
        <v>132</v>
      </c>
      <c r="C71" s="51" t="s">
        <v>130</v>
      </c>
      <c r="D71" s="51" t="s">
        <v>259</v>
      </c>
      <c r="E71" s="52">
        <v>1</v>
      </c>
      <c r="F71" s="53" t="s">
        <v>518</v>
      </c>
      <c r="G71" s="54" t="s">
        <v>519</v>
      </c>
      <c r="H71" s="54" t="s">
        <v>519</v>
      </c>
      <c r="I71" s="86" t="s">
        <v>520</v>
      </c>
      <c r="J71" s="55" t="s">
        <v>677</v>
      </c>
      <c r="K71" s="55" t="s">
        <v>989</v>
      </c>
      <c r="L71" s="55" t="s">
        <v>306</v>
      </c>
      <c r="M71" s="55" t="s">
        <v>307</v>
      </c>
      <c r="N71" s="55" t="s">
        <v>308</v>
      </c>
      <c r="O71" s="56">
        <v>1699122.68</v>
      </c>
      <c r="P71" s="56">
        <v>0</v>
      </c>
      <c r="Q71" s="56">
        <v>18735.240000000002</v>
      </c>
      <c r="R71" s="56">
        <v>23200</v>
      </c>
      <c r="S71" s="57" t="s">
        <v>1536</v>
      </c>
      <c r="T71" s="56">
        <v>1694657.92</v>
      </c>
      <c r="U71" s="58" t="s">
        <v>309</v>
      </c>
      <c r="V71" s="59" t="s">
        <v>1537</v>
      </c>
      <c r="W71" s="60">
        <f t="shared" si="1"/>
        <v>1225</v>
      </c>
    </row>
    <row r="72" spans="1:23" s="9" customFormat="1" ht="139.5" customHeight="1">
      <c r="A72" s="49">
        <v>6</v>
      </c>
      <c r="B72" s="50" t="s">
        <v>132</v>
      </c>
      <c r="C72" s="51" t="s">
        <v>130</v>
      </c>
      <c r="D72" s="51" t="s">
        <v>259</v>
      </c>
      <c r="E72" s="52">
        <v>1</v>
      </c>
      <c r="F72" s="53" t="s">
        <v>293</v>
      </c>
      <c r="G72" s="54" t="s">
        <v>884</v>
      </c>
      <c r="H72" s="54" t="s">
        <v>884</v>
      </c>
      <c r="I72" s="86">
        <v>700006213166</v>
      </c>
      <c r="J72" s="55" t="s">
        <v>360</v>
      </c>
      <c r="K72" s="55" t="s">
        <v>364</v>
      </c>
      <c r="L72" s="55" t="s">
        <v>903</v>
      </c>
      <c r="M72" s="55" t="s">
        <v>1078</v>
      </c>
      <c r="N72" s="55" t="s">
        <v>308</v>
      </c>
      <c r="O72" s="56">
        <v>488766</v>
      </c>
      <c r="P72" s="56">
        <v>0</v>
      </c>
      <c r="Q72" s="56">
        <v>0</v>
      </c>
      <c r="R72" s="56">
        <v>0</v>
      </c>
      <c r="S72" s="57" t="s">
        <v>1538</v>
      </c>
      <c r="T72" s="56">
        <v>488766</v>
      </c>
      <c r="U72" s="58" t="s">
        <v>869</v>
      </c>
      <c r="V72" s="59" t="s">
        <v>1539</v>
      </c>
      <c r="W72" s="60">
        <f t="shared" si="1"/>
        <v>166</v>
      </c>
    </row>
    <row r="73" spans="1:23" s="9" customFormat="1" ht="139.5" customHeight="1">
      <c r="A73" s="49">
        <v>6</v>
      </c>
      <c r="B73" s="50" t="s">
        <v>132</v>
      </c>
      <c r="C73" s="51" t="s">
        <v>130</v>
      </c>
      <c r="D73" s="51" t="s">
        <v>259</v>
      </c>
      <c r="E73" s="52">
        <v>1</v>
      </c>
      <c r="F73" s="53" t="s">
        <v>293</v>
      </c>
      <c r="G73" s="54" t="s">
        <v>884</v>
      </c>
      <c r="H73" s="54" t="s">
        <v>884</v>
      </c>
      <c r="I73" s="86" t="s">
        <v>885</v>
      </c>
      <c r="J73" s="55" t="s">
        <v>886</v>
      </c>
      <c r="K73" s="55" t="s">
        <v>250</v>
      </c>
      <c r="L73" s="55" t="s">
        <v>306</v>
      </c>
      <c r="M73" s="55" t="s">
        <v>307</v>
      </c>
      <c r="N73" s="55" t="s">
        <v>308</v>
      </c>
      <c r="O73" s="56">
        <v>13098593.109999999</v>
      </c>
      <c r="P73" s="56">
        <v>130083.28</v>
      </c>
      <c r="Q73" s="56">
        <v>101847.22</v>
      </c>
      <c r="R73" s="56">
        <v>340632.66</v>
      </c>
      <c r="S73" s="57" t="s">
        <v>1540</v>
      </c>
      <c r="T73" s="56">
        <v>6093576.1200000001</v>
      </c>
      <c r="U73" s="58" t="s">
        <v>869</v>
      </c>
      <c r="V73" s="59" t="s">
        <v>1324</v>
      </c>
      <c r="W73" s="60">
        <f t="shared" si="1"/>
        <v>145</v>
      </c>
    </row>
    <row r="74" spans="1:23" s="9" customFormat="1" ht="139.5" customHeight="1">
      <c r="A74" s="49">
        <v>6</v>
      </c>
      <c r="B74" s="50" t="s">
        <v>132</v>
      </c>
      <c r="C74" s="51" t="s">
        <v>130</v>
      </c>
      <c r="D74" s="51" t="s">
        <v>259</v>
      </c>
      <c r="E74" s="52">
        <v>1</v>
      </c>
      <c r="F74" s="53" t="s">
        <v>293</v>
      </c>
      <c r="G74" s="54" t="s">
        <v>884</v>
      </c>
      <c r="H74" s="54" t="s">
        <v>884</v>
      </c>
      <c r="I74" s="86" t="s">
        <v>1081</v>
      </c>
      <c r="J74" s="55" t="s">
        <v>1082</v>
      </c>
      <c r="K74" s="55" t="s">
        <v>1025</v>
      </c>
      <c r="L74" s="55" t="s">
        <v>306</v>
      </c>
      <c r="M74" s="55" t="s">
        <v>307</v>
      </c>
      <c r="N74" s="55" t="s">
        <v>308</v>
      </c>
      <c r="O74" s="56">
        <v>7683203.2000000002</v>
      </c>
      <c r="P74" s="56">
        <v>0</v>
      </c>
      <c r="Q74" s="56">
        <v>0</v>
      </c>
      <c r="R74" s="56">
        <v>0</v>
      </c>
      <c r="S74" s="57" t="s">
        <v>1541</v>
      </c>
      <c r="T74" s="56">
        <v>7683203.2000000002</v>
      </c>
      <c r="U74" s="58" t="s">
        <v>869</v>
      </c>
      <c r="V74" s="59" t="s">
        <v>1542</v>
      </c>
      <c r="W74" s="60">
        <f t="shared" si="1"/>
        <v>721</v>
      </c>
    </row>
    <row r="75" spans="1:23" s="9" customFormat="1" ht="139.5" customHeight="1">
      <c r="A75" s="49">
        <v>6</v>
      </c>
      <c r="B75" s="50" t="s">
        <v>132</v>
      </c>
      <c r="C75" s="51" t="s">
        <v>130</v>
      </c>
      <c r="D75" s="51" t="s">
        <v>259</v>
      </c>
      <c r="E75" s="52">
        <v>1</v>
      </c>
      <c r="F75" s="53" t="s">
        <v>293</v>
      </c>
      <c r="G75" s="54" t="s">
        <v>884</v>
      </c>
      <c r="H75" s="54" t="s">
        <v>884</v>
      </c>
      <c r="I75" s="86" t="s">
        <v>1083</v>
      </c>
      <c r="J75" s="55" t="s">
        <v>1084</v>
      </c>
      <c r="K75" s="55" t="s">
        <v>1085</v>
      </c>
      <c r="L75" s="55" t="s">
        <v>306</v>
      </c>
      <c r="M75" s="55" t="s">
        <v>307</v>
      </c>
      <c r="N75" s="55" t="s">
        <v>308</v>
      </c>
      <c r="O75" s="56">
        <v>5072645.12</v>
      </c>
      <c r="P75" s="56">
        <v>0</v>
      </c>
      <c r="Q75" s="56">
        <v>57033.72</v>
      </c>
      <c r="R75" s="56">
        <v>5567.79</v>
      </c>
      <c r="S75" s="57" t="s">
        <v>1543</v>
      </c>
      <c r="T75" s="56">
        <v>5124111.05</v>
      </c>
      <c r="U75" s="58" t="s">
        <v>869</v>
      </c>
      <c r="V75" s="59" t="s">
        <v>1319</v>
      </c>
      <c r="W75" s="60">
        <f t="shared" si="1"/>
        <v>726</v>
      </c>
    </row>
    <row r="76" spans="1:23" s="9" customFormat="1" ht="139.5" customHeight="1">
      <c r="A76" s="49">
        <v>6</v>
      </c>
      <c r="B76" s="50" t="s">
        <v>132</v>
      </c>
      <c r="C76" s="51" t="s">
        <v>130</v>
      </c>
      <c r="D76" s="51" t="s">
        <v>259</v>
      </c>
      <c r="E76" s="52">
        <v>1</v>
      </c>
      <c r="F76" s="53" t="s">
        <v>293</v>
      </c>
      <c r="G76" s="54" t="s">
        <v>884</v>
      </c>
      <c r="H76" s="54" t="s">
        <v>884</v>
      </c>
      <c r="I76" s="86" t="s">
        <v>1100</v>
      </c>
      <c r="J76" s="55" t="s">
        <v>29</v>
      </c>
      <c r="K76" s="55" t="s">
        <v>1209</v>
      </c>
      <c r="L76" s="55" t="s">
        <v>306</v>
      </c>
      <c r="M76" s="55" t="s">
        <v>307</v>
      </c>
      <c r="N76" s="55" t="s">
        <v>308</v>
      </c>
      <c r="O76" s="56">
        <v>1668.67</v>
      </c>
      <c r="P76" s="56">
        <v>0</v>
      </c>
      <c r="Q76" s="56">
        <v>18.88</v>
      </c>
      <c r="R76" s="56">
        <v>0</v>
      </c>
      <c r="S76" s="57" t="s">
        <v>1544</v>
      </c>
      <c r="T76" s="56">
        <v>1687.55</v>
      </c>
      <c r="U76" s="58" t="s">
        <v>869</v>
      </c>
      <c r="V76" s="59" t="s">
        <v>1320</v>
      </c>
      <c r="W76" s="60">
        <f t="shared" si="1"/>
        <v>1335</v>
      </c>
    </row>
    <row r="77" spans="1:23" s="9" customFormat="1" ht="139.5" customHeight="1">
      <c r="A77" s="49">
        <v>6</v>
      </c>
      <c r="B77" s="50" t="s">
        <v>132</v>
      </c>
      <c r="C77" s="51" t="s">
        <v>130</v>
      </c>
      <c r="D77" s="51" t="s">
        <v>259</v>
      </c>
      <c r="E77" s="52">
        <v>1</v>
      </c>
      <c r="F77" s="53" t="s">
        <v>293</v>
      </c>
      <c r="G77" s="54" t="s">
        <v>884</v>
      </c>
      <c r="H77" s="54" t="s">
        <v>884</v>
      </c>
      <c r="I77" s="86" t="s">
        <v>1103</v>
      </c>
      <c r="J77" s="55" t="s">
        <v>1284</v>
      </c>
      <c r="K77" s="55" t="s">
        <v>1285</v>
      </c>
      <c r="L77" s="55" t="s">
        <v>306</v>
      </c>
      <c r="M77" s="55" t="s">
        <v>307</v>
      </c>
      <c r="N77" s="55" t="s">
        <v>308</v>
      </c>
      <c r="O77" s="56">
        <v>594005172</v>
      </c>
      <c r="P77" s="56">
        <v>676213</v>
      </c>
      <c r="Q77" s="56">
        <v>4558762</v>
      </c>
      <c r="R77" s="56">
        <v>8373190</v>
      </c>
      <c r="S77" s="57" t="s">
        <v>1545</v>
      </c>
      <c r="T77" s="56">
        <v>590866957</v>
      </c>
      <c r="U77" s="58" t="s">
        <v>869</v>
      </c>
      <c r="V77" s="59" t="s">
        <v>1322</v>
      </c>
      <c r="W77" s="60">
        <f t="shared" si="1"/>
        <v>1346</v>
      </c>
    </row>
    <row r="78" spans="1:23" s="9" customFormat="1" ht="139.5" customHeight="1">
      <c r="A78" s="49">
        <v>6</v>
      </c>
      <c r="B78" s="50" t="s">
        <v>132</v>
      </c>
      <c r="C78" s="51" t="s">
        <v>130</v>
      </c>
      <c r="D78" s="51" t="s">
        <v>259</v>
      </c>
      <c r="E78" s="52">
        <v>1</v>
      </c>
      <c r="F78" s="53" t="s">
        <v>293</v>
      </c>
      <c r="G78" s="54" t="s">
        <v>884</v>
      </c>
      <c r="H78" s="54" t="s">
        <v>884</v>
      </c>
      <c r="I78" s="86" t="s">
        <v>1104</v>
      </c>
      <c r="J78" s="55" t="s">
        <v>253</v>
      </c>
      <c r="K78" s="55" t="s">
        <v>144</v>
      </c>
      <c r="L78" s="55" t="s">
        <v>306</v>
      </c>
      <c r="M78" s="55" t="s">
        <v>307</v>
      </c>
      <c r="N78" s="55" t="s">
        <v>308</v>
      </c>
      <c r="O78" s="56">
        <v>18112315.68</v>
      </c>
      <c r="P78" s="56">
        <v>0</v>
      </c>
      <c r="Q78" s="56">
        <v>193498.42</v>
      </c>
      <c r="R78" s="56">
        <v>1721436.95</v>
      </c>
      <c r="S78" s="57" t="s">
        <v>1546</v>
      </c>
      <c r="T78" s="56">
        <v>16584377.15</v>
      </c>
      <c r="U78" s="58" t="s">
        <v>869</v>
      </c>
      <c r="V78" s="59" t="s">
        <v>1323</v>
      </c>
      <c r="W78" s="60">
        <f t="shared" si="1"/>
        <v>1397</v>
      </c>
    </row>
    <row r="79" spans="1:23" s="9" customFormat="1" ht="139.5" customHeight="1">
      <c r="A79" s="49">
        <v>6</v>
      </c>
      <c r="B79" s="50" t="s">
        <v>132</v>
      </c>
      <c r="C79" s="51" t="s">
        <v>130</v>
      </c>
      <c r="D79" s="51" t="s">
        <v>259</v>
      </c>
      <c r="E79" s="52">
        <v>1</v>
      </c>
      <c r="F79" s="53" t="s">
        <v>293</v>
      </c>
      <c r="G79" s="54" t="s">
        <v>884</v>
      </c>
      <c r="H79" s="54" t="s">
        <v>751</v>
      </c>
      <c r="I79" s="86" t="s">
        <v>30</v>
      </c>
      <c r="J79" s="55" t="s">
        <v>31</v>
      </c>
      <c r="K79" s="55" t="s">
        <v>146</v>
      </c>
      <c r="L79" s="55" t="s">
        <v>306</v>
      </c>
      <c r="M79" s="55" t="s">
        <v>307</v>
      </c>
      <c r="N79" s="55" t="s">
        <v>308</v>
      </c>
      <c r="O79" s="56">
        <v>142709356.27000001</v>
      </c>
      <c r="P79" s="56">
        <v>0</v>
      </c>
      <c r="Q79" s="56">
        <v>1633899.5</v>
      </c>
      <c r="R79" s="56">
        <v>-5114714.21</v>
      </c>
      <c r="S79" s="57" t="s">
        <v>1547</v>
      </c>
      <c r="T79" s="56">
        <v>149457969.97999999</v>
      </c>
      <c r="U79" s="58" t="s">
        <v>869</v>
      </c>
      <c r="V79" s="59" t="s">
        <v>1317</v>
      </c>
      <c r="W79" s="60">
        <f t="shared" si="1"/>
        <v>1484</v>
      </c>
    </row>
    <row r="80" spans="1:23" s="9" customFormat="1" ht="139.5" customHeight="1">
      <c r="A80" s="49">
        <v>6</v>
      </c>
      <c r="B80" s="50" t="s">
        <v>132</v>
      </c>
      <c r="C80" s="51" t="s">
        <v>130</v>
      </c>
      <c r="D80" s="51" t="s">
        <v>259</v>
      </c>
      <c r="E80" s="52">
        <v>1</v>
      </c>
      <c r="F80" s="53" t="s">
        <v>293</v>
      </c>
      <c r="G80" s="54" t="s">
        <v>884</v>
      </c>
      <c r="H80" s="54" t="s">
        <v>884</v>
      </c>
      <c r="I80" s="86" t="s">
        <v>1031</v>
      </c>
      <c r="J80" s="55" t="s">
        <v>1032</v>
      </c>
      <c r="K80" s="55" t="s">
        <v>1033</v>
      </c>
      <c r="L80" s="55" t="s">
        <v>306</v>
      </c>
      <c r="M80" s="55" t="s">
        <v>307</v>
      </c>
      <c r="N80" s="55" t="s">
        <v>308</v>
      </c>
      <c r="O80" s="56">
        <v>141013232.28</v>
      </c>
      <c r="P80" s="56">
        <v>0</v>
      </c>
      <c r="Q80" s="56">
        <v>1531893.43</v>
      </c>
      <c r="R80" s="56">
        <v>22238284.93</v>
      </c>
      <c r="S80" s="57" t="s">
        <v>1548</v>
      </c>
      <c r="T80" s="56">
        <v>120306840.62</v>
      </c>
      <c r="U80" s="58" t="s">
        <v>869</v>
      </c>
      <c r="V80" s="59" t="s">
        <v>1549</v>
      </c>
      <c r="W80" s="60">
        <f t="shared" si="1"/>
        <v>1516</v>
      </c>
    </row>
    <row r="81" spans="1:25" s="9" customFormat="1" ht="177" customHeight="1">
      <c r="A81" s="49">
        <v>6</v>
      </c>
      <c r="B81" s="50" t="s">
        <v>132</v>
      </c>
      <c r="C81" s="51" t="s">
        <v>130</v>
      </c>
      <c r="D81" s="51" t="s">
        <v>259</v>
      </c>
      <c r="E81" s="52">
        <v>1</v>
      </c>
      <c r="F81" s="53" t="s">
        <v>293</v>
      </c>
      <c r="G81" s="54" t="s">
        <v>884</v>
      </c>
      <c r="H81" s="54" t="s">
        <v>884</v>
      </c>
      <c r="I81" s="86" t="s">
        <v>1244</v>
      </c>
      <c r="J81" s="55" t="s">
        <v>1245</v>
      </c>
      <c r="K81" s="55" t="s">
        <v>1246</v>
      </c>
      <c r="L81" s="55" t="s">
        <v>306</v>
      </c>
      <c r="M81" s="55" t="s">
        <v>307</v>
      </c>
      <c r="N81" s="55" t="s">
        <v>856</v>
      </c>
      <c r="O81" s="56">
        <v>1025050.84</v>
      </c>
      <c r="P81" s="56">
        <v>0</v>
      </c>
      <c r="Q81" s="56">
        <v>4784.96</v>
      </c>
      <c r="R81" s="56">
        <v>0</v>
      </c>
      <c r="S81" s="57" t="s">
        <v>1550</v>
      </c>
      <c r="T81" s="56">
        <v>1000000</v>
      </c>
      <c r="U81" s="58" t="s">
        <v>869</v>
      </c>
      <c r="V81" s="59" t="s">
        <v>1551</v>
      </c>
      <c r="W81" s="60">
        <f t="shared" si="1"/>
        <v>1536</v>
      </c>
    </row>
    <row r="82" spans="1:25" s="9" customFormat="1" ht="139.5" customHeight="1">
      <c r="A82" s="49">
        <v>6</v>
      </c>
      <c r="B82" s="50" t="s">
        <v>132</v>
      </c>
      <c r="C82" s="51" t="s">
        <v>130</v>
      </c>
      <c r="D82" s="51" t="s">
        <v>259</v>
      </c>
      <c r="E82" s="52">
        <v>1</v>
      </c>
      <c r="F82" s="53" t="s">
        <v>293</v>
      </c>
      <c r="G82" s="54" t="s">
        <v>884</v>
      </c>
      <c r="H82" s="54" t="s">
        <v>884</v>
      </c>
      <c r="I82" s="86" t="s">
        <v>202</v>
      </c>
      <c r="J82" s="55" t="s">
        <v>28</v>
      </c>
      <c r="K82" s="55" t="s">
        <v>203</v>
      </c>
      <c r="L82" s="55" t="s">
        <v>306</v>
      </c>
      <c r="M82" s="55" t="s">
        <v>307</v>
      </c>
      <c r="N82" s="55" t="s">
        <v>459</v>
      </c>
      <c r="O82" s="56">
        <v>10371340596.780001</v>
      </c>
      <c r="P82" s="56">
        <v>201101790</v>
      </c>
      <c r="Q82" s="56">
        <v>359546507.85000002</v>
      </c>
      <c r="R82" s="56">
        <v>170742327.72</v>
      </c>
      <c r="S82" s="57" t="s">
        <v>1552</v>
      </c>
      <c r="T82" s="56">
        <v>10761246566.91</v>
      </c>
      <c r="U82" s="58" t="s">
        <v>869</v>
      </c>
      <c r="V82" s="59" t="s">
        <v>1553</v>
      </c>
      <c r="W82" s="60">
        <f t="shared" si="1"/>
        <v>742</v>
      </c>
    </row>
    <row r="83" spans="1:25" s="9" customFormat="1" ht="139.5" customHeight="1">
      <c r="A83" s="49">
        <v>6</v>
      </c>
      <c r="B83" s="50" t="s">
        <v>132</v>
      </c>
      <c r="C83" s="51" t="s">
        <v>130</v>
      </c>
      <c r="D83" s="51" t="s">
        <v>259</v>
      </c>
      <c r="E83" s="52">
        <v>1</v>
      </c>
      <c r="F83" s="53" t="s">
        <v>293</v>
      </c>
      <c r="G83" s="54" t="s">
        <v>884</v>
      </c>
      <c r="H83" s="54" t="s">
        <v>884</v>
      </c>
      <c r="I83" s="86" t="s">
        <v>634</v>
      </c>
      <c r="J83" s="55" t="s">
        <v>254</v>
      </c>
      <c r="K83" s="55" t="s">
        <v>145</v>
      </c>
      <c r="L83" s="55" t="s">
        <v>306</v>
      </c>
      <c r="M83" s="55" t="s">
        <v>307</v>
      </c>
      <c r="N83" s="55" t="s">
        <v>459</v>
      </c>
      <c r="O83" s="56">
        <v>165315922.31</v>
      </c>
      <c r="P83" s="56">
        <v>6370279.2699999996</v>
      </c>
      <c r="Q83" s="56">
        <v>4462406.32</v>
      </c>
      <c r="R83" s="56">
        <v>3337007.5</v>
      </c>
      <c r="S83" s="57" t="s">
        <v>1554</v>
      </c>
      <c r="T83" s="56">
        <v>172811600.40000001</v>
      </c>
      <c r="U83" s="58" t="s">
        <v>869</v>
      </c>
      <c r="V83" s="59" t="s">
        <v>1555</v>
      </c>
      <c r="W83" s="60">
        <f t="shared" si="1"/>
        <v>1462</v>
      </c>
    </row>
    <row r="84" spans="1:25" s="9" customFormat="1" ht="167.25" customHeight="1">
      <c r="A84" s="49">
        <v>6</v>
      </c>
      <c r="B84" s="50" t="s">
        <v>132</v>
      </c>
      <c r="C84" s="51" t="s">
        <v>130</v>
      </c>
      <c r="D84" s="51" t="s">
        <v>259</v>
      </c>
      <c r="E84" s="52">
        <v>1</v>
      </c>
      <c r="F84" s="53" t="s">
        <v>293</v>
      </c>
      <c r="G84" s="54" t="s">
        <v>884</v>
      </c>
      <c r="H84" s="54" t="s">
        <v>884</v>
      </c>
      <c r="I84" s="86" t="s">
        <v>271</v>
      </c>
      <c r="J84" s="55" t="s">
        <v>272</v>
      </c>
      <c r="K84" s="55" t="s">
        <v>273</v>
      </c>
      <c r="L84" s="55" t="s">
        <v>306</v>
      </c>
      <c r="M84" s="55" t="s">
        <v>307</v>
      </c>
      <c r="N84" s="55" t="s">
        <v>1006</v>
      </c>
      <c r="O84" s="56">
        <v>2520002063.5500002</v>
      </c>
      <c r="P84" s="56">
        <v>144791132</v>
      </c>
      <c r="Q84" s="56">
        <v>115643935.78</v>
      </c>
      <c r="R84" s="56">
        <v>24853539.66</v>
      </c>
      <c r="S84" s="57" t="s">
        <v>1556</v>
      </c>
      <c r="T84" s="56">
        <v>2755583591.6700001</v>
      </c>
      <c r="U84" s="58" t="s">
        <v>869</v>
      </c>
      <c r="V84" s="59" t="s">
        <v>1557</v>
      </c>
      <c r="W84" s="60">
        <f t="shared" si="1"/>
        <v>1508</v>
      </c>
    </row>
    <row r="85" spans="1:25" s="9" customFormat="1" ht="139.5" customHeight="1">
      <c r="A85" s="49">
        <v>6</v>
      </c>
      <c r="B85" s="50" t="s">
        <v>132</v>
      </c>
      <c r="C85" s="51" t="s">
        <v>130</v>
      </c>
      <c r="D85" s="51" t="s">
        <v>259</v>
      </c>
      <c r="E85" s="52">
        <v>1</v>
      </c>
      <c r="F85" s="53" t="s">
        <v>293</v>
      </c>
      <c r="G85" s="54" t="s">
        <v>884</v>
      </c>
      <c r="H85" s="54" t="s">
        <v>884</v>
      </c>
      <c r="I85" s="86" t="s">
        <v>1079</v>
      </c>
      <c r="J85" s="55" t="s">
        <v>1080</v>
      </c>
      <c r="K85" s="55" t="s">
        <v>1024</v>
      </c>
      <c r="L85" s="55" t="s">
        <v>306</v>
      </c>
      <c r="M85" s="55" t="s">
        <v>307</v>
      </c>
      <c r="N85" s="55" t="s">
        <v>861</v>
      </c>
      <c r="O85" s="56">
        <v>5677173028.3299999</v>
      </c>
      <c r="P85" s="56">
        <v>189897640.5</v>
      </c>
      <c r="Q85" s="56">
        <v>48291666.18</v>
      </c>
      <c r="R85" s="56">
        <v>13574584.65</v>
      </c>
      <c r="S85" s="57" t="s">
        <v>1558</v>
      </c>
      <c r="T85" s="56">
        <v>5901787750.3599997</v>
      </c>
      <c r="U85" s="58" t="s">
        <v>869</v>
      </c>
      <c r="V85" s="59" t="s">
        <v>1318</v>
      </c>
      <c r="W85" s="60">
        <f t="shared" si="1"/>
        <v>582</v>
      </c>
    </row>
    <row r="86" spans="1:25" s="9" customFormat="1" ht="139.5" customHeight="1">
      <c r="A86" s="49">
        <v>6</v>
      </c>
      <c r="B86" s="50" t="s">
        <v>132</v>
      </c>
      <c r="C86" s="51" t="s">
        <v>130</v>
      </c>
      <c r="D86" s="51" t="s">
        <v>259</v>
      </c>
      <c r="E86" s="52">
        <v>1</v>
      </c>
      <c r="F86" s="53" t="s">
        <v>293</v>
      </c>
      <c r="G86" s="54" t="s">
        <v>884</v>
      </c>
      <c r="H86" s="54" t="s">
        <v>884</v>
      </c>
      <c r="I86" s="86" t="s">
        <v>1101</v>
      </c>
      <c r="J86" s="55" t="s">
        <v>1102</v>
      </c>
      <c r="K86" s="55" t="s">
        <v>143</v>
      </c>
      <c r="L86" s="55" t="s">
        <v>306</v>
      </c>
      <c r="M86" s="55" t="s">
        <v>307</v>
      </c>
      <c r="N86" s="55" t="s">
        <v>861</v>
      </c>
      <c r="O86" s="56">
        <v>9982000980.0699997</v>
      </c>
      <c r="P86" s="56">
        <v>1684823215.4000001</v>
      </c>
      <c r="Q86" s="56">
        <v>86741573.5</v>
      </c>
      <c r="R86" s="56">
        <v>435565351.50999999</v>
      </c>
      <c r="S86" s="57" t="s">
        <v>1559</v>
      </c>
      <c r="T86" s="56">
        <v>11318000417.459999</v>
      </c>
      <c r="U86" s="58" t="s">
        <v>869</v>
      </c>
      <c r="V86" s="59" t="s">
        <v>1321</v>
      </c>
      <c r="W86" s="60">
        <f t="shared" si="1"/>
        <v>1336</v>
      </c>
    </row>
    <row r="87" spans="1:25" s="9" customFormat="1" ht="139.5" customHeight="1">
      <c r="A87" s="49">
        <v>6</v>
      </c>
      <c r="B87" s="50" t="s">
        <v>132</v>
      </c>
      <c r="C87" s="51" t="s">
        <v>130</v>
      </c>
      <c r="D87" s="51" t="s">
        <v>259</v>
      </c>
      <c r="E87" s="52">
        <v>1</v>
      </c>
      <c r="F87" s="53" t="s">
        <v>1106</v>
      </c>
      <c r="G87" s="54" t="s">
        <v>1107</v>
      </c>
      <c r="H87" s="54" t="s">
        <v>1107</v>
      </c>
      <c r="I87" s="86" t="s">
        <v>1108</v>
      </c>
      <c r="J87" s="55" t="s">
        <v>172</v>
      </c>
      <c r="K87" s="55" t="s">
        <v>1138</v>
      </c>
      <c r="L87" s="55" t="s">
        <v>306</v>
      </c>
      <c r="M87" s="55" t="s">
        <v>848</v>
      </c>
      <c r="N87" s="55" t="s">
        <v>459</v>
      </c>
      <c r="O87" s="56">
        <v>733299046</v>
      </c>
      <c r="P87" s="56">
        <v>8442767.6500000004</v>
      </c>
      <c r="Q87" s="56">
        <v>315326.71999999997</v>
      </c>
      <c r="R87" s="56">
        <v>4648312.2300000004</v>
      </c>
      <c r="S87" s="57" t="s">
        <v>1560</v>
      </c>
      <c r="T87" s="56">
        <v>737408828.13999999</v>
      </c>
      <c r="U87" s="58" t="s">
        <v>309</v>
      </c>
      <c r="V87" s="59" t="s">
        <v>1325</v>
      </c>
      <c r="W87" s="60">
        <f t="shared" si="1"/>
        <v>1320</v>
      </c>
    </row>
    <row r="88" spans="1:25" s="9" customFormat="1" ht="167.25" customHeight="1">
      <c r="A88" s="49">
        <v>6</v>
      </c>
      <c r="B88" s="50" t="s">
        <v>132</v>
      </c>
      <c r="C88" s="51" t="s">
        <v>130</v>
      </c>
      <c r="D88" s="51" t="s">
        <v>259</v>
      </c>
      <c r="E88" s="52">
        <v>1</v>
      </c>
      <c r="F88" s="53" t="s">
        <v>1106</v>
      </c>
      <c r="G88" s="54" t="s">
        <v>1107</v>
      </c>
      <c r="H88" s="54" t="s">
        <v>1107</v>
      </c>
      <c r="I88" s="86" t="s">
        <v>1109</v>
      </c>
      <c r="J88" s="55" t="s">
        <v>257</v>
      </c>
      <c r="K88" s="55" t="s">
        <v>1139</v>
      </c>
      <c r="L88" s="55" t="s">
        <v>306</v>
      </c>
      <c r="M88" s="55" t="s">
        <v>848</v>
      </c>
      <c r="N88" s="55" t="s">
        <v>1006</v>
      </c>
      <c r="O88" s="56">
        <v>6536549.4699999997</v>
      </c>
      <c r="P88" s="56">
        <v>47285.8</v>
      </c>
      <c r="Q88" s="56">
        <v>17766.87</v>
      </c>
      <c r="R88" s="56">
        <v>164204.54999999999</v>
      </c>
      <c r="S88" s="57" t="s">
        <v>1561</v>
      </c>
      <c r="T88" s="56">
        <v>6437397.5899999999</v>
      </c>
      <c r="U88" s="58" t="s">
        <v>309</v>
      </c>
      <c r="V88" s="59" t="s">
        <v>1326</v>
      </c>
      <c r="W88" s="60">
        <f t="shared" si="1"/>
        <v>1321</v>
      </c>
    </row>
    <row r="89" spans="1:25" s="9" customFormat="1" ht="152.25" customHeight="1">
      <c r="A89" s="49">
        <v>6</v>
      </c>
      <c r="B89" s="50" t="s">
        <v>132</v>
      </c>
      <c r="C89" s="51" t="s">
        <v>130</v>
      </c>
      <c r="D89" s="51" t="s">
        <v>259</v>
      </c>
      <c r="E89" s="52">
        <v>1</v>
      </c>
      <c r="F89" s="53" t="s">
        <v>531</v>
      </c>
      <c r="G89" s="54" t="s">
        <v>532</v>
      </c>
      <c r="H89" s="54" t="s">
        <v>884</v>
      </c>
      <c r="I89" s="86" t="s">
        <v>770</v>
      </c>
      <c r="J89" s="55" t="s">
        <v>771</v>
      </c>
      <c r="K89" s="55" t="s">
        <v>647</v>
      </c>
      <c r="L89" s="55" t="s">
        <v>903</v>
      </c>
      <c r="M89" s="55" t="s">
        <v>482</v>
      </c>
      <c r="N89" s="55" t="s">
        <v>459</v>
      </c>
      <c r="O89" s="56">
        <v>208072059.37</v>
      </c>
      <c r="P89" s="56">
        <v>70355</v>
      </c>
      <c r="Q89" s="56">
        <v>2695329.75</v>
      </c>
      <c r="R89" s="56">
        <v>13691588.130000001</v>
      </c>
      <c r="S89" s="57" t="s">
        <v>1562</v>
      </c>
      <c r="T89" s="56">
        <v>197146155.99000001</v>
      </c>
      <c r="U89" s="58" t="s">
        <v>309</v>
      </c>
      <c r="V89" s="59" t="s">
        <v>1563</v>
      </c>
      <c r="W89" s="60">
        <f t="shared" si="1"/>
        <v>1450</v>
      </c>
    </row>
    <row r="90" spans="1:25" s="9" customFormat="1" ht="139.5" customHeight="1">
      <c r="A90" s="49">
        <v>6</v>
      </c>
      <c r="B90" s="50" t="s">
        <v>132</v>
      </c>
      <c r="C90" s="51" t="s">
        <v>130</v>
      </c>
      <c r="D90" s="51" t="s">
        <v>259</v>
      </c>
      <c r="E90" s="52">
        <v>1</v>
      </c>
      <c r="F90" s="53" t="s">
        <v>531</v>
      </c>
      <c r="G90" s="54" t="s">
        <v>532</v>
      </c>
      <c r="H90" s="54" t="s">
        <v>532</v>
      </c>
      <c r="I90" s="86">
        <v>700006200134</v>
      </c>
      <c r="J90" s="55" t="s">
        <v>533</v>
      </c>
      <c r="K90" s="55" t="s">
        <v>1030</v>
      </c>
      <c r="L90" s="55" t="s">
        <v>903</v>
      </c>
      <c r="M90" s="55" t="s">
        <v>534</v>
      </c>
      <c r="N90" s="55" t="s">
        <v>308</v>
      </c>
      <c r="O90" s="56">
        <v>0</v>
      </c>
      <c r="P90" s="56">
        <v>0</v>
      </c>
      <c r="Q90" s="56">
        <v>0</v>
      </c>
      <c r="R90" s="56">
        <v>0</v>
      </c>
      <c r="S90" s="57" t="s">
        <v>1564</v>
      </c>
      <c r="T90" s="56">
        <v>0</v>
      </c>
      <c r="U90" s="58" t="s">
        <v>869</v>
      </c>
      <c r="V90" s="59" t="s">
        <v>1426</v>
      </c>
      <c r="W90" s="60">
        <f t="shared" si="1"/>
        <v>134</v>
      </c>
    </row>
    <row r="91" spans="1:25" s="9" customFormat="1" ht="169.5" customHeight="1">
      <c r="A91" s="49">
        <v>6</v>
      </c>
      <c r="B91" s="50" t="s">
        <v>132</v>
      </c>
      <c r="C91" s="51" t="s">
        <v>130</v>
      </c>
      <c r="D91" s="51" t="s">
        <v>259</v>
      </c>
      <c r="E91" s="52">
        <v>1</v>
      </c>
      <c r="F91" s="53" t="s">
        <v>531</v>
      </c>
      <c r="G91" s="54" t="s">
        <v>532</v>
      </c>
      <c r="H91" s="54" t="s">
        <v>532</v>
      </c>
      <c r="I91" s="86" t="s">
        <v>765</v>
      </c>
      <c r="J91" s="55" t="s">
        <v>20</v>
      </c>
      <c r="K91" s="55" t="s">
        <v>645</v>
      </c>
      <c r="L91" s="55" t="s">
        <v>306</v>
      </c>
      <c r="M91" s="55" t="s">
        <v>307</v>
      </c>
      <c r="N91" s="55" t="s">
        <v>308</v>
      </c>
      <c r="O91" s="56">
        <v>520766227.00999999</v>
      </c>
      <c r="P91" s="56">
        <v>0</v>
      </c>
      <c r="Q91" s="56">
        <v>7448352.2400000002</v>
      </c>
      <c r="R91" s="56">
        <v>457235.07</v>
      </c>
      <c r="S91" s="57" t="s">
        <v>1565</v>
      </c>
      <c r="T91" s="56">
        <v>527757344.18000001</v>
      </c>
      <c r="U91" s="58" t="s">
        <v>309</v>
      </c>
      <c r="V91" s="59" t="s">
        <v>1566</v>
      </c>
      <c r="W91" s="60">
        <f t="shared" si="1"/>
        <v>1129</v>
      </c>
    </row>
    <row r="92" spans="1:25" s="9" customFormat="1" ht="279.75" customHeight="1">
      <c r="A92" s="49">
        <v>6</v>
      </c>
      <c r="B92" s="50" t="s">
        <v>132</v>
      </c>
      <c r="C92" s="51" t="s">
        <v>130</v>
      </c>
      <c r="D92" s="51" t="s">
        <v>259</v>
      </c>
      <c r="E92" s="52">
        <v>1</v>
      </c>
      <c r="F92" s="53" t="s">
        <v>531</v>
      </c>
      <c r="G92" s="54" t="s">
        <v>532</v>
      </c>
      <c r="H92" s="54" t="s">
        <v>532</v>
      </c>
      <c r="I92" s="86" t="s">
        <v>766</v>
      </c>
      <c r="J92" s="55" t="s">
        <v>767</v>
      </c>
      <c r="K92" s="55" t="s">
        <v>646</v>
      </c>
      <c r="L92" s="55" t="s">
        <v>306</v>
      </c>
      <c r="M92" s="55" t="s">
        <v>307</v>
      </c>
      <c r="N92" s="55" t="s">
        <v>459</v>
      </c>
      <c r="O92" s="56">
        <v>19670437235.75</v>
      </c>
      <c r="P92" s="56">
        <v>539942254.5</v>
      </c>
      <c r="Q92" s="56">
        <v>236783709.78</v>
      </c>
      <c r="R92" s="56">
        <v>785750364.89999998</v>
      </c>
      <c r="S92" s="57" t="s">
        <v>1567</v>
      </c>
      <c r="T92" s="56">
        <v>19661412835.130001</v>
      </c>
      <c r="U92" s="58" t="s">
        <v>869</v>
      </c>
      <c r="V92" s="59" t="s">
        <v>1568</v>
      </c>
      <c r="W92" s="60">
        <f t="shared" si="1"/>
        <v>1339</v>
      </c>
    </row>
    <row r="93" spans="1:25" s="9" customFormat="1" ht="139.5" customHeight="1">
      <c r="A93" s="49">
        <v>6</v>
      </c>
      <c r="B93" s="50" t="s">
        <v>132</v>
      </c>
      <c r="C93" s="51" t="s">
        <v>130</v>
      </c>
      <c r="D93" s="51" t="s">
        <v>259</v>
      </c>
      <c r="E93" s="52">
        <v>1</v>
      </c>
      <c r="F93" s="53" t="s">
        <v>531</v>
      </c>
      <c r="G93" s="54" t="s">
        <v>532</v>
      </c>
      <c r="H93" s="54" t="s">
        <v>532</v>
      </c>
      <c r="I93" s="86" t="s">
        <v>768</v>
      </c>
      <c r="J93" s="55" t="s">
        <v>111</v>
      </c>
      <c r="K93" s="55" t="s">
        <v>480</v>
      </c>
      <c r="L93" s="55" t="s">
        <v>903</v>
      </c>
      <c r="M93" s="55" t="s">
        <v>1086</v>
      </c>
      <c r="N93" s="55" t="s">
        <v>459</v>
      </c>
      <c r="O93" s="56">
        <v>53778477.619999997</v>
      </c>
      <c r="P93" s="56">
        <v>1843791.35</v>
      </c>
      <c r="Q93" s="56">
        <v>56061.67</v>
      </c>
      <c r="R93" s="56">
        <v>712195.53</v>
      </c>
      <c r="S93" s="57" t="s">
        <v>1569</v>
      </c>
      <c r="T93" s="56">
        <v>54966135.109999999</v>
      </c>
      <c r="U93" s="58" t="s">
        <v>309</v>
      </c>
      <c r="V93" s="59" t="s">
        <v>1327</v>
      </c>
      <c r="W93" s="60">
        <f t="shared" si="1"/>
        <v>1446</v>
      </c>
    </row>
    <row r="94" spans="1:25" s="9" customFormat="1" ht="139.5" customHeight="1">
      <c r="A94" s="49">
        <v>6</v>
      </c>
      <c r="B94" s="50" t="s">
        <v>132</v>
      </c>
      <c r="C94" s="51" t="s">
        <v>130</v>
      </c>
      <c r="D94" s="51" t="s">
        <v>259</v>
      </c>
      <c r="E94" s="52">
        <v>1</v>
      </c>
      <c r="F94" s="53" t="s">
        <v>531</v>
      </c>
      <c r="G94" s="54" t="s">
        <v>532</v>
      </c>
      <c r="H94" s="54" t="s">
        <v>532</v>
      </c>
      <c r="I94" s="86" t="s">
        <v>769</v>
      </c>
      <c r="J94" s="55" t="s">
        <v>258</v>
      </c>
      <c r="K94" s="55" t="s">
        <v>481</v>
      </c>
      <c r="L94" s="55" t="s">
        <v>903</v>
      </c>
      <c r="M94" s="55" t="s">
        <v>1086</v>
      </c>
      <c r="N94" s="55" t="s">
        <v>459</v>
      </c>
      <c r="O94" s="56">
        <v>44913730.770000003</v>
      </c>
      <c r="P94" s="56">
        <v>-3.63</v>
      </c>
      <c r="Q94" s="56">
        <v>496413.85</v>
      </c>
      <c r="R94" s="56">
        <v>3379234.38</v>
      </c>
      <c r="S94" s="57" t="s">
        <v>1570</v>
      </c>
      <c r="T94" s="56">
        <v>42030906.609999999</v>
      </c>
      <c r="U94" s="58" t="s">
        <v>309</v>
      </c>
      <c r="V94" s="59" t="s">
        <v>1571</v>
      </c>
      <c r="W94" s="60">
        <f t="shared" si="1"/>
        <v>1449</v>
      </c>
    </row>
    <row r="95" spans="1:25" s="9" customFormat="1" ht="139.5" customHeight="1">
      <c r="A95" s="49">
        <v>6</v>
      </c>
      <c r="B95" s="50" t="s">
        <v>132</v>
      </c>
      <c r="C95" s="51" t="s">
        <v>130</v>
      </c>
      <c r="D95" s="51" t="s">
        <v>259</v>
      </c>
      <c r="E95" s="52">
        <v>1</v>
      </c>
      <c r="F95" s="53" t="s">
        <v>909</v>
      </c>
      <c r="G95" s="54" t="s">
        <v>910</v>
      </c>
      <c r="H95" s="54" t="s">
        <v>910</v>
      </c>
      <c r="I95" s="86" t="s">
        <v>300</v>
      </c>
      <c r="J95" s="55" t="s">
        <v>609</v>
      </c>
      <c r="K95" s="55" t="s">
        <v>610</v>
      </c>
      <c r="L95" s="55" t="s">
        <v>306</v>
      </c>
      <c r="M95" s="55" t="s">
        <v>1087</v>
      </c>
      <c r="N95" s="55" t="s">
        <v>308</v>
      </c>
      <c r="O95" s="56">
        <v>0</v>
      </c>
      <c r="P95" s="56">
        <v>0</v>
      </c>
      <c r="Q95" s="56">
        <v>0</v>
      </c>
      <c r="R95" s="56">
        <v>0</v>
      </c>
      <c r="S95" s="57" t="s">
        <v>1572</v>
      </c>
      <c r="T95" s="56">
        <v>0</v>
      </c>
      <c r="U95" s="58" t="s">
        <v>869</v>
      </c>
      <c r="V95" s="59" t="s">
        <v>1573</v>
      </c>
      <c r="W95" s="60">
        <f t="shared" si="1"/>
        <v>1367</v>
      </c>
    </row>
    <row r="96" spans="1:25" s="48" customFormat="1" ht="20.25" customHeight="1" outlineLevel="2">
      <c r="A96" s="68"/>
      <c r="B96" s="94" t="s">
        <v>377</v>
      </c>
      <c r="C96" s="95"/>
      <c r="D96" s="95"/>
      <c r="E96" s="69">
        <f>SUBTOTAL(9,E97:E97)</f>
        <v>1</v>
      </c>
      <c r="F96" s="70"/>
      <c r="G96" s="70"/>
      <c r="H96" s="70"/>
      <c r="I96" s="88"/>
      <c r="J96" s="70"/>
      <c r="K96" s="70"/>
      <c r="L96" s="70"/>
      <c r="M96" s="70"/>
      <c r="N96" s="70"/>
      <c r="O96" s="72"/>
      <c r="P96" s="72"/>
      <c r="Q96" s="72"/>
      <c r="R96" s="72"/>
      <c r="S96" s="70"/>
      <c r="T96" s="72"/>
      <c r="U96" s="70"/>
      <c r="V96" s="73"/>
      <c r="W96" s="71"/>
      <c r="Y96" s="9"/>
    </row>
    <row r="97" spans="1:25" s="9" customFormat="1" ht="139.5" customHeight="1">
      <c r="A97" s="49">
        <v>6</v>
      </c>
      <c r="B97" s="50" t="s">
        <v>132</v>
      </c>
      <c r="C97" s="51" t="s">
        <v>130</v>
      </c>
      <c r="D97" s="51" t="s">
        <v>693</v>
      </c>
      <c r="E97" s="52">
        <v>1</v>
      </c>
      <c r="F97" s="53" t="s">
        <v>864</v>
      </c>
      <c r="G97" s="54" t="s">
        <v>67</v>
      </c>
      <c r="H97" s="54" t="s">
        <v>74</v>
      </c>
      <c r="I97" s="86" t="s">
        <v>68</v>
      </c>
      <c r="J97" s="55" t="s">
        <v>69</v>
      </c>
      <c r="K97" s="55" t="s">
        <v>14</v>
      </c>
      <c r="L97" s="55" t="s">
        <v>306</v>
      </c>
      <c r="M97" s="55" t="s">
        <v>868</v>
      </c>
      <c r="N97" s="55" t="s">
        <v>308</v>
      </c>
      <c r="O97" s="56">
        <v>0</v>
      </c>
      <c r="P97" s="56">
        <v>0</v>
      </c>
      <c r="Q97" s="56">
        <v>0</v>
      </c>
      <c r="R97" s="56">
        <v>0</v>
      </c>
      <c r="S97" s="57" t="s">
        <v>1574</v>
      </c>
      <c r="T97" s="56">
        <v>0</v>
      </c>
      <c r="U97" s="58" t="s">
        <v>309</v>
      </c>
      <c r="V97" s="59" t="s">
        <v>1328</v>
      </c>
      <c r="W97" s="60">
        <f>IF(OR(LEFT(I97)="7",LEFT(I97,1)="8"),VALUE(RIGHT(I97,3)),VALUE(RIGHT(I97,4)))</f>
        <v>55</v>
      </c>
    </row>
    <row r="98" spans="1:25" s="48" customFormat="1" ht="20.25" customHeight="1" outlineLevel="2">
      <c r="A98" s="68"/>
      <c r="B98" s="96" t="s">
        <v>379</v>
      </c>
      <c r="C98" s="97"/>
      <c r="D98" s="97"/>
      <c r="E98" s="69">
        <f>SUBTOTAL(9,E99:E110)</f>
        <v>11</v>
      </c>
      <c r="F98" s="70"/>
      <c r="G98" s="70"/>
      <c r="H98" s="70"/>
      <c r="I98" s="88"/>
      <c r="J98" s="70"/>
      <c r="K98" s="70"/>
      <c r="L98" s="70"/>
      <c r="M98" s="70"/>
      <c r="N98" s="70"/>
      <c r="O98" s="72"/>
      <c r="P98" s="72"/>
      <c r="Q98" s="72"/>
      <c r="R98" s="72"/>
      <c r="S98" s="70"/>
      <c r="T98" s="72"/>
      <c r="U98" s="70"/>
      <c r="V98" s="73"/>
      <c r="W98" s="71"/>
      <c r="Y98" s="9"/>
    </row>
    <row r="99" spans="1:25" s="9" customFormat="1" ht="160.5" customHeight="1">
      <c r="A99" s="49">
        <v>6</v>
      </c>
      <c r="B99" s="50" t="s">
        <v>132</v>
      </c>
      <c r="C99" s="51" t="s">
        <v>130</v>
      </c>
      <c r="D99" s="51" t="s">
        <v>1007</v>
      </c>
      <c r="E99" s="52">
        <v>1</v>
      </c>
      <c r="F99" s="53">
        <v>213</v>
      </c>
      <c r="G99" s="54" t="s">
        <v>988</v>
      </c>
      <c r="H99" s="54" t="s">
        <v>893</v>
      </c>
      <c r="I99" s="86" t="s">
        <v>894</v>
      </c>
      <c r="J99" s="55" t="s">
        <v>895</v>
      </c>
      <c r="K99" s="55" t="s">
        <v>219</v>
      </c>
      <c r="L99" s="55" t="s">
        <v>306</v>
      </c>
      <c r="M99" s="55" t="s">
        <v>307</v>
      </c>
      <c r="N99" s="55" t="s">
        <v>308</v>
      </c>
      <c r="O99" s="56">
        <v>0</v>
      </c>
      <c r="P99" s="56">
        <v>0</v>
      </c>
      <c r="Q99" s="56">
        <v>0</v>
      </c>
      <c r="R99" s="56">
        <v>0</v>
      </c>
      <c r="S99" s="57" t="s">
        <v>1575</v>
      </c>
      <c r="T99" s="56">
        <v>0</v>
      </c>
      <c r="U99" s="58" t="s">
        <v>309</v>
      </c>
      <c r="V99" s="59" t="s">
        <v>1576</v>
      </c>
      <c r="W99" s="60">
        <f t="shared" ref="W99:W109" si="2">IF(OR(LEFT(I99)="7",LEFT(I99,1)="8"),VALUE(RIGHT(I99,3)),VALUE(RIGHT(I99,4)))</f>
        <v>1100</v>
      </c>
    </row>
    <row r="100" spans="1:25" s="9" customFormat="1" ht="196.5" customHeight="1">
      <c r="A100" s="49">
        <v>6</v>
      </c>
      <c r="B100" s="50" t="s">
        <v>132</v>
      </c>
      <c r="C100" s="51" t="s">
        <v>130</v>
      </c>
      <c r="D100" s="51" t="s">
        <v>1007</v>
      </c>
      <c r="E100" s="52">
        <v>1</v>
      </c>
      <c r="F100" s="53">
        <v>715</v>
      </c>
      <c r="G100" s="54" t="s">
        <v>547</v>
      </c>
      <c r="H100" s="54" t="s">
        <v>548</v>
      </c>
      <c r="I100" s="86">
        <v>20050671501393</v>
      </c>
      <c r="J100" s="55" t="s">
        <v>549</v>
      </c>
      <c r="K100" s="55" t="s">
        <v>1111</v>
      </c>
      <c r="L100" s="55" t="s">
        <v>306</v>
      </c>
      <c r="M100" s="55" t="s">
        <v>307</v>
      </c>
      <c r="N100" s="55" t="s">
        <v>308</v>
      </c>
      <c r="O100" s="56">
        <v>5880.98</v>
      </c>
      <c r="P100" s="56">
        <v>0</v>
      </c>
      <c r="Q100" s="56">
        <v>0</v>
      </c>
      <c r="R100" s="56">
        <v>0</v>
      </c>
      <c r="S100" s="57" t="s">
        <v>1577</v>
      </c>
      <c r="T100" s="56">
        <v>5880.98</v>
      </c>
      <c r="U100" s="58" t="s">
        <v>309</v>
      </c>
      <c r="V100" s="59" t="s">
        <v>1578</v>
      </c>
      <c r="W100" s="60">
        <f t="shared" si="2"/>
        <v>1393</v>
      </c>
    </row>
    <row r="101" spans="1:25" s="9" customFormat="1" ht="139.5" customHeight="1">
      <c r="A101" s="49">
        <v>6</v>
      </c>
      <c r="B101" s="50" t="s">
        <v>132</v>
      </c>
      <c r="C101" s="51" t="s">
        <v>130</v>
      </c>
      <c r="D101" s="51" t="s">
        <v>1007</v>
      </c>
      <c r="E101" s="52">
        <v>1</v>
      </c>
      <c r="F101" s="53" t="s">
        <v>864</v>
      </c>
      <c r="G101" s="54" t="s">
        <v>67</v>
      </c>
      <c r="H101" s="54" t="s">
        <v>1014</v>
      </c>
      <c r="I101" s="86" t="s">
        <v>70</v>
      </c>
      <c r="J101" s="55" t="s">
        <v>71</v>
      </c>
      <c r="K101" s="55" t="s">
        <v>1112</v>
      </c>
      <c r="L101" s="55" t="s">
        <v>306</v>
      </c>
      <c r="M101" s="55" t="s">
        <v>868</v>
      </c>
      <c r="N101" s="55" t="s">
        <v>308</v>
      </c>
      <c r="O101" s="56">
        <v>205680.49</v>
      </c>
      <c r="P101" s="56">
        <v>0</v>
      </c>
      <c r="Q101" s="56">
        <v>2365.04</v>
      </c>
      <c r="R101" s="56">
        <v>318.08</v>
      </c>
      <c r="S101" s="57" t="s">
        <v>1579</v>
      </c>
      <c r="T101" s="56">
        <v>207727.45</v>
      </c>
      <c r="U101" s="58" t="s">
        <v>309</v>
      </c>
      <c r="V101" s="59" t="s">
        <v>1427</v>
      </c>
      <c r="W101" s="60">
        <f t="shared" si="2"/>
        <v>192</v>
      </c>
    </row>
    <row r="102" spans="1:25" s="9" customFormat="1" ht="158.25" customHeight="1">
      <c r="A102" s="49">
        <v>6</v>
      </c>
      <c r="B102" s="50" t="s">
        <v>132</v>
      </c>
      <c r="C102" s="51" t="s">
        <v>130</v>
      </c>
      <c r="D102" s="51" t="s">
        <v>1007</v>
      </c>
      <c r="E102" s="52">
        <v>1</v>
      </c>
      <c r="F102" s="53" t="s">
        <v>175</v>
      </c>
      <c r="G102" s="54" t="s">
        <v>176</v>
      </c>
      <c r="H102" s="54" t="s">
        <v>1580</v>
      </c>
      <c r="I102" s="86" t="s">
        <v>1581</v>
      </c>
      <c r="J102" s="55" t="s">
        <v>1582</v>
      </c>
      <c r="K102" s="55" t="s">
        <v>1583</v>
      </c>
      <c r="L102" s="55" t="s">
        <v>903</v>
      </c>
      <c r="M102" s="55" t="s">
        <v>1584</v>
      </c>
      <c r="N102" s="55" t="s">
        <v>308</v>
      </c>
      <c r="O102" s="56">
        <v>0</v>
      </c>
      <c r="P102" s="56">
        <v>2000000</v>
      </c>
      <c r="Q102" s="56">
        <v>6066.79</v>
      </c>
      <c r="R102" s="56">
        <v>44379.27</v>
      </c>
      <c r="S102" s="57" t="s">
        <v>1585</v>
      </c>
      <c r="T102" s="56">
        <v>1961687.52</v>
      </c>
      <c r="U102" s="58" t="s">
        <v>309</v>
      </c>
      <c r="V102" s="59" t="s">
        <v>1586</v>
      </c>
      <c r="W102" s="60">
        <f t="shared" si="2"/>
        <v>1552</v>
      </c>
    </row>
    <row r="103" spans="1:25" s="9" customFormat="1" ht="267.75" customHeight="1">
      <c r="A103" s="49">
        <v>6</v>
      </c>
      <c r="B103" s="50" t="s">
        <v>132</v>
      </c>
      <c r="C103" s="51" t="s">
        <v>130</v>
      </c>
      <c r="D103" s="51" t="s">
        <v>1007</v>
      </c>
      <c r="E103" s="52">
        <v>1</v>
      </c>
      <c r="F103" s="53" t="s">
        <v>175</v>
      </c>
      <c r="G103" s="54" t="s">
        <v>176</v>
      </c>
      <c r="H103" s="54" t="s">
        <v>1185</v>
      </c>
      <c r="I103" s="86" t="s">
        <v>1186</v>
      </c>
      <c r="J103" s="55" t="s">
        <v>1187</v>
      </c>
      <c r="K103" s="55" t="s">
        <v>1188</v>
      </c>
      <c r="L103" s="55" t="s">
        <v>903</v>
      </c>
      <c r="M103" s="55" t="s">
        <v>1078</v>
      </c>
      <c r="N103" s="55" t="s">
        <v>308</v>
      </c>
      <c r="O103" s="56">
        <v>1922369.73</v>
      </c>
      <c r="P103" s="56">
        <v>0</v>
      </c>
      <c r="Q103" s="56">
        <v>17700.54</v>
      </c>
      <c r="R103" s="56">
        <v>55155.83</v>
      </c>
      <c r="S103" s="57" t="s">
        <v>1587</v>
      </c>
      <c r="T103" s="56">
        <v>1922369.73</v>
      </c>
      <c r="U103" s="58" t="s">
        <v>869</v>
      </c>
      <c r="V103" s="59" t="s">
        <v>1588</v>
      </c>
      <c r="W103" s="60">
        <f t="shared" si="2"/>
        <v>1519</v>
      </c>
    </row>
    <row r="104" spans="1:25" s="9" customFormat="1" ht="243.75" customHeight="1">
      <c r="A104" s="49">
        <v>6</v>
      </c>
      <c r="B104" s="50" t="s">
        <v>132</v>
      </c>
      <c r="C104" s="51" t="s">
        <v>130</v>
      </c>
      <c r="D104" s="51" t="s">
        <v>1007</v>
      </c>
      <c r="E104" s="52">
        <v>1</v>
      </c>
      <c r="F104" s="53" t="s">
        <v>175</v>
      </c>
      <c r="G104" s="54" t="s">
        <v>176</v>
      </c>
      <c r="H104" s="54" t="s">
        <v>1210</v>
      </c>
      <c r="I104" s="86" t="s">
        <v>1211</v>
      </c>
      <c r="J104" s="55" t="s">
        <v>1212</v>
      </c>
      <c r="K104" s="55" t="s">
        <v>1213</v>
      </c>
      <c r="L104" s="55" t="s">
        <v>903</v>
      </c>
      <c r="M104" s="55" t="s">
        <v>1214</v>
      </c>
      <c r="N104" s="55" t="s">
        <v>308</v>
      </c>
      <c r="O104" s="56">
        <v>49459091.5</v>
      </c>
      <c r="P104" s="56">
        <v>0</v>
      </c>
      <c r="Q104" s="56">
        <v>11192.93</v>
      </c>
      <c r="R104" s="56">
        <v>70754.69</v>
      </c>
      <c r="S104" s="57" t="s">
        <v>1589</v>
      </c>
      <c r="T104" s="56">
        <v>142243305</v>
      </c>
      <c r="U104" s="58" t="s">
        <v>869</v>
      </c>
      <c r="V104" s="59" t="s">
        <v>1590</v>
      </c>
      <c r="W104" s="60">
        <f t="shared" si="2"/>
        <v>1535</v>
      </c>
    </row>
    <row r="105" spans="1:25" s="9" customFormat="1" ht="201.75" customHeight="1">
      <c r="A105" s="49">
        <v>6</v>
      </c>
      <c r="B105" s="50" t="s">
        <v>132</v>
      </c>
      <c r="C105" s="51" t="s">
        <v>130</v>
      </c>
      <c r="D105" s="51" t="s">
        <v>1007</v>
      </c>
      <c r="E105" s="52">
        <v>1</v>
      </c>
      <c r="F105" s="53" t="s">
        <v>175</v>
      </c>
      <c r="G105" s="54" t="s">
        <v>176</v>
      </c>
      <c r="H105" s="54" t="s">
        <v>1286</v>
      </c>
      <c r="I105" s="86" t="s">
        <v>1287</v>
      </c>
      <c r="J105" s="55" t="s">
        <v>1288</v>
      </c>
      <c r="K105" s="55" t="s">
        <v>1289</v>
      </c>
      <c r="L105" s="55" t="s">
        <v>903</v>
      </c>
      <c r="M105" s="55" t="s">
        <v>1214</v>
      </c>
      <c r="N105" s="55" t="s">
        <v>308</v>
      </c>
      <c r="O105" s="56">
        <v>3508752.17</v>
      </c>
      <c r="P105" s="56">
        <v>36187300</v>
      </c>
      <c r="Q105" s="56">
        <v>34268.629999999997</v>
      </c>
      <c r="R105" s="56">
        <v>318862.38</v>
      </c>
      <c r="S105" s="57" t="s">
        <v>1591</v>
      </c>
      <c r="T105" s="56">
        <v>88064241</v>
      </c>
      <c r="U105" s="58" t="s">
        <v>869</v>
      </c>
      <c r="V105" s="59" t="s">
        <v>1592</v>
      </c>
      <c r="W105" s="60">
        <f t="shared" si="2"/>
        <v>1546</v>
      </c>
    </row>
    <row r="106" spans="1:25" s="9" customFormat="1" ht="209.25" customHeight="1">
      <c r="A106" s="49">
        <v>6</v>
      </c>
      <c r="B106" s="50" t="s">
        <v>132</v>
      </c>
      <c r="C106" s="51" t="s">
        <v>130</v>
      </c>
      <c r="D106" s="51" t="s">
        <v>1007</v>
      </c>
      <c r="E106" s="52">
        <v>1</v>
      </c>
      <c r="F106" s="53" t="s">
        <v>175</v>
      </c>
      <c r="G106" s="54" t="s">
        <v>176</v>
      </c>
      <c r="H106" s="54" t="s">
        <v>177</v>
      </c>
      <c r="I106" s="86" t="s">
        <v>178</v>
      </c>
      <c r="J106" s="55" t="s">
        <v>179</v>
      </c>
      <c r="K106" s="55" t="s">
        <v>1113</v>
      </c>
      <c r="L106" s="55" t="s">
        <v>903</v>
      </c>
      <c r="M106" s="55" t="s">
        <v>1019</v>
      </c>
      <c r="N106" s="55" t="s">
        <v>308</v>
      </c>
      <c r="O106" s="56">
        <v>337834431.38999999</v>
      </c>
      <c r="P106" s="56">
        <v>396279.56</v>
      </c>
      <c r="Q106" s="56">
        <v>74714.83</v>
      </c>
      <c r="R106" s="56">
        <v>435580.15</v>
      </c>
      <c r="S106" s="57" t="s">
        <v>1593</v>
      </c>
      <c r="T106" s="56">
        <v>989143540</v>
      </c>
      <c r="U106" s="58" t="s">
        <v>869</v>
      </c>
      <c r="V106" s="59" t="s">
        <v>1594</v>
      </c>
      <c r="W106" s="60">
        <f t="shared" si="2"/>
        <v>1473</v>
      </c>
    </row>
    <row r="107" spans="1:25" s="9" customFormat="1" ht="186.75" customHeight="1">
      <c r="A107" s="49">
        <v>6</v>
      </c>
      <c r="B107" s="50" t="s">
        <v>132</v>
      </c>
      <c r="C107" s="51" t="s">
        <v>130</v>
      </c>
      <c r="D107" s="51" t="s">
        <v>1007</v>
      </c>
      <c r="E107" s="52">
        <v>1</v>
      </c>
      <c r="F107" s="53" t="s">
        <v>175</v>
      </c>
      <c r="G107" s="54" t="s">
        <v>176</v>
      </c>
      <c r="H107" s="54" t="s">
        <v>1114</v>
      </c>
      <c r="I107" s="86" t="s">
        <v>1115</v>
      </c>
      <c r="J107" s="55" t="s">
        <v>1116</v>
      </c>
      <c r="K107" s="55" t="s">
        <v>1117</v>
      </c>
      <c r="L107" s="55" t="s">
        <v>903</v>
      </c>
      <c r="M107" s="55" t="s">
        <v>1019</v>
      </c>
      <c r="N107" s="55" t="s">
        <v>308</v>
      </c>
      <c r="O107" s="56">
        <v>99551254.400000006</v>
      </c>
      <c r="P107" s="56">
        <v>203363.6</v>
      </c>
      <c r="Q107" s="56">
        <v>159124.89000000001</v>
      </c>
      <c r="R107" s="56">
        <v>0</v>
      </c>
      <c r="S107" s="57" t="s">
        <v>1595</v>
      </c>
      <c r="T107" s="56">
        <v>315107069</v>
      </c>
      <c r="U107" s="58" t="s">
        <v>869</v>
      </c>
      <c r="V107" s="59" t="s">
        <v>1596</v>
      </c>
      <c r="W107" s="60">
        <f t="shared" si="2"/>
        <v>1505</v>
      </c>
    </row>
    <row r="108" spans="1:25" s="9" customFormat="1" ht="190.5" customHeight="1">
      <c r="A108" s="49">
        <v>6</v>
      </c>
      <c r="B108" s="50" t="s">
        <v>132</v>
      </c>
      <c r="C108" s="51" t="s">
        <v>130</v>
      </c>
      <c r="D108" s="51" t="s">
        <v>1007</v>
      </c>
      <c r="E108" s="52">
        <v>1</v>
      </c>
      <c r="F108" s="53" t="s">
        <v>1106</v>
      </c>
      <c r="G108" s="54" t="s">
        <v>1107</v>
      </c>
      <c r="H108" s="54" t="s">
        <v>668</v>
      </c>
      <c r="I108" s="86" t="s">
        <v>530</v>
      </c>
      <c r="J108" s="55" t="s">
        <v>285</v>
      </c>
      <c r="K108" s="55" t="s">
        <v>667</v>
      </c>
      <c r="L108" s="55" t="s">
        <v>306</v>
      </c>
      <c r="M108" s="55" t="s">
        <v>848</v>
      </c>
      <c r="N108" s="55" t="s">
        <v>308</v>
      </c>
      <c r="O108" s="56">
        <v>369076.56</v>
      </c>
      <c r="P108" s="56">
        <v>0</v>
      </c>
      <c r="Q108" s="56">
        <v>0</v>
      </c>
      <c r="R108" s="56">
        <v>223119.6</v>
      </c>
      <c r="S108" s="57" t="s">
        <v>1597</v>
      </c>
      <c r="T108" s="56">
        <v>145956.96</v>
      </c>
      <c r="U108" s="58" t="s">
        <v>309</v>
      </c>
      <c r="V108" s="59" t="s">
        <v>1598</v>
      </c>
      <c r="W108" s="60">
        <f t="shared" si="2"/>
        <v>1389</v>
      </c>
    </row>
    <row r="109" spans="1:25" s="9" customFormat="1" ht="192.75" customHeight="1">
      <c r="A109" s="49">
        <v>6</v>
      </c>
      <c r="B109" s="50" t="s">
        <v>132</v>
      </c>
      <c r="C109" s="51" t="s">
        <v>130</v>
      </c>
      <c r="D109" s="51" t="s">
        <v>1007</v>
      </c>
      <c r="E109" s="52">
        <v>1</v>
      </c>
      <c r="F109" s="53" t="s">
        <v>909</v>
      </c>
      <c r="G109" s="54" t="s">
        <v>910</v>
      </c>
      <c r="H109" s="54" t="s">
        <v>21</v>
      </c>
      <c r="I109" s="86" t="s">
        <v>22</v>
      </c>
      <c r="J109" s="55" t="s">
        <v>23</v>
      </c>
      <c r="K109" s="55" t="s">
        <v>992</v>
      </c>
      <c r="L109" s="55" t="s">
        <v>903</v>
      </c>
      <c r="M109" s="55" t="s">
        <v>170</v>
      </c>
      <c r="N109" s="55" t="s">
        <v>308</v>
      </c>
      <c r="O109" s="56">
        <v>0</v>
      </c>
      <c r="P109" s="56">
        <v>0</v>
      </c>
      <c r="Q109" s="56">
        <v>0</v>
      </c>
      <c r="R109" s="56">
        <v>0</v>
      </c>
      <c r="S109" s="57" t="s">
        <v>1599</v>
      </c>
      <c r="T109" s="56">
        <v>0</v>
      </c>
      <c r="U109" s="58" t="s">
        <v>869</v>
      </c>
      <c r="V109" s="59" t="s">
        <v>1600</v>
      </c>
      <c r="W109" s="60">
        <f t="shared" si="2"/>
        <v>1483</v>
      </c>
    </row>
    <row r="110" spans="1:25" s="41" customFormat="1" ht="20.25" customHeight="1" outlineLevel="1">
      <c r="A110" s="74"/>
      <c r="B110" s="98" t="s">
        <v>378</v>
      </c>
      <c r="C110" s="99"/>
      <c r="D110" s="99"/>
      <c r="E110" s="75">
        <f>SUBTOTAL(9,E111:E123)</f>
        <v>11</v>
      </c>
      <c r="F110" s="76"/>
      <c r="G110" s="76"/>
      <c r="H110" s="76"/>
      <c r="I110" s="89"/>
      <c r="J110" s="76"/>
      <c r="K110" s="76"/>
      <c r="L110" s="76"/>
      <c r="M110" s="76"/>
      <c r="N110" s="76"/>
      <c r="O110" s="78"/>
      <c r="P110" s="78"/>
      <c r="Q110" s="78"/>
      <c r="R110" s="78"/>
      <c r="S110" s="76"/>
      <c r="T110" s="78"/>
      <c r="U110" s="76"/>
      <c r="V110" s="79"/>
      <c r="W110" s="77"/>
      <c r="Y110" s="9"/>
    </row>
    <row r="111" spans="1:25" s="48" customFormat="1" ht="20.25" customHeight="1" outlineLevel="2">
      <c r="A111" s="42"/>
      <c r="B111" s="92" t="s">
        <v>376</v>
      </c>
      <c r="C111" s="93"/>
      <c r="D111" s="93"/>
      <c r="E111" s="43">
        <f>SUBTOTAL(9,E112:E121)</f>
        <v>10</v>
      </c>
      <c r="F111" s="44"/>
      <c r="G111" s="44"/>
      <c r="H111" s="44"/>
      <c r="I111" s="85"/>
      <c r="J111" s="44"/>
      <c r="K111" s="44"/>
      <c r="L111" s="44"/>
      <c r="M111" s="44"/>
      <c r="N111" s="44"/>
      <c r="O111" s="46"/>
      <c r="P111" s="46"/>
      <c r="Q111" s="46"/>
      <c r="R111" s="46"/>
      <c r="S111" s="44"/>
      <c r="T111" s="46"/>
      <c r="U111" s="44"/>
      <c r="V111" s="47"/>
      <c r="W111" s="45"/>
      <c r="Y111" s="9"/>
    </row>
    <row r="112" spans="1:25" s="9" customFormat="1" ht="211.5" customHeight="1">
      <c r="A112" s="49">
        <v>6</v>
      </c>
      <c r="B112" s="50" t="s">
        <v>132</v>
      </c>
      <c r="C112" s="51" t="s">
        <v>86</v>
      </c>
      <c r="D112" s="51" t="s">
        <v>259</v>
      </c>
      <c r="E112" s="52">
        <v>1</v>
      </c>
      <c r="F112" s="53">
        <v>210</v>
      </c>
      <c r="G112" s="54" t="s">
        <v>865</v>
      </c>
      <c r="H112" s="54" t="s">
        <v>1142</v>
      </c>
      <c r="I112" s="86" t="s">
        <v>866</v>
      </c>
      <c r="J112" s="55" t="s">
        <v>286</v>
      </c>
      <c r="K112" s="55" t="s">
        <v>867</v>
      </c>
      <c r="L112" s="55" t="s">
        <v>306</v>
      </c>
      <c r="M112" s="55" t="s">
        <v>868</v>
      </c>
      <c r="N112" s="55" t="s">
        <v>308</v>
      </c>
      <c r="O112" s="56">
        <v>0</v>
      </c>
      <c r="P112" s="56">
        <v>0</v>
      </c>
      <c r="Q112" s="56">
        <v>0</v>
      </c>
      <c r="R112" s="56">
        <v>0</v>
      </c>
      <c r="S112" s="57" t="s">
        <v>1601</v>
      </c>
      <c r="T112" s="56">
        <v>4123953.7</v>
      </c>
      <c r="U112" s="58" t="s">
        <v>869</v>
      </c>
      <c r="V112" s="59" t="s">
        <v>1602</v>
      </c>
      <c r="W112" s="60">
        <f t="shared" ref="W112:W121" si="3">IF(OR(LEFT(I112)="7",LEFT(I112,1)="8"),VALUE(RIGHT(I112,3)),VALUE(RIGHT(I112,4)))</f>
        <v>54</v>
      </c>
    </row>
    <row r="113" spans="1:25" s="9" customFormat="1" ht="139.5" customHeight="1">
      <c r="A113" s="49">
        <v>6</v>
      </c>
      <c r="B113" s="50" t="s">
        <v>132</v>
      </c>
      <c r="C113" s="51" t="s">
        <v>86</v>
      </c>
      <c r="D113" s="51" t="s">
        <v>259</v>
      </c>
      <c r="E113" s="52">
        <v>1</v>
      </c>
      <c r="F113" s="53">
        <v>210</v>
      </c>
      <c r="G113" s="54" t="s">
        <v>865</v>
      </c>
      <c r="H113" s="54" t="s">
        <v>888</v>
      </c>
      <c r="I113" s="86" t="s">
        <v>294</v>
      </c>
      <c r="J113" s="55" t="s">
        <v>1058</v>
      </c>
      <c r="K113" s="55" t="s">
        <v>1118</v>
      </c>
      <c r="L113" s="55" t="s">
        <v>306</v>
      </c>
      <c r="M113" s="55" t="s">
        <v>868</v>
      </c>
      <c r="N113" s="55" t="s">
        <v>308</v>
      </c>
      <c r="O113" s="56">
        <v>0</v>
      </c>
      <c r="P113" s="56">
        <v>0</v>
      </c>
      <c r="Q113" s="56">
        <v>0</v>
      </c>
      <c r="R113" s="56">
        <v>0</v>
      </c>
      <c r="S113" s="57" t="s">
        <v>1603</v>
      </c>
      <c r="T113" s="56">
        <v>0</v>
      </c>
      <c r="U113" s="58" t="s">
        <v>869</v>
      </c>
      <c r="V113" s="59" t="s">
        <v>1329</v>
      </c>
      <c r="W113" s="60">
        <f t="shared" si="3"/>
        <v>66</v>
      </c>
    </row>
    <row r="114" spans="1:25" s="9" customFormat="1" ht="139.5" customHeight="1">
      <c r="A114" s="49">
        <v>6</v>
      </c>
      <c r="B114" s="50" t="s">
        <v>132</v>
      </c>
      <c r="C114" s="51" t="s">
        <v>86</v>
      </c>
      <c r="D114" s="51" t="s">
        <v>259</v>
      </c>
      <c r="E114" s="52">
        <v>1</v>
      </c>
      <c r="F114" s="53">
        <v>210</v>
      </c>
      <c r="G114" s="54" t="s">
        <v>865</v>
      </c>
      <c r="H114" s="54" t="s">
        <v>865</v>
      </c>
      <c r="I114" s="86" t="s">
        <v>297</v>
      </c>
      <c r="J114" s="55" t="s">
        <v>298</v>
      </c>
      <c r="K114" s="55" t="s">
        <v>299</v>
      </c>
      <c r="L114" s="55" t="s">
        <v>306</v>
      </c>
      <c r="M114" s="55" t="s">
        <v>307</v>
      </c>
      <c r="N114" s="55" t="s">
        <v>308</v>
      </c>
      <c r="O114" s="56">
        <v>0</v>
      </c>
      <c r="P114" s="56">
        <v>0</v>
      </c>
      <c r="Q114" s="56">
        <v>0</v>
      </c>
      <c r="R114" s="56">
        <v>0</v>
      </c>
      <c r="S114" s="57" t="s">
        <v>1604</v>
      </c>
      <c r="T114" s="56">
        <v>10926410.470000001</v>
      </c>
      <c r="U114" s="58" t="s">
        <v>869</v>
      </c>
      <c r="V114" s="59" t="s">
        <v>1605</v>
      </c>
      <c r="W114" s="60">
        <f t="shared" si="3"/>
        <v>151</v>
      </c>
    </row>
    <row r="115" spans="1:25" s="9" customFormat="1" ht="154.5" customHeight="1">
      <c r="A115" s="49">
        <v>6</v>
      </c>
      <c r="B115" s="50" t="s">
        <v>132</v>
      </c>
      <c r="C115" s="51" t="s">
        <v>86</v>
      </c>
      <c r="D115" s="51" t="s">
        <v>259</v>
      </c>
      <c r="E115" s="52">
        <v>1</v>
      </c>
      <c r="F115" s="53">
        <v>210</v>
      </c>
      <c r="G115" s="54" t="s">
        <v>865</v>
      </c>
      <c r="H115" s="54" t="s">
        <v>865</v>
      </c>
      <c r="I115" s="86" t="s">
        <v>295</v>
      </c>
      <c r="J115" s="55" t="s">
        <v>296</v>
      </c>
      <c r="K115" s="55" t="s">
        <v>985</v>
      </c>
      <c r="L115" s="55" t="s">
        <v>306</v>
      </c>
      <c r="M115" s="55" t="s">
        <v>307</v>
      </c>
      <c r="N115" s="55" t="s">
        <v>856</v>
      </c>
      <c r="O115" s="56">
        <v>0</v>
      </c>
      <c r="P115" s="56">
        <v>0</v>
      </c>
      <c r="Q115" s="56">
        <v>0</v>
      </c>
      <c r="R115" s="56">
        <v>0</v>
      </c>
      <c r="S115" s="57" t="s">
        <v>1606</v>
      </c>
      <c r="T115" s="56">
        <v>331281.03999999998</v>
      </c>
      <c r="U115" s="58" t="s">
        <v>869</v>
      </c>
      <c r="V115" s="59" t="s">
        <v>1607</v>
      </c>
      <c r="W115" s="60">
        <f t="shared" si="3"/>
        <v>91</v>
      </c>
    </row>
    <row r="116" spans="1:25" s="9" customFormat="1" ht="139.5" customHeight="1">
      <c r="A116" s="49">
        <v>6</v>
      </c>
      <c r="B116" s="50" t="s">
        <v>132</v>
      </c>
      <c r="C116" s="51" t="s">
        <v>86</v>
      </c>
      <c r="D116" s="51" t="s">
        <v>259</v>
      </c>
      <c r="E116" s="52">
        <v>1</v>
      </c>
      <c r="F116" s="53">
        <v>212</v>
      </c>
      <c r="G116" s="54" t="s">
        <v>290</v>
      </c>
      <c r="H116" s="54" t="s">
        <v>888</v>
      </c>
      <c r="I116" s="86" t="s">
        <v>705</v>
      </c>
      <c r="J116" s="55" t="s">
        <v>706</v>
      </c>
      <c r="K116" s="55" t="s">
        <v>1057</v>
      </c>
      <c r="L116" s="55" t="s">
        <v>306</v>
      </c>
      <c r="M116" s="55" t="s">
        <v>868</v>
      </c>
      <c r="N116" s="55" t="s">
        <v>308</v>
      </c>
      <c r="O116" s="56">
        <v>0</v>
      </c>
      <c r="P116" s="56">
        <v>0</v>
      </c>
      <c r="Q116" s="56">
        <v>0</v>
      </c>
      <c r="R116" s="56">
        <v>0</v>
      </c>
      <c r="S116" s="57" t="s">
        <v>1608</v>
      </c>
      <c r="T116" s="56">
        <v>0</v>
      </c>
      <c r="U116" s="58" t="s">
        <v>869</v>
      </c>
      <c r="V116" s="59" t="s">
        <v>1330</v>
      </c>
      <c r="W116" s="60">
        <f t="shared" si="3"/>
        <v>189</v>
      </c>
    </row>
    <row r="117" spans="1:25" s="9" customFormat="1" ht="184.5" customHeight="1">
      <c r="A117" s="49">
        <v>6</v>
      </c>
      <c r="B117" s="50" t="s">
        <v>132</v>
      </c>
      <c r="C117" s="51" t="s">
        <v>86</v>
      </c>
      <c r="D117" s="51" t="s">
        <v>259</v>
      </c>
      <c r="E117" s="52">
        <v>1</v>
      </c>
      <c r="F117" s="53">
        <v>213</v>
      </c>
      <c r="G117" s="54" t="s">
        <v>988</v>
      </c>
      <c r="H117" s="54" t="s">
        <v>988</v>
      </c>
      <c r="I117" s="86">
        <v>20090621301517</v>
      </c>
      <c r="J117" s="55" t="s">
        <v>1176</v>
      </c>
      <c r="K117" s="55" t="s">
        <v>1189</v>
      </c>
      <c r="L117" s="55" t="s">
        <v>695</v>
      </c>
      <c r="M117" s="55" t="s">
        <v>1135</v>
      </c>
      <c r="N117" s="55" t="s">
        <v>308</v>
      </c>
      <c r="O117" s="56">
        <v>4433448.8899999997</v>
      </c>
      <c r="P117" s="56">
        <v>0</v>
      </c>
      <c r="Q117" s="56">
        <v>50101.9</v>
      </c>
      <c r="R117" s="56">
        <v>119183.01</v>
      </c>
      <c r="S117" s="57" t="s">
        <v>1609</v>
      </c>
      <c r="T117" s="56">
        <v>4364367.78</v>
      </c>
      <c r="U117" s="58" t="s">
        <v>309</v>
      </c>
      <c r="V117" s="59" t="s">
        <v>1610</v>
      </c>
      <c r="W117" s="60">
        <f t="shared" si="3"/>
        <v>1517</v>
      </c>
    </row>
    <row r="118" spans="1:25" s="9" customFormat="1" ht="182.25" customHeight="1">
      <c r="A118" s="49">
        <v>6</v>
      </c>
      <c r="B118" s="50" t="s">
        <v>132</v>
      </c>
      <c r="C118" s="51" t="s">
        <v>86</v>
      </c>
      <c r="D118" s="51" t="s">
        <v>259</v>
      </c>
      <c r="E118" s="52">
        <v>1</v>
      </c>
      <c r="F118" s="53">
        <v>215</v>
      </c>
      <c r="G118" s="54" t="s">
        <v>700</v>
      </c>
      <c r="H118" s="54" t="s">
        <v>888</v>
      </c>
      <c r="I118" s="86">
        <v>20080621501486</v>
      </c>
      <c r="J118" s="55" t="s">
        <v>889</v>
      </c>
      <c r="K118" s="55" t="s">
        <v>1611</v>
      </c>
      <c r="L118" s="55" t="s">
        <v>306</v>
      </c>
      <c r="M118" s="55" t="s">
        <v>755</v>
      </c>
      <c r="N118" s="55" t="s">
        <v>308</v>
      </c>
      <c r="O118" s="56">
        <v>6080829901.6199999</v>
      </c>
      <c r="P118" s="56">
        <v>-209585354.56999999</v>
      </c>
      <c r="Q118" s="56">
        <v>11739626.869999999</v>
      </c>
      <c r="R118" s="56">
        <v>2299307398.8200002</v>
      </c>
      <c r="S118" s="57" t="s">
        <v>1612</v>
      </c>
      <c r="T118" s="56">
        <v>3583676775.0999999</v>
      </c>
      <c r="U118" s="58" t="s">
        <v>309</v>
      </c>
      <c r="V118" s="59" t="s">
        <v>1613</v>
      </c>
      <c r="W118" s="60">
        <f t="shared" si="3"/>
        <v>1486</v>
      </c>
    </row>
    <row r="119" spans="1:25" s="9" customFormat="1" ht="156.75" customHeight="1">
      <c r="A119" s="49">
        <v>6</v>
      </c>
      <c r="B119" s="50" t="s">
        <v>132</v>
      </c>
      <c r="C119" s="51" t="s">
        <v>86</v>
      </c>
      <c r="D119" s="51" t="s">
        <v>259</v>
      </c>
      <c r="E119" s="52">
        <v>1</v>
      </c>
      <c r="F119" s="53">
        <v>411</v>
      </c>
      <c r="G119" s="54" t="s">
        <v>900</v>
      </c>
      <c r="H119" s="54" t="s">
        <v>900</v>
      </c>
      <c r="I119" s="86">
        <v>20090641101502</v>
      </c>
      <c r="J119" s="55" t="s">
        <v>1247</v>
      </c>
      <c r="K119" s="55" t="s">
        <v>228</v>
      </c>
      <c r="L119" s="55" t="s">
        <v>306</v>
      </c>
      <c r="M119" s="55" t="s">
        <v>307</v>
      </c>
      <c r="N119" s="55" t="s">
        <v>459</v>
      </c>
      <c r="O119" s="56">
        <v>27022526297.310001</v>
      </c>
      <c r="P119" s="56">
        <v>0</v>
      </c>
      <c r="Q119" s="56">
        <v>307143078.49000001</v>
      </c>
      <c r="R119" s="56">
        <v>0</v>
      </c>
      <c r="S119" s="57" t="s">
        <v>1614</v>
      </c>
      <c r="T119" s="56">
        <v>27329669375.799999</v>
      </c>
      <c r="U119" s="58" t="s">
        <v>309</v>
      </c>
      <c r="V119" s="59" t="s">
        <v>1615</v>
      </c>
      <c r="W119" s="60">
        <f t="shared" si="3"/>
        <v>1502</v>
      </c>
    </row>
    <row r="120" spans="1:25" s="9" customFormat="1" ht="139.5" customHeight="1">
      <c r="A120" s="49">
        <v>6</v>
      </c>
      <c r="B120" s="50" t="s">
        <v>132</v>
      </c>
      <c r="C120" s="51" t="s">
        <v>86</v>
      </c>
      <c r="D120" s="51" t="s">
        <v>259</v>
      </c>
      <c r="E120" s="52">
        <v>1</v>
      </c>
      <c r="F120" s="53" t="s">
        <v>1072</v>
      </c>
      <c r="G120" s="54" t="s">
        <v>1073</v>
      </c>
      <c r="H120" s="54" t="s">
        <v>1073</v>
      </c>
      <c r="I120" s="86" t="s">
        <v>320</v>
      </c>
      <c r="J120" s="55" t="s">
        <v>321</v>
      </c>
      <c r="K120" s="55" t="s">
        <v>322</v>
      </c>
      <c r="L120" s="55" t="s">
        <v>306</v>
      </c>
      <c r="M120" s="55" t="s">
        <v>508</v>
      </c>
      <c r="N120" s="55" t="s">
        <v>308</v>
      </c>
      <c r="O120" s="56">
        <v>11997663.710000001</v>
      </c>
      <c r="P120" s="56">
        <v>0</v>
      </c>
      <c r="Q120" s="56">
        <v>106297</v>
      </c>
      <c r="R120" s="56">
        <v>0</v>
      </c>
      <c r="S120" s="57" t="s">
        <v>1616</v>
      </c>
      <c r="T120" s="56">
        <v>12103960.710000001</v>
      </c>
      <c r="U120" s="58" t="s">
        <v>309</v>
      </c>
      <c r="V120" s="59" t="s">
        <v>1617</v>
      </c>
      <c r="W120" s="60">
        <f t="shared" si="3"/>
        <v>1509</v>
      </c>
    </row>
    <row r="121" spans="1:25" s="9" customFormat="1" ht="139.5" customHeight="1">
      <c r="A121" s="49">
        <v>6</v>
      </c>
      <c r="B121" s="50" t="s">
        <v>132</v>
      </c>
      <c r="C121" s="51" t="s">
        <v>86</v>
      </c>
      <c r="D121" s="51" t="s">
        <v>259</v>
      </c>
      <c r="E121" s="52">
        <v>1</v>
      </c>
      <c r="F121" s="53" t="s">
        <v>293</v>
      </c>
      <c r="G121" s="54" t="s">
        <v>884</v>
      </c>
      <c r="H121" s="54" t="s">
        <v>884</v>
      </c>
      <c r="I121" s="86" t="s">
        <v>1105</v>
      </c>
      <c r="J121" s="55" t="s">
        <v>24</v>
      </c>
      <c r="K121" s="55" t="s">
        <v>25</v>
      </c>
      <c r="L121" s="55" t="s">
        <v>306</v>
      </c>
      <c r="M121" s="55" t="s">
        <v>307</v>
      </c>
      <c r="N121" s="55" t="s">
        <v>308</v>
      </c>
      <c r="O121" s="56">
        <v>11475692.029999999</v>
      </c>
      <c r="P121" s="56">
        <v>0</v>
      </c>
      <c r="Q121" s="56">
        <v>0</v>
      </c>
      <c r="R121" s="56">
        <v>0</v>
      </c>
      <c r="S121" s="57" t="s">
        <v>1618</v>
      </c>
      <c r="T121" s="56">
        <v>11475692.029999999</v>
      </c>
      <c r="U121" s="58" t="s">
        <v>869</v>
      </c>
      <c r="V121" s="59" t="s">
        <v>1619</v>
      </c>
      <c r="W121" s="60">
        <f t="shared" si="3"/>
        <v>368</v>
      </c>
    </row>
    <row r="122" spans="1:25" s="48" customFormat="1" ht="20.25" customHeight="1" outlineLevel="2">
      <c r="A122" s="68"/>
      <c r="B122" s="96" t="s">
        <v>26</v>
      </c>
      <c r="C122" s="97"/>
      <c r="D122" s="97"/>
      <c r="E122" s="69">
        <f>SUBTOTAL(9,E123:E123)</f>
        <v>1</v>
      </c>
      <c r="F122" s="70"/>
      <c r="G122" s="70"/>
      <c r="H122" s="70"/>
      <c r="I122" s="88"/>
      <c r="J122" s="70"/>
      <c r="K122" s="70"/>
      <c r="L122" s="70"/>
      <c r="M122" s="70"/>
      <c r="N122" s="70"/>
      <c r="O122" s="72"/>
      <c r="P122" s="72"/>
      <c r="Q122" s="72"/>
      <c r="R122" s="72"/>
      <c r="S122" s="70"/>
      <c r="T122" s="72"/>
      <c r="U122" s="70"/>
      <c r="V122" s="73"/>
      <c r="W122" s="71"/>
      <c r="Y122" s="9"/>
    </row>
    <row r="123" spans="1:25" s="9" customFormat="1" ht="139.5" customHeight="1">
      <c r="A123" s="49">
        <v>6</v>
      </c>
      <c r="B123" s="50" t="s">
        <v>132</v>
      </c>
      <c r="C123" s="51" t="s">
        <v>86</v>
      </c>
      <c r="D123" s="51" t="s">
        <v>1007</v>
      </c>
      <c r="E123" s="52">
        <v>1</v>
      </c>
      <c r="F123" s="53" t="s">
        <v>864</v>
      </c>
      <c r="G123" s="54" t="s">
        <v>67</v>
      </c>
      <c r="H123" s="54" t="s">
        <v>483</v>
      </c>
      <c r="I123" s="86" t="s">
        <v>1069</v>
      </c>
      <c r="J123" s="55" t="s">
        <v>1070</v>
      </c>
      <c r="K123" s="55" t="s">
        <v>1071</v>
      </c>
      <c r="L123" s="55" t="s">
        <v>306</v>
      </c>
      <c r="M123" s="55" t="s">
        <v>868</v>
      </c>
      <c r="N123" s="55" t="s">
        <v>308</v>
      </c>
      <c r="O123" s="56">
        <v>0</v>
      </c>
      <c r="P123" s="56">
        <v>0</v>
      </c>
      <c r="Q123" s="56">
        <v>0</v>
      </c>
      <c r="R123" s="56">
        <v>0</v>
      </c>
      <c r="S123" s="57" t="s">
        <v>1620</v>
      </c>
      <c r="T123" s="56">
        <v>0</v>
      </c>
      <c r="U123" s="58" t="s">
        <v>309</v>
      </c>
      <c r="V123" s="59" t="s">
        <v>1331</v>
      </c>
      <c r="W123" s="60">
        <f>IF(OR(LEFT(I123)="7",LEFT(I123,1)="8"),VALUE(RIGHT(I123,3)),VALUE(RIGHT(I123,4)))</f>
        <v>585</v>
      </c>
    </row>
    <row r="124" spans="1:25" s="41" customFormat="1" ht="20.25" customHeight="1" outlineLevel="1">
      <c r="A124" s="74"/>
      <c r="B124" s="98" t="s">
        <v>380</v>
      </c>
      <c r="C124" s="99"/>
      <c r="D124" s="99"/>
      <c r="E124" s="75">
        <f>SUBTOTAL(9,E126:E126)</f>
        <v>1</v>
      </c>
      <c r="F124" s="76"/>
      <c r="G124" s="76"/>
      <c r="H124" s="76"/>
      <c r="I124" s="89"/>
      <c r="J124" s="76"/>
      <c r="K124" s="76"/>
      <c r="L124" s="76"/>
      <c r="M124" s="76"/>
      <c r="N124" s="76"/>
      <c r="O124" s="78"/>
      <c r="P124" s="78"/>
      <c r="Q124" s="78"/>
      <c r="R124" s="78"/>
      <c r="S124" s="76"/>
      <c r="T124" s="78"/>
      <c r="U124" s="76"/>
      <c r="V124" s="79"/>
      <c r="W124" s="77"/>
      <c r="Y124" s="9"/>
    </row>
    <row r="125" spans="1:25" s="48" customFormat="1" ht="20.25" customHeight="1" outlineLevel="2">
      <c r="A125" s="42"/>
      <c r="B125" s="92" t="s">
        <v>376</v>
      </c>
      <c r="C125" s="93"/>
      <c r="D125" s="93"/>
      <c r="E125" s="43">
        <f>SUBTOTAL(9,E126:E126)</f>
        <v>1</v>
      </c>
      <c r="F125" s="44"/>
      <c r="G125" s="44"/>
      <c r="H125" s="44"/>
      <c r="I125" s="85"/>
      <c r="J125" s="44"/>
      <c r="K125" s="44"/>
      <c r="L125" s="44"/>
      <c r="M125" s="44"/>
      <c r="N125" s="44"/>
      <c r="O125" s="46"/>
      <c r="P125" s="46"/>
      <c r="Q125" s="46"/>
      <c r="R125" s="46"/>
      <c r="S125" s="44"/>
      <c r="T125" s="46"/>
      <c r="U125" s="44"/>
      <c r="V125" s="47"/>
      <c r="W125" s="45"/>
      <c r="Y125" s="9"/>
    </row>
    <row r="126" spans="1:25" s="9" customFormat="1" ht="149.25" customHeight="1">
      <c r="A126" s="49">
        <v>6</v>
      </c>
      <c r="B126" s="50" t="s">
        <v>132</v>
      </c>
      <c r="C126" s="51" t="s">
        <v>210</v>
      </c>
      <c r="D126" s="51" t="s">
        <v>259</v>
      </c>
      <c r="E126" s="52">
        <v>1</v>
      </c>
      <c r="F126" s="53" t="s">
        <v>512</v>
      </c>
      <c r="G126" s="54" t="s">
        <v>513</v>
      </c>
      <c r="H126" s="54" t="s">
        <v>513</v>
      </c>
      <c r="I126" s="86" t="s">
        <v>514</v>
      </c>
      <c r="J126" s="55" t="s">
        <v>515</v>
      </c>
      <c r="K126" s="55" t="s">
        <v>516</v>
      </c>
      <c r="L126" s="55" t="s">
        <v>903</v>
      </c>
      <c r="M126" s="55" t="s">
        <v>517</v>
      </c>
      <c r="N126" s="55" t="s">
        <v>308</v>
      </c>
      <c r="O126" s="56">
        <v>10554143326</v>
      </c>
      <c r="P126" s="56">
        <v>6085226970</v>
      </c>
      <c r="Q126" s="56">
        <v>121628875</v>
      </c>
      <c r="R126" s="56">
        <v>6279452856</v>
      </c>
      <c r="S126" s="57" t="s">
        <v>1621</v>
      </c>
      <c r="T126" s="56">
        <v>10481546315</v>
      </c>
      <c r="U126" s="58" t="s">
        <v>869</v>
      </c>
      <c r="V126" s="59" t="s">
        <v>1622</v>
      </c>
      <c r="W126" s="60">
        <f>IF(OR(LEFT(I126)="7",LEFT(I126,1)="8"),VALUE(RIGHT(I126,3)),VALUE(RIGHT(I126,4)))</f>
        <v>1330</v>
      </c>
    </row>
    <row r="127" spans="1:25" s="34" customFormat="1" ht="20.25" customHeight="1" outlineLevel="3">
      <c r="A127" s="61"/>
      <c r="B127" s="102" t="s">
        <v>301</v>
      </c>
      <c r="C127" s="103"/>
      <c r="D127" s="103"/>
      <c r="E127" s="62">
        <f>SUBTOTAL(9,E128:E135)</f>
        <v>4</v>
      </c>
      <c r="F127" s="63"/>
      <c r="G127" s="63"/>
      <c r="H127" s="63"/>
      <c r="I127" s="87"/>
      <c r="J127" s="63"/>
      <c r="K127" s="63"/>
      <c r="L127" s="63"/>
      <c r="M127" s="63"/>
      <c r="N127" s="63"/>
      <c r="O127" s="64"/>
      <c r="P127" s="65"/>
      <c r="Q127" s="65"/>
      <c r="R127" s="65"/>
      <c r="S127" s="63"/>
      <c r="T127" s="65"/>
      <c r="U127" s="63"/>
      <c r="V127" s="66"/>
      <c r="W127" s="67"/>
      <c r="Y127" s="9"/>
    </row>
    <row r="128" spans="1:25" s="41" customFormat="1" ht="20.25" customHeight="1" outlineLevel="1">
      <c r="A128" s="35"/>
      <c r="B128" s="100" t="s">
        <v>875</v>
      </c>
      <c r="C128" s="101" t="s">
        <v>873</v>
      </c>
      <c r="D128" s="101"/>
      <c r="E128" s="36">
        <f>SUBTOTAL(9,E130:E132)</f>
        <v>3</v>
      </c>
      <c r="F128" s="37"/>
      <c r="G128" s="37"/>
      <c r="H128" s="37"/>
      <c r="I128" s="84"/>
      <c r="J128" s="37"/>
      <c r="K128" s="37"/>
      <c r="L128" s="37"/>
      <c r="M128" s="37"/>
      <c r="N128" s="37"/>
      <c r="O128" s="39"/>
      <c r="P128" s="39"/>
      <c r="Q128" s="39"/>
      <c r="R128" s="39"/>
      <c r="S128" s="37"/>
      <c r="T128" s="39"/>
      <c r="U128" s="37"/>
      <c r="V128" s="40"/>
      <c r="W128" s="38"/>
      <c r="Y128" s="9"/>
    </row>
    <row r="129" spans="1:25" s="48" customFormat="1" ht="20.25" customHeight="1" outlineLevel="2">
      <c r="A129" s="42"/>
      <c r="B129" s="92" t="s">
        <v>376</v>
      </c>
      <c r="C129" s="93"/>
      <c r="D129" s="93"/>
      <c r="E129" s="43">
        <f>SUBTOTAL(9,E130:E132)</f>
        <v>3</v>
      </c>
      <c r="F129" s="44"/>
      <c r="G129" s="44"/>
      <c r="H129" s="44"/>
      <c r="I129" s="85"/>
      <c r="J129" s="44"/>
      <c r="K129" s="44"/>
      <c r="L129" s="44"/>
      <c r="M129" s="44"/>
      <c r="N129" s="44"/>
      <c r="O129" s="46"/>
      <c r="P129" s="46"/>
      <c r="Q129" s="46"/>
      <c r="R129" s="46"/>
      <c r="S129" s="44"/>
      <c r="T129" s="46"/>
      <c r="U129" s="44"/>
      <c r="V129" s="47"/>
      <c r="W129" s="45"/>
      <c r="Y129" s="9"/>
    </row>
    <row r="130" spans="1:25" s="9" customFormat="1" ht="168" customHeight="1">
      <c r="A130" s="49">
        <v>7</v>
      </c>
      <c r="B130" s="50" t="s">
        <v>301</v>
      </c>
      <c r="C130" s="51" t="s">
        <v>130</v>
      </c>
      <c r="D130" s="51" t="s">
        <v>259</v>
      </c>
      <c r="E130" s="52">
        <v>1</v>
      </c>
      <c r="F130" s="53">
        <v>110</v>
      </c>
      <c r="G130" s="54" t="s">
        <v>798</v>
      </c>
      <c r="H130" s="54" t="s">
        <v>680</v>
      </c>
      <c r="I130" s="86">
        <v>20070711001474</v>
      </c>
      <c r="J130" s="55" t="s">
        <v>72</v>
      </c>
      <c r="K130" s="55" t="s">
        <v>73</v>
      </c>
      <c r="L130" s="55" t="s">
        <v>306</v>
      </c>
      <c r="M130" s="55" t="s">
        <v>508</v>
      </c>
      <c r="N130" s="55" t="s">
        <v>308</v>
      </c>
      <c r="O130" s="56">
        <v>4068893702.6700001</v>
      </c>
      <c r="P130" s="56">
        <v>1769500000</v>
      </c>
      <c r="Q130" s="56">
        <v>0</v>
      </c>
      <c r="R130" s="56">
        <v>852222372.74000001</v>
      </c>
      <c r="S130" s="57" t="s">
        <v>1623</v>
      </c>
      <c r="T130" s="56">
        <v>4986171329.9300003</v>
      </c>
      <c r="U130" s="58" t="s">
        <v>309</v>
      </c>
      <c r="V130" s="59" t="s">
        <v>1332</v>
      </c>
      <c r="W130" s="60">
        <f>IF(OR(LEFT(I130)="7",LEFT(I130,1)="8"),VALUE(RIGHT(I130,3)),VALUE(RIGHT(I130,4)))</f>
        <v>1474</v>
      </c>
    </row>
    <row r="131" spans="1:25" s="9" customFormat="1" ht="139.5" customHeight="1">
      <c r="A131" s="49">
        <v>7</v>
      </c>
      <c r="B131" s="50" t="s">
        <v>301</v>
      </c>
      <c r="C131" s="51" t="s">
        <v>130</v>
      </c>
      <c r="D131" s="51" t="s">
        <v>259</v>
      </c>
      <c r="E131" s="52">
        <v>1</v>
      </c>
      <c r="F131" s="53">
        <v>120</v>
      </c>
      <c r="G131" s="54" t="s">
        <v>302</v>
      </c>
      <c r="H131" s="54" t="s">
        <v>680</v>
      </c>
      <c r="I131" s="86">
        <v>700007120240</v>
      </c>
      <c r="J131" s="55" t="s">
        <v>303</v>
      </c>
      <c r="K131" s="55" t="s">
        <v>1170</v>
      </c>
      <c r="L131" s="55" t="s">
        <v>306</v>
      </c>
      <c r="M131" s="55" t="s">
        <v>508</v>
      </c>
      <c r="N131" s="55" t="s">
        <v>1006</v>
      </c>
      <c r="O131" s="56">
        <v>240318342.53</v>
      </c>
      <c r="P131" s="56">
        <v>4500000</v>
      </c>
      <c r="Q131" s="56">
        <v>2339628.54</v>
      </c>
      <c r="R131" s="56">
        <v>10130582.65</v>
      </c>
      <c r="S131" s="57" t="s">
        <v>1624</v>
      </c>
      <c r="T131" s="56">
        <v>237027388.41999999</v>
      </c>
      <c r="U131" s="58" t="s">
        <v>309</v>
      </c>
      <c r="V131" s="59" t="s">
        <v>1333</v>
      </c>
      <c r="W131" s="60">
        <f>IF(OR(LEFT(I131)="7",LEFT(I131,1)="8"),VALUE(RIGHT(I131,3)),VALUE(RIGHT(I131,4)))</f>
        <v>240</v>
      </c>
    </row>
    <row r="132" spans="1:25" s="9" customFormat="1" ht="139.5" customHeight="1">
      <c r="A132" s="49">
        <v>7</v>
      </c>
      <c r="B132" s="50" t="s">
        <v>301</v>
      </c>
      <c r="C132" s="51" t="s">
        <v>130</v>
      </c>
      <c r="D132" s="51" t="s">
        <v>259</v>
      </c>
      <c r="E132" s="52">
        <v>1</v>
      </c>
      <c r="F132" s="53" t="s">
        <v>304</v>
      </c>
      <c r="G132" s="54" t="s">
        <v>839</v>
      </c>
      <c r="H132" s="54" t="s">
        <v>839</v>
      </c>
      <c r="I132" s="86" t="s">
        <v>840</v>
      </c>
      <c r="J132" s="55" t="s">
        <v>102</v>
      </c>
      <c r="K132" s="55" t="s">
        <v>1171</v>
      </c>
      <c r="L132" s="55" t="s">
        <v>306</v>
      </c>
      <c r="M132" s="55" t="s">
        <v>508</v>
      </c>
      <c r="N132" s="55" t="s">
        <v>308</v>
      </c>
      <c r="O132" s="56">
        <v>5211360.1900000004</v>
      </c>
      <c r="P132" s="56">
        <v>636113.62</v>
      </c>
      <c r="Q132" s="56">
        <v>40376.74</v>
      </c>
      <c r="R132" s="56">
        <v>1022359.59</v>
      </c>
      <c r="S132" s="57" t="s">
        <v>1625</v>
      </c>
      <c r="T132" s="56">
        <v>4865490.96</v>
      </c>
      <c r="U132" s="58" t="s">
        <v>309</v>
      </c>
      <c r="V132" s="59" t="s">
        <v>1334</v>
      </c>
      <c r="W132" s="60">
        <f>IF(OR(LEFT(I132)="7",LEFT(I132,1)="8"),VALUE(RIGHT(I132,3)),VALUE(RIGHT(I132,4)))</f>
        <v>129</v>
      </c>
    </row>
    <row r="133" spans="1:25" s="41" customFormat="1" ht="20.25" customHeight="1" outlineLevel="1">
      <c r="A133" s="74"/>
      <c r="B133" s="98" t="s">
        <v>378</v>
      </c>
      <c r="C133" s="99"/>
      <c r="D133" s="99"/>
      <c r="E133" s="75">
        <f>SUBTOTAL(9,E134:E135)</f>
        <v>1</v>
      </c>
      <c r="F133" s="76"/>
      <c r="G133" s="76"/>
      <c r="H133" s="76"/>
      <c r="I133" s="89"/>
      <c r="J133" s="76"/>
      <c r="K133" s="76"/>
      <c r="L133" s="76"/>
      <c r="M133" s="76"/>
      <c r="N133" s="76"/>
      <c r="O133" s="78"/>
      <c r="P133" s="78"/>
      <c r="Q133" s="78"/>
      <c r="R133" s="78"/>
      <c r="S133" s="76"/>
      <c r="T133" s="78"/>
      <c r="U133" s="76"/>
      <c r="V133" s="79"/>
      <c r="W133" s="77"/>
      <c r="Y133" s="9"/>
    </row>
    <row r="134" spans="1:25" s="48" customFormat="1" ht="20.25" customHeight="1" outlineLevel="2">
      <c r="A134" s="42"/>
      <c r="B134" s="92" t="s">
        <v>376</v>
      </c>
      <c r="C134" s="93"/>
      <c r="D134" s="93"/>
      <c r="E134" s="43">
        <f>SUBTOTAL(9,E135:E135)</f>
        <v>1</v>
      </c>
      <c r="F134" s="44"/>
      <c r="G134" s="44"/>
      <c r="H134" s="44"/>
      <c r="I134" s="85"/>
      <c r="J134" s="44"/>
      <c r="K134" s="44"/>
      <c r="L134" s="44"/>
      <c r="M134" s="44"/>
      <c r="N134" s="44"/>
      <c r="O134" s="46"/>
      <c r="P134" s="46"/>
      <c r="Q134" s="46"/>
      <c r="R134" s="46"/>
      <c r="S134" s="44"/>
      <c r="T134" s="46"/>
      <c r="U134" s="44"/>
      <c r="V134" s="47"/>
      <c r="W134" s="45"/>
      <c r="Y134" s="9"/>
    </row>
    <row r="135" spans="1:25" s="9" customFormat="1" ht="139.5" customHeight="1">
      <c r="A135" s="49">
        <v>7</v>
      </c>
      <c r="B135" s="50" t="s">
        <v>301</v>
      </c>
      <c r="C135" s="51" t="s">
        <v>86</v>
      </c>
      <c r="D135" s="51" t="s">
        <v>259</v>
      </c>
      <c r="E135" s="52">
        <v>1</v>
      </c>
      <c r="F135" s="53" t="s">
        <v>304</v>
      </c>
      <c r="G135" s="54" t="s">
        <v>839</v>
      </c>
      <c r="H135" s="54" t="s">
        <v>839</v>
      </c>
      <c r="I135" s="86" t="s">
        <v>1173</v>
      </c>
      <c r="J135" s="55" t="s">
        <v>1172</v>
      </c>
      <c r="K135" s="55" t="s">
        <v>1174</v>
      </c>
      <c r="L135" s="55" t="s">
        <v>306</v>
      </c>
      <c r="M135" s="55" t="s">
        <v>508</v>
      </c>
      <c r="N135" s="55" t="s">
        <v>459</v>
      </c>
      <c r="O135" s="56">
        <v>1170400449.8499999</v>
      </c>
      <c r="P135" s="56">
        <v>2024689055.4300001</v>
      </c>
      <c r="Q135" s="56">
        <v>0</v>
      </c>
      <c r="R135" s="56">
        <v>2509024758.7800002</v>
      </c>
      <c r="S135" s="57" t="s">
        <v>1626</v>
      </c>
      <c r="T135" s="56">
        <v>686064746.5</v>
      </c>
      <c r="U135" s="58" t="s">
        <v>309</v>
      </c>
      <c r="V135" s="59" t="s">
        <v>1335</v>
      </c>
      <c r="W135" s="60">
        <f>IF(OR(LEFT(I135)="7",LEFT(I135,1)="8"),VALUE(RIGHT(I135,3)),VALUE(RIGHT(I135,4)))</f>
        <v>1495</v>
      </c>
    </row>
    <row r="136" spans="1:25" s="34" customFormat="1" ht="39.75" customHeight="1" outlineLevel="3">
      <c r="A136" s="61"/>
      <c r="B136" s="102" t="s">
        <v>843</v>
      </c>
      <c r="C136" s="103"/>
      <c r="D136" s="103"/>
      <c r="E136" s="62">
        <f>SUBTOTAL(9,E139:F142)</f>
        <v>3</v>
      </c>
      <c r="F136" s="63"/>
      <c r="G136" s="63"/>
      <c r="H136" s="63"/>
      <c r="I136" s="87"/>
      <c r="J136" s="63"/>
      <c r="K136" s="63"/>
      <c r="L136" s="63"/>
      <c r="M136" s="63"/>
      <c r="N136" s="63"/>
      <c r="O136" s="64"/>
      <c r="P136" s="65"/>
      <c r="Q136" s="65"/>
      <c r="R136" s="65"/>
      <c r="S136" s="63"/>
      <c r="T136" s="65"/>
      <c r="U136" s="63"/>
      <c r="V136" s="66"/>
      <c r="W136" s="67"/>
      <c r="Y136" s="9"/>
    </row>
    <row r="137" spans="1:25" s="41" customFormat="1" ht="20.25" customHeight="1" outlineLevel="1">
      <c r="A137" s="35"/>
      <c r="B137" s="100" t="s">
        <v>875</v>
      </c>
      <c r="C137" s="101" t="s">
        <v>873</v>
      </c>
      <c r="D137" s="101"/>
      <c r="E137" s="36">
        <f>SUBTOTAL(9,E139:E140)</f>
        <v>2</v>
      </c>
      <c r="F137" s="37"/>
      <c r="G137" s="37"/>
      <c r="H137" s="37"/>
      <c r="I137" s="84"/>
      <c r="J137" s="37"/>
      <c r="K137" s="37"/>
      <c r="L137" s="37"/>
      <c r="M137" s="37"/>
      <c r="N137" s="37"/>
      <c r="O137" s="39"/>
      <c r="P137" s="39"/>
      <c r="Q137" s="39"/>
      <c r="R137" s="39"/>
      <c r="S137" s="37"/>
      <c r="T137" s="39"/>
      <c r="U137" s="37"/>
      <c r="V137" s="40"/>
      <c r="W137" s="38"/>
      <c r="Y137" s="9"/>
    </row>
    <row r="138" spans="1:25" s="48" customFormat="1" ht="20.25" customHeight="1" outlineLevel="2">
      <c r="A138" s="42"/>
      <c r="B138" s="92" t="s">
        <v>376</v>
      </c>
      <c r="C138" s="93"/>
      <c r="D138" s="93"/>
      <c r="E138" s="43">
        <f>SUBTOTAL(9,E139:E140)</f>
        <v>2</v>
      </c>
      <c r="F138" s="44"/>
      <c r="G138" s="44"/>
      <c r="H138" s="44"/>
      <c r="I138" s="85"/>
      <c r="J138" s="44"/>
      <c r="K138" s="44"/>
      <c r="L138" s="44"/>
      <c r="M138" s="44"/>
      <c r="N138" s="44"/>
      <c r="O138" s="46"/>
      <c r="P138" s="46"/>
      <c r="Q138" s="46"/>
      <c r="R138" s="46"/>
      <c r="S138" s="44"/>
      <c r="T138" s="46"/>
      <c r="U138" s="44"/>
      <c r="V138" s="47"/>
      <c r="W138" s="45"/>
      <c r="Y138" s="9"/>
    </row>
    <row r="139" spans="1:25" s="9" customFormat="1" ht="164.25" customHeight="1">
      <c r="A139" s="49">
        <v>8</v>
      </c>
      <c r="B139" s="50" t="s">
        <v>843</v>
      </c>
      <c r="C139" s="51" t="s">
        <v>130</v>
      </c>
      <c r="D139" s="51" t="s">
        <v>259</v>
      </c>
      <c r="E139" s="52">
        <v>1</v>
      </c>
      <c r="F139" s="53" t="s">
        <v>844</v>
      </c>
      <c r="G139" s="54" t="s">
        <v>845</v>
      </c>
      <c r="H139" s="54" t="s">
        <v>845</v>
      </c>
      <c r="I139" s="86" t="s">
        <v>846</v>
      </c>
      <c r="J139" s="55" t="s">
        <v>847</v>
      </c>
      <c r="K139" s="55" t="s">
        <v>955</v>
      </c>
      <c r="L139" s="55" t="s">
        <v>903</v>
      </c>
      <c r="M139" s="55" t="s">
        <v>1078</v>
      </c>
      <c r="N139" s="55" t="s">
        <v>308</v>
      </c>
      <c r="O139" s="56">
        <v>53842897.229999997</v>
      </c>
      <c r="P139" s="56">
        <v>21526959.66</v>
      </c>
      <c r="Q139" s="56">
        <v>546510.35</v>
      </c>
      <c r="R139" s="56">
        <v>22351887.609999999</v>
      </c>
      <c r="S139" s="57" t="s">
        <v>1627</v>
      </c>
      <c r="T139" s="56">
        <v>53564479.630000003</v>
      </c>
      <c r="U139" s="58" t="s">
        <v>869</v>
      </c>
      <c r="V139" s="59" t="s">
        <v>1628</v>
      </c>
      <c r="W139" s="60">
        <f>IF(OR(LEFT(I139)="7",LEFT(I139,1)="8"),VALUE(RIGHT(I139,3)),VALUE(RIGHT(I139,4)))</f>
        <v>1303</v>
      </c>
    </row>
    <row r="140" spans="1:25" s="9" customFormat="1" ht="139.5" customHeight="1">
      <c r="A140" s="49">
        <v>8</v>
      </c>
      <c r="B140" s="50" t="s">
        <v>843</v>
      </c>
      <c r="C140" s="51" t="s">
        <v>130</v>
      </c>
      <c r="D140" s="51" t="s">
        <v>259</v>
      </c>
      <c r="E140" s="52">
        <v>1</v>
      </c>
      <c r="F140" s="53" t="s">
        <v>1075</v>
      </c>
      <c r="G140" s="54" t="s">
        <v>907</v>
      </c>
      <c r="H140" s="54" t="s">
        <v>907</v>
      </c>
      <c r="I140" s="86" t="s">
        <v>908</v>
      </c>
      <c r="J140" s="55" t="s">
        <v>103</v>
      </c>
      <c r="K140" s="55" t="s">
        <v>618</v>
      </c>
      <c r="L140" s="55" t="s">
        <v>903</v>
      </c>
      <c r="M140" s="55" t="s">
        <v>517</v>
      </c>
      <c r="N140" s="55" t="s">
        <v>861</v>
      </c>
      <c r="O140" s="56">
        <v>251819953.36000001</v>
      </c>
      <c r="P140" s="56">
        <v>17677543.809999999</v>
      </c>
      <c r="Q140" s="56">
        <v>1732029.17</v>
      </c>
      <c r="R140" s="56">
        <v>142290178.38999999</v>
      </c>
      <c r="S140" s="57" t="s">
        <v>1629</v>
      </c>
      <c r="T140" s="56">
        <v>128939347.95</v>
      </c>
      <c r="U140" s="58" t="s">
        <v>869</v>
      </c>
      <c r="V140" s="59" t="s">
        <v>1336</v>
      </c>
      <c r="W140" s="60">
        <f>IF(OR(LEFT(I140)="7",LEFT(I140,1)="8"),VALUE(RIGHT(I140,3)),VALUE(RIGHT(I140,4)))</f>
        <v>1396</v>
      </c>
    </row>
    <row r="141" spans="1:25" s="48" customFormat="1" ht="20.25" customHeight="1" outlineLevel="2">
      <c r="A141" s="68"/>
      <c r="B141" s="96" t="s">
        <v>379</v>
      </c>
      <c r="C141" s="97"/>
      <c r="D141" s="97"/>
      <c r="E141" s="69">
        <f>SUBTOTAL(9,E142)</f>
        <v>1</v>
      </c>
      <c r="F141" s="70"/>
      <c r="G141" s="70"/>
      <c r="H141" s="70"/>
      <c r="I141" s="88"/>
      <c r="J141" s="70"/>
      <c r="K141" s="70"/>
      <c r="L141" s="70"/>
      <c r="M141" s="70"/>
      <c r="N141" s="70"/>
      <c r="O141" s="72"/>
      <c r="P141" s="72"/>
      <c r="Q141" s="72"/>
      <c r="R141" s="72"/>
      <c r="S141" s="70"/>
      <c r="T141" s="72"/>
      <c r="U141" s="70"/>
      <c r="V141" s="73"/>
      <c r="W141" s="71"/>
      <c r="Y141" s="9"/>
    </row>
    <row r="142" spans="1:25" s="9" customFormat="1" ht="139.5" customHeight="1">
      <c r="A142" s="49">
        <v>8</v>
      </c>
      <c r="B142" s="50" t="s">
        <v>843</v>
      </c>
      <c r="C142" s="51" t="s">
        <v>130</v>
      </c>
      <c r="D142" s="51" t="s">
        <v>1007</v>
      </c>
      <c r="E142" s="52">
        <v>1</v>
      </c>
      <c r="F142" s="53" t="s">
        <v>841</v>
      </c>
      <c r="G142" s="54" t="s">
        <v>842</v>
      </c>
      <c r="H142" s="54" t="s">
        <v>691</v>
      </c>
      <c r="I142" s="86" t="s">
        <v>692</v>
      </c>
      <c r="J142" s="55" t="s">
        <v>104</v>
      </c>
      <c r="K142" s="55" t="s">
        <v>619</v>
      </c>
      <c r="L142" s="55" t="s">
        <v>903</v>
      </c>
      <c r="M142" s="55" t="s">
        <v>825</v>
      </c>
      <c r="N142" s="55" t="s">
        <v>861</v>
      </c>
      <c r="O142" s="56">
        <v>1418257</v>
      </c>
      <c r="P142" s="56">
        <v>0</v>
      </c>
      <c r="Q142" s="56">
        <v>5108</v>
      </c>
      <c r="R142" s="56">
        <v>1319337.3400000001</v>
      </c>
      <c r="S142" s="57" t="s">
        <v>1630</v>
      </c>
      <c r="T142" s="56">
        <v>104027.66</v>
      </c>
      <c r="U142" s="58" t="s">
        <v>869</v>
      </c>
      <c r="V142" s="59" t="s">
        <v>1337</v>
      </c>
      <c r="W142" s="60">
        <f>IF(OR(LEFT(I142)="7",LEFT(I142,1)="8"),VALUE(RIGHT(I142,3)),VALUE(RIGHT(I142,4)))</f>
        <v>133</v>
      </c>
    </row>
    <row r="143" spans="1:25" s="34" customFormat="1" ht="29.25" customHeight="1" outlineLevel="3">
      <c r="A143" s="61"/>
      <c r="B143" s="102" t="s">
        <v>849</v>
      </c>
      <c r="C143" s="103"/>
      <c r="D143" s="103"/>
      <c r="E143" s="62">
        <f>SUBTOTAL(9,E146:E170)</f>
        <v>21</v>
      </c>
      <c r="F143" s="63"/>
      <c r="G143" s="63"/>
      <c r="H143" s="63"/>
      <c r="I143" s="87"/>
      <c r="J143" s="63"/>
      <c r="K143" s="63"/>
      <c r="L143" s="63"/>
      <c r="M143" s="63"/>
      <c r="N143" s="63"/>
      <c r="O143" s="64"/>
      <c r="P143" s="65"/>
      <c r="Q143" s="65"/>
      <c r="R143" s="65"/>
      <c r="S143" s="63"/>
      <c r="T143" s="65"/>
      <c r="U143" s="63"/>
      <c r="V143" s="66"/>
      <c r="W143" s="67"/>
      <c r="Y143" s="9"/>
    </row>
    <row r="144" spans="1:25" s="41" customFormat="1" ht="20.25" customHeight="1" outlineLevel="1">
      <c r="A144" s="35"/>
      <c r="B144" s="100" t="s">
        <v>875</v>
      </c>
      <c r="C144" s="101" t="s">
        <v>873</v>
      </c>
      <c r="D144" s="101"/>
      <c r="E144" s="36">
        <f>SUBTOTAL(9,E146:E167)</f>
        <v>20</v>
      </c>
      <c r="F144" s="37"/>
      <c r="G144" s="37"/>
      <c r="H144" s="37"/>
      <c r="I144" s="84"/>
      <c r="J144" s="37"/>
      <c r="K144" s="37"/>
      <c r="L144" s="37"/>
      <c r="M144" s="37"/>
      <c r="N144" s="37"/>
      <c r="O144" s="39"/>
      <c r="P144" s="39"/>
      <c r="Q144" s="39"/>
      <c r="R144" s="39"/>
      <c r="S144" s="37"/>
      <c r="T144" s="39"/>
      <c r="U144" s="37"/>
      <c r="V144" s="40"/>
      <c r="W144" s="38"/>
      <c r="Y144" s="9"/>
    </row>
    <row r="145" spans="1:25" s="48" customFormat="1" ht="20.25" customHeight="1" outlineLevel="2">
      <c r="A145" s="42"/>
      <c r="B145" s="92" t="s">
        <v>376</v>
      </c>
      <c r="C145" s="93"/>
      <c r="D145" s="93"/>
      <c r="E145" s="43">
        <f>SUBTOTAL(9,E146:E155)</f>
        <v>10</v>
      </c>
      <c r="F145" s="44"/>
      <c r="G145" s="44"/>
      <c r="H145" s="44"/>
      <c r="I145" s="85"/>
      <c r="J145" s="44"/>
      <c r="K145" s="44"/>
      <c r="L145" s="44"/>
      <c r="M145" s="44"/>
      <c r="N145" s="44"/>
      <c r="O145" s="46"/>
      <c r="P145" s="46"/>
      <c r="Q145" s="46"/>
      <c r="R145" s="46"/>
      <c r="S145" s="44"/>
      <c r="T145" s="46"/>
      <c r="U145" s="44"/>
      <c r="V145" s="47"/>
      <c r="W145" s="45"/>
      <c r="Y145" s="9"/>
    </row>
    <row r="146" spans="1:25" s="9" customFormat="1" ht="153" customHeight="1">
      <c r="A146" s="49">
        <v>9</v>
      </c>
      <c r="B146" s="50" t="s">
        <v>849</v>
      </c>
      <c r="C146" s="51" t="s">
        <v>130</v>
      </c>
      <c r="D146" s="51" t="s">
        <v>259</v>
      </c>
      <c r="E146" s="52">
        <v>1</v>
      </c>
      <c r="F146" s="53">
        <v>113</v>
      </c>
      <c r="G146" s="54" t="s">
        <v>620</v>
      </c>
      <c r="H146" s="54" t="s">
        <v>680</v>
      </c>
      <c r="I146" s="86">
        <v>20020911301297</v>
      </c>
      <c r="J146" s="55" t="s">
        <v>621</v>
      </c>
      <c r="K146" s="55" t="s">
        <v>622</v>
      </c>
      <c r="L146" s="55" t="s">
        <v>306</v>
      </c>
      <c r="M146" s="55" t="s">
        <v>868</v>
      </c>
      <c r="N146" s="55" t="s">
        <v>856</v>
      </c>
      <c r="O146" s="56">
        <v>3810130491.3200002</v>
      </c>
      <c r="P146" s="56">
        <v>5039786328</v>
      </c>
      <c r="Q146" s="56">
        <v>67113161.230000004</v>
      </c>
      <c r="R146" s="56">
        <v>112275976.78</v>
      </c>
      <c r="S146" s="57" t="s">
        <v>1631</v>
      </c>
      <c r="T146" s="56">
        <v>8804754003.7700005</v>
      </c>
      <c r="U146" s="58" t="s">
        <v>869</v>
      </c>
      <c r="V146" s="59" t="s">
        <v>1338</v>
      </c>
      <c r="W146" s="60">
        <f t="shared" ref="W146:W155" si="4">IF(OR(LEFT(I146)="7",LEFT(I146,1)="8"),VALUE(RIGHT(I146,3)),VALUE(RIGHT(I146,4)))</f>
        <v>1297</v>
      </c>
    </row>
    <row r="147" spans="1:25" s="9" customFormat="1" ht="139.5" customHeight="1">
      <c r="A147" s="49">
        <v>9</v>
      </c>
      <c r="B147" s="50" t="s">
        <v>849</v>
      </c>
      <c r="C147" s="51" t="s">
        <v>130</v>
      </c>
      <c r="D147" s="51" t="s">
        <v>259</v>
      </c>
      <c r="E147" s="52">
        <v>1</v>
      </c>
      <c r="F147" s="53">
        <v>311</v>
      </c>
      <c r="G147" s="54" t="s">
        <v>851</v>
      </c>
      <c r="H147" s="54" t="s">
        <v>680</v>
      </c>
      <c r="I147" s="86" t="s">
        <v>852</v>
      </c>
      <c r="J147" s="55" t="s">
        <v>853</v>
      </c>
      <c r="K147" s="55" t="s">
        <v>535</v>
      </c>
      <c r="L147" s="55" t="s">
        <v>306</v>
      </c>
      <c r="M147" s="55" t="s">
        <v>868</v>
      </c>
      <c r="N147" s="55" t="s">
        <v>1006</v>
      </c>
      <c r="O147" s="56">
        <v>0</v>
      </c>
      <c r="P147" s="56">
        <v>0</v>
      </c>
      <c r="Q147" s="56">
        <v>0</v>
      </c>
      <c r="R147" s="56">
        <v>0</v>
      </c>
      <c r="S147" s="57" t="s">
        <v>961</v>
      </c>
      <c r="T147" s="56">
        <v>0</v>
      </c>
      <c r="U147" s="58" t="s">
        <v>309</v>
      </c>
      <c r="V147" s="59" t="s">
        <v>1339</v>
      </c>
      <c r="W147" s="60">
        <f t="shared" si="4"/>
        <v>53</v>
      </c>
    </row>
    <row r="148" spans="1:25" s="9" customFormat="1" ht="139.5" customHeight="1">
      <c r="A148" s="49">
        <v>9</v>
      </c>
      <c r="B148" s="50" t="s">
        <v>849</v>
      </c>
      <c r="C148" s="51" t="s">
        <v>130</v>
      </c>
      <c r="D148" s="51" t="s">
        <v>259</v>
      </c>
      <c r="E148" s="52">
        <v>1</v>
      </c>
      <c r="F148" s="53">
        <v>411</v>
      </c>
      <c r="G148" s="54" t="s">
        <v>536</v>
      </c>
      <c r="H148" s="54" t="s">
        <v>680</v>
      </c>
      <c r="I148" s="86">
        <v>20020941101304</v>
      </c>
      <c r="J148" s="55" t="s">
        <v>537</v>
      </c>
      <c r="K148" s="55" t="s">
        <v>623</v>
      </c>
      <c r="L148" s="55" t="s">
        <v>306</v>
      </c>
      <c r="M148" s="55" t="s">
        <v>868</v>
      </c>
      <c r="N148" s="55" t="s">
        <v>856</v>
      </c>
      <c r="O148" s="56">
        <v>834062530.01999998</v>
      </c>
      <c r="P148" s="56">
        <v>0</v>
      </c>
      <c r="Q148" s="56">
        <v>9442531.1099999994</v>
      </c>
      <c r="R148" s="56">
        <v>2888831.66</v>
      </c>
      <c r="S148" s="57" t="s">
        <v>1632</v>
      </c>
      <c r="T148" s="56">
        <v>840616229.47000003</v>
      </c>
      <c r="U148" s="58" t="s">
        <v>869</v>
      </c>
      <c r="V148" s="59" t="s">
        <v>1340</v>
      </c>
      <c r="W148" s="60">
        <f t="shared" si="4"/>
        <v>1304</v>
      </c>
    </row>
    <row r="149" spans="1:25" s="9" customFormat="1" ht="139.5" customHeight="1">
      <c r="A149" s="49">
        <v>9</v>
      </c>
      <c r="B149" s="50" t="s">
        <v>849</v>
      </c>
      <c r="C149" s="51" t="s">
        <v>130</v>
      </c>
      <c r="D149" s="51" t="s">
        <v>259</v>
      </c>
      <c r="E149" s="52">
        <v>1</v>
      </c>
      <c r="F149" s="53" t="s">
        <v>540</v>
      </c>
      <c r="G149" s="54" t="s">
        <v>541</v>
      </c>
      <c r="H149" s="54" t="s">
        <v>541</v>
      </c>
      <c r="I149" s="86" t="s">
        <v>40</v>
      </c>
      <c r="J149" s="55" t="s">
        <v>41</v>
      </c>
      <c r="K149" s="55" t="s">
        <v>496</v>
      </c>
      <c r="L149" s="55" t="s">
        <v>306</v>
      </c>
      <c r="M149" s="55" t="s">
        <v>42</v>
      </c>
      <c r="N149" s="55" t="s">
        <v>1006</v>
      </c>
      <c r="O149" s="56">
        <v>250055836.19999999</v>
      </c>
      <c r="P149" s="56">
        <v>0</v>
      </c>
      <c r="Q149" s="56">
        <v>2699870.73</v>
      </c>
      <c r="R149" s="56">
        <v>24968979.289999999</v>
      </c>
      <c r="S149" s="57" t="s">
        <v>1633</v>
      </c>
      <c r="T149" s="56">
        <v>227786727.63999999</v>
      </c>
      <c r="U149" s="58" t="s">
        <v>869</v>
      </c>
      <c r="V149" s="59" t="s">
        <v>1634</v>
      </c>
      <c r="W149" s="60">
        <f t="shared" si="4"/>
        <v>1482</v>
      </c>
    </row>
    <row r="150" spans="1:25" s="9" customFormat="1" ht="139.5" customHeight="1">
      <c r="A150" s="49">
        <v>9</v>
      </c>
      <c r="B150" s="50" t="s">
        <v>849</v>
      </c>
      <c r="C150" s="51" t="s">
        <v>130</v>
      </c>
      <c r="D150" s="51" t="s">
        <v>259</v>
      </c>
      <c r="E150" s="52">
        <v>1</v>
      </c>
      <c r="F150" s="53" t="s">
        <v>540</v>
      </c>
      <c r="G150" s="54" t="s">
        <v>541</v>
      </c>
      <c r="H150" s="54" t="s">
        <v>541</v>
      </c>
      <c r="I150" s="86" t="s">
        <v>543</v>
      </c>
      <c r="J150" s="55" t="s">
        <v>27</v>
      </c>
      <c r="K150" s="55" t="s">
        <v>544</v>
      </c>
      <c r="L150" s="55" t="s">
        <v>306</v>
      </c>
      <c r="M150" s="55" t="s">
        <v>868</v>
      </c>
      <c r="N150" s="55" t="s">
        <v>856</v>
      </c>
      <c r="O150" s="56">
        <v>4577227.8099999996</v>
      </c>
      <c r="P150" s="56">
        <v>0</v>
      </c>
      <c r="Q150" s="56">
        <v>50563.7</v>
      </c>
      <c r="R150" s="56">
        <v>311420.21999999997</v>
      </c>
      <c r="S150" s="57" t="s">
        <v>1635</v>
      </c>
      <c r="T150" s="56">
        <v>4316371.29</v>
      </c>
      <c r="U150" s="58" t="s">
        <v>869</v>
      </c>
      <c r="V150" s="59" t="s">
        <v>1342</v>
      </c>
      <c r="W150" s="60">
        <f t="shared" si="4"/>
        <v>1406</v>
      </c>
    </row>
    <row r="151" spans="1:25" s="9" customFormat="1" ht="260.25" customHeight="1">
      <c r="A151" s="49">
        <v>9</v>
      </c>
      <c r="B151" s="50" t="s">
        <v>849</v>
      </c>
      <c r="C151" s="51" t="s">
        <v>130</v>
      </c>
      <c r="D151" s="51" t="s">
        <v>259</v>
      </c>
      <c r="E151" s="52">
        <v>1</v>
      </c>
      <c r="F151" s="53" t="s">
        <v>540</v>
      </c>
      <c r="G151" s="54" t="s">
        <v>541</v>
      </c>
      <c r="H151" s="54" t="s">
        <v>541</v>
      </c>
      <c r="I151" s="86" t="s">
        <v>542</v>
      </c>
      <c r="J151" s="55" t="s">
        <v>714</v>
      </c>
      <c r="K151" s="55" t="s">
        <v>495</v>
      </c>
      <c r="L151" s="55" t="s">
        <v>903</v>
      </c>
      <c r="M151" s="55" t="s">
        <v>1078</v>
      </c>
      <c r="N151" s="55" t="s">
        <v>1006</v>
      </c>
      <c r="O151" s="56">
        <v>5853369.8300000001</v>
      </c>
      <c r="P151" s="56">
        <v>7628172.4000000004</v>
      </c>
      <c r="Q151" s="56">
        <v>119055.52</v>
      </c>
      <c r="R151" s="56">
        <v>9979253.8599999994</v>
      </c>
      <c r="S151" s="57" t="s">
        <v>1636</v>
      </c>
      <c r="T151" s="56">
        <v>3621343.89</v>
      </c>
      <c r="U151" s="58" t="s">
        <v>869</v>
      </c>
      <c r="V151" s="59" t="s">
        <v>1341</v>
      </c>
      <c r="W151" s="60">
        <f t="shared" si="4"/>
        <v>961</v>
      </c>
    </row>
    <row r="152" spans="1:25" s="9" customFormat="1" ht="153" customHeight="1">
      <c r="A152" s="49">
        <v>9</v>
      </c>
      <c r="B152" s="50" t="s">
        <v>849</v>
      </c>
      <c r="C152" s="51" t="s">
        <v>130</v>
      </c>
      <c r="D152" s="51" t="s">
        <v>259</v>
      </c>
      <c r="E152" s="52">
        <v>1</v>
      </c>
      <c r="F152" s="53" t="s">
        <v>247</v>
      </c>
      <c r="G152" s="54" t="s">
        <v>246</v>
      </c>
      <c r="H152" s="54" t="s">
        <v>246</v>
      </c>
      <c r="I152" s="86" t="s">
        <v>245</v>
      </c>
      <c r="J152" s="55" t="s">
        <v>244</v>
      </c>
      <c r="K152" s="55" t="s">
        <v>243</v>
      </c>
      <c r="L152" s="55" t="s">
        <v>903</v>
      </c>
      <c r="M152" s="55" t="s">
        <v>1078</v>
      </c>
      <c r="N152" s="55" t="s">
        <v>1006</v>
      </c>
      <c r="O152" s="56">
        <v>402055.94</v>
      </c>
      <c r="P152" s="56">
        <v>0</v>
      </c>
      <c r="Q152" s="56">
        <v>3038.89</v>
      </c>
      <c r="R152" s="56">
        <v>0</v>
      </c>
      <c r="S152" s="57" t="s">
        <v>1637</v>
      </c>
      <c r="T152" s="56">
        <v>405094.83</v>
      </c>
      <c r="U152" s="58" t="s">
        <v>869</v>
      </c>
      <c r="V152" s="59" t="s">
        <v>1638</v>
      </c>
      <c r="W152" s="60">
        <f t="shared" si="4"/>
        <v>1455</v>
      </c>
    </row>
    <row r="153" spans="1:25" s="9" customFormat="1" ht="139.5" customHeight="1">
      <c r="A153" s="49">
        <v>9</v>
      </c>
      <c r="B153" s="50" t="s">
        <v>849</v>
      </c>
      <c r="C153" s="51" t="s">
        <v>130</v>
      </c>
      <c r="D153" s="51" t="s">
        <v>259</v>
      </c>
      <c r="E153" s="52">
        <v>1</v>
      </c>
      <c r="F153" s="53" t="s">
        <v>791</v>
      </c>
      <c r="G153" s="54" t="s">
        <v>792</v>
      </c>
      <c r="H153" s="54" t="s">
        <v>792</v>
      </c>
      <c r="I153" s="86" t="s">
        <v>793</v>
      </c>
      <c r="J153" s="55" t="s">
        <v>876</v>
      </c>
      <c r="K153" s="55" t="s">
        <v>498</v>
      </c>
      <c r="L153" s="55" t="s">
        <v>306</v>
      </c>
      <c r="M153" s="55" t="s">
        <v>868</v>
      </c>
      <c r="N153" s="55" t="s">
        <v>1006</v>
      </c>
      <c r="O153" s="56">
        <v>1611652.07</v>
      </c>
      <c r="P153" s="56">
        <v>0</v>
      </c>
      <c r="Q153" s="56">
        <v>84032.61</v>
      </c>
      <c r="R153" s="56">
        <v>50147.65</v>
      </c>
      <c r="S153" s="57" t="s">
        <v>1639</v>
      </c>
      <c r="T153" s="56">
        <v>1645537.03</v>
      </c>
      <c r="U153" s="58" t="s">
        <v>869</v>
      </c>
      <c r="V153" s="59" t="s">
        <v>1640</v>
      </c>
      <c r="W153" s="60">
        <f t="shared" si="4"/>
        <v>57</v>
      </c>
    </row>
    <row r="154" spans="1:25" s="9" customFormat="1" ht="139.5" customHeight="1">
      <c r="A154" s="49">
        <v>9</v>
      </c>
      <c r="B154" s="50" t="s">
        <v>849</v>
      </c>
      <c r="C154" s="51" t="s">
        <v>130</v>
      </c>
      <c r="D154" s="51" t="s">
        <v>259</v>
      </c>
      <c r="E154" s="52">
        <v>1</v>
      </c>
      <c r="F154" s="53" t="s">
        <v>791</v>
      </c>
      <c r="G154" s="54" t="s">
        <v>792</v>
      </c>
      <c r="H154" s="54" t="s">
        <v>792</v>
      </c>
      <c r="I154" s="86" t="s">
        <v>877</v>
      </c>
      <c r="J154" s="55" t="s">
        <v>878</v>
      </c>
      <c r="K154" s="55" t="s">
        <v>497</v>
      </c>
      <c r="L154" s="55" t="s">
        <v>306</v>
      </c>
      <c r="M154" s="55" t="s">
        <v>307</v>
      </c>
      <c r="N154" s="55" t="s">
        <v>459</v>
      </c>
      <c r="O154" s="56">
        <v>293501619.54000002</v>
      </c>
      <c r="P154" s="56">
        <v>704048780</v>
      </c>
      <c r="Q154" s="56">
        <v>4754759.8899999997</v>
      </c>
      <c r="R154" s="56">
        <v>655086698.15999997</v>
      </c>
      <c r="S154" s="57" t="s">
        <v>1641</v>
      </c>
      <c r="T154" s="56">
        <v>347218461.26999998</v>
      </c>
      <c r="U154" s="58" t="s">
        <v>869</v>
      </c>
      <c r="V154" s="59" t="s">
        <v>1642</v>
      </c>
      <c r="W154" s="60">
        <f t="shared" si="4"/>
        <v>731</v>
      </c>
    </row>
    <row r="155" spans="1:25" s="9" customFormat="1" ht="312.75" customHeight="1">
      <c r="A155" s="49">
        <v>9</v>
      </c>
      <c r="B155" s="50" t="s">
        <v>849</v>
      </c>
      <c r="C155" s="51" t="s">
        <v>130</v>
      </c>
      <c r="D155" s="51" t="s">
        <v>259</v>
      </c>
      <c r="E155" s="52">
        <v>1</v>
      </c>
      <c r="F155" s="53" t="s">
        <v>879</v>
      </c>
      <c r="G155" s="54" t="s">
        <v>880</v>
      </c>
      <c r="H155" s="54" t="s">
        <v>880</v>
      </c>
      <c r="I155" s="86" t="s">
        <v>881</v>
      </c>
      <c r="J155" s="55" t="s">
        <v>882</v>
      </c>
      <c r="K155" s="55" t="s">
        <v>451</v>
      </c>
      <c r="L155" s="55" t="s">
        <v>306</v>
      </c>
      <c r="M155" s="55" t="s">
        <v>307</v>
      </c>
      <c r="N155" s="55" t="s">
        <v>856</v>
      </c>
      <c r="O155" s="56">
        <v>104553878.55</v>
      </c>
      <c r="P155" s="56">
        <v>0</v>
      </c>
      <c r="Q155" s="56">
        <v>1049164.19</v>
      </c>
      <c r="R155" s="56">
        <v>31827231.449999999</v>
      </c>
      <c r="S155" s="57" t="s">
        <v>1643</v>
      </c>
      <c r="T155" s="56">
        <v>73775811.290000007</v>
      </c>
      <c r="U155" s="58" t="s">
        <v>869</v>
      </c>
      <c r="V155" s="59" t="s">
        <v>1644</v>
      </c>
      <c r="W155" s="60">
        <f t="shared" si="4"/>
        <v>955</v>
      </c>
    </row>
    <row r="156" spans="1:25" s="48" customFormat="1" ht="20.25" customHeight="1" outlineLevel="2">
      <c r="A156" s="68"/>
      <c r="B156" s="96" t="s">
        <v>377</v>
      </c>
      <c r="C156" s="97"/>
      <c r="D156" s="97"/>
      <c r="E156" s="69">
        <f>SUBTOTAL(9,E157:E161)</f>
        <v>5</v>
      </c>
      <c r="F156" s="70"/>
      <c r="G156" s="70"/>
      <c r="H156" s="70"/>
      <c r="I156" s="88"/>
      <c r="J156" s="70"/>
      <c r="K156" s="70"/>
      <c r="L156" s="70"/>
      <c r="M156" s="70"/>
      <c r="N156" s="70"/>
      <c r="O156" s="72"/>
      <c r="P156" s="72"/>
      <c r="Q156" s="72"/>
      <c r="R156" s="72"/>
      <c r="S156" s="70"/>
      <c r="T156" s="72"/>
      <c r="U156" s="70"/>
      <c r="V156" s="73"/>
      <c r="W156" s="71"/>
      <c r="Y156" s="9"/>
    </row>
    <row r="157" spans="1:25" s="9" customFormat="1" ht="139.5" customHeight="1">
      <c r="A157" s="49">
        <v>9</v>
      </c>
      <c r="B157" s="50" t="s">
        <v>849</v>
      </c>
      <c r="C157" s="51" t="s">
        <v>130</v>
      </c>
      <c r="D157" s="51" t="s">
        <v>693</v>
      </c>
      <c r="E157" s="52">
        <v>1</v>
      </c>
      <c r="F157" s="53">
        <v>200</v>
      </c>
      <c r="G157" s="54" t="s">
        <v>850</v>
      </c>
      <c r="H157" s="54" t="s">
        <v>794</v>
      </c>
      <c r="I157" s="86">
        <v>20070920001475</v>
      </c>
      <c r="J157" s="55" t="s">
        <v>795</v>
      </c>
      <c r="K157" s="55" t="s">
        <v>452</v>
      </c>
      <c r="L157" s="55" t="s">
        <v>306</v>
      </c>
      <c r="M157" s="55" t="s">
        <v>307</v>
      </c>
      <c r="N157" s="55" t="s">
        <v>856</v>
      </c>
      <c r="O157" s="56">
        <v>494909973.68000001</v>
      </c>
      <c r="P157" s="56">
        <v>0</v>
      </c>
      <c r="Q157" s="56">
        <v>4961400.43</v>
      </c>
      <c r="R157" s="56">
        <v>145891344.71000001</v>
      </c>
      <c r="S157" s="57" t="s">
        <v>1645</v>
      </c>
      <c r="T157" s="56">
        <v>353980029.39999998</v>
      </c>
      <c r="U157" s="58" t="s">
        <v>869</v>
      </c>
      <c r="V157" s="59" t="s">
        <v>1646</v>
      </c>
      <c r="W157" s="60">
        <f>IF(OR(LEFT(I157)="7",LEFT(I157,1)="8"),VALUE(RIGHT(I157,3)),VALUE(RIGHT(I157,4)))</f>
        <v>1475</v>
      </c>
    </row>
    <row r="158" spans="1:25" s="9" customFormat="1" ht="139.5" customHeight="1">
      <c r="A158" s="49">
        <v>9</v>
      </c>
      <c r="B158" s="50" t="s">
        <v>849</v>
      </c>
      <c r="C158" s="51" t="s">
        <v>130</v>
      </c>
      <c r="D158" s="51" t="s">
        <v>693</v>
      </c>
      <c r="E158" s="52">
        <v>1</v>
      </c>
      <c r="F158" s="53">
        <v>643</v>
      </c>
      <c r="G158" s="54" t="s">
        <v>538</v>
      </c>
      <c r="H158" s="54" t="s">
        <v>539</v>
      </c>
      <c r="I158" s="86">
        <v>19980965100759</v>
      </c>
      <c r="J158" s="55" t="s">
        <v>105</v>
      </c>
      <c r="K158" s="55" t="s">
        <v>453</v>
      </c>
      <c r="L158" s="55" t="s">
        <v>903</v>
      </c>
      <c r="M158" s="55" t="s">
        <v>825</v>
      </c>
      <c r="N158" s="55" t="s">
        <v>856</v>
      </c>
      <c r="O158" s="56">
        <v>0</v>
      </c>
      <c r="P158" s="56">
        <v>0</v>
      </c>
      <c r="Q158" s="56">
        <v>0</v>
      </c>
      <c r="R158" s="56">
        <v>0</v>
      </c>
      <c r="S158" s="57" t="s">
        <v>1647</v>
      </c>
      <c r="T158" s="56">
        <v>0</v>
      </c>
      <c r="U158" s="58" t="s">
        <v>309</v>
      </c>
      <c r="V158" s="59" t="s">
        <v>1648</v>
      </c>
      <c r="W158" s="60">
        <f>IF(OR(LEFT(I158)="7",LEFT(I158,1)="8"),VALUE(RIGHT(I158,3)),VALUE(RIGHT(I158,4)))</f>
        <v>759</v>
      </c>
    </row>
    <row r="159" spans="1:25" s="9" customFormat="1" ht="158.25" customHeight="1">
      <c r="A159" s="49">
        <v>9</v>
      </c>
      <c r="B159" s="50" t="s">
        <v>849</v>
      </c>
      <c r="C159" s="51" t="s">
        <v>130</v>
      </c>
      <c r="D159" s="51" t="s">
        <v>693</v>
      </c>
      <c r="E159" s="52">
        <v>1</v>
      </c>
      <c r="F159" s="53" t="s">
        <v>540</v>
      </c>
      <c r="G159" s="54" t="s">
        <v>541</v>
      </c>
      <c r="H159" s="54" t="s">
        <v>1649</v>
      </c>
      <c r="I159" s="86" t="s">
        <v>1650</v>
      </c>
      <c r="J159" s="55" t="s">
        <v>1651</v>
      </c>
      <c r="K159" s="55" t="s">
        <v>1652</v>
      </c>
      <c r="L159" s="55" t="s">
        <v>306</v>
      </c>
      <c r="M159" s="55" t="s">
        <v>1653</v>
      </c>
      <c r="N159" s="55" t="s">
        <v>856</v>
      </c>
      <c r="O159" s="56">
        <v>0</v>
      </c>
      <c r="P159" s="56">
        <v>0</v>
      </c>
      <c r="Q159" s="56">
        <v>0</v>
      </c>
      <c r="R159" s="56">
        <v>0</v>
      </c>
      <c r="S159" s="57" t="s">
        <v>1654</v>
      </c>
      <c r="T159" s="56">
        <v>0</v>
      </c>
      <c r="U159" s="58" t="s">
        <v>869</v>
      </c>
      <c r="V159" s="59" t="s">
        <v>1655</v>
      </c>
      <c r="W159" s="60">
        <f>IF(OR(LEFT(I159)="7",LEFT(I159,1)="8"),VALUE(RIGHT(I159,3)),VALUE(RIGHT(I159,4)))</f>
        <v>1549</v>
      </c>
    </row>
    <row r="160" spans="1:25" s="9" customFormat="1" ht="139.5" customHeight="1">
      <c r="A160" s="49">
        <v>9</v>
      </c>
      <c r="B160" s="50" t="s">
        <v>849</v>
      </c>
      <c r="C160" s="51" t="s">
        <v>130</v>
      </c>
      <c r="D160" s="51" t="s">
        <v>693</v>
      </c>
      <c r="E160" s="52">
        <v>1</v>
      </c>
      <c r="F160" s="53" t="s">
        <v>540</v>
      </c>
      <c r="G160" s="54" t="s">
        <v>541</v>
      </c>
      <c r="H160" s="54" t="s">
        <v>780</v>
      </c>
      <c r="I160" s="86" t="s">
        <v>781</v>
      </c>
      <c r="J160" s="55" t="s">
        <v>635</v>
      </c>
      <c r="K160" s="55" t="s">
        <v>1</v>
      </c>
      <c r="L160" s="55" t="s">
        <v>306</v>
      </c>
      <c r="M160" s="55" t="s">
        <v>868</v>
      </c>
      <c r="N160" s="55" t="s">
        <v>856</v>
      </c>
      <c r="O160" s="56">
        <v>0</v>
      </c>
      <c r="P160" s="56">
        <v>0</v>
      </c>
      <c r="Q160" s="56">
        <v>0</v>
      </c>
      <c r="R160" s="56">
        <v>0</v>
      </c>
      <c r="S160" s="57" t="s">
        <v>1656</v>
      </c>
      <c r="T160" s="56">
        <v>0</v>
      </c>
      <c r="U160" s="58" t="s">
        <v>869</v>
      </c>
      <c r="V160" s="59" t="s">
        <v>1343</v>
      </c>
      <c r="W160" s="60">
        <f>IF(OR(LEFT(I160)="7",LEFT(I160,1)="8"),VALUE(RIGHT(I160,3)),VALUE(RIGHT(I160,4)))</f>
        <v>64</v>
      </c>
    </row>
    <row r="161" spans="1:25" s="9" customFormat="1" ht="139.5" customHeight="1">
      <c r="A161" s="49">
        <v>9</v>
      </c>
      <c r="B161" s="50" t="s">
        <v>849</v>
      </c>
      <c r="C161" s="51" t="s">
        <v>130</v>
      </c>
      <c r="D161" s="51" t="s">
        <v>693</v>
      </c>
      <c r="E161" s="52">
        <v>1</v>
      </c>
      <c r="F161" s="53" t="s">
        <v>540</v>
      </c>
      <c r="G161" s="54" t="s">
        <v>541</v>
      </c>
      <c r="H161" s="54" t="s">
        <v>783</v>
      </c>
      <c r="I161" s="86" t="s">
        <v>784</v>
      </c>
      <c r="J161" s="55" t="s">
        <v>281</v>
      </c>
      <c r="K161" s="55" t="s">
        <v>454</v>
      </c>
      <c r="L161" s="55" t="s">
        <v>306</v>
      </c>
      <c r="M161" s="55" t="s">
        <v>868</v>
      </c>
      <c r="N161" s="55" t="s">
        <v>856</v>
      </c>
      <c r="O161" s="56">
        <v>0</v>
      </c>
      <c r="P161" s="56">
        <v>0</v>
      </c>
      <c r="Q161" s="56">
        <v>0</v>
      </c>
      <c r="R161" s="56">
        <v>0</v>
      </c>
      <c r="S161" s="57" t="s">
        <v>1657</v>
      </c>
      <c r="T161" s="56">
        <v>0</v>
      </c>
      <c r="U161" s="58" t="s">
        <v>869</v>
      </c>
      <c r="V161" s="59" t="s">
        <v>1658</v>
      </c>
      <c r="W161" s="60">
        <f>IF(OR(LEFT(I161)="7",LEFT(I161,1)="8"),VALUE(RIGHT(I161,3)),VALUE(RIGHT(I161,4)))</f>
        <v>1347</v>
      </c>
    </row>
    <row r="162" spans="1:25" s="48" customFormat="1" ht="20.25" customHeight="1" outlineLevel="2">
      <c r="A162" s="68"/>
      <c r="B162" s="96" t="s">
        <v>379</v>
      </c>
      <c r="C162" s="97"/>
      <c r="D162" s="97"/>
      <c r="E162" s="69">
        <f>SUBTOTAL(9,E163:E167)</f>
        <v>5</v>
      </c>
      <c r="F162" s="70"/>
      <c r="G162" s="70"/>
      <c r="H162" s="70"/>
      <c r="I162" s="88"/>
      <c r="J162" s="70"/>
      <c r="K162" s="70"/>
      <c r="L162" s="70"/>
      <c r="M162" s="70"/>
      <c r="N162" s="70"/>
      <c r="O162" s="72"/>
      <c r="P162" s="72"/>
      <c r="Q162" s="72"/>
      <c r="R162" s="72"/>
      <c r="S162" s="70"/>
      <c r="T162" s="72"/>
      <c r="U162" s="70"/>
      <c r="V162" s="73"/>
      <c r="W162" s="71"/>
      <c r="Y162" s="9"/>
    </row>
    <row r="163" spans="1:25" s="9" customFormat="1" ht="167.25" customHeight="1">
      <c r="A163" s="49">
        <v>9</v>
      </c>
      <c r="B163" s="50" t="s">
        <v>849</v>
      </c>
      <c r="C163" s="51" t="s">
        <v>130</v>
      </c>
      <c r="D163" s="51" t="s">
        <v>1007</v>
      </c>
      <c r="E163" s="52">
        <v>1</v>
      </c>
      <c r="F163" s="53" t="s">
        <v>540</v>
      </c>
      <c r="G163" s="54" t="s">
        <v>541</v>
      </c>
      <c r="H163" s="54" t="s">
        <v>785</v>
      </c>
      <c r="I163" s="86" t="s">
        <v>786</v>
      </c>
      <c r="J163" s="55" t="s">
        <v>600</v>
      </c>
      <c r="K163" s="55" t="s">
        <v>5</v>
      </c>
      <c r="L163" s="55" t="s">
        <v>306</v>
      </c>
      <c r="M163" s="55" t="s">
        <v>365</v>
      </c>
      <c r="N163" s="55" t="s">
        <v>856</v>
      </c>
      <c r="O163" s="56">
        <v>0</v>
      </c>
      <c r="P163" s="56">
        <v>0</v>
      </c>
      <c r="Q163" s="56">
        <v>0</v>
      </c>
      <c r="R163" s="56">
        <v>0</v>
      </c>
      <c r="S163" s="57" t="s">
        <v>1659</v>
      </c>
      <c r="T163" s="56">
        <v>0</v>
      </c>
      <c r="U163" s="58" t="s">
        <v>869</v>
      </c>
      <c r="V163" s="59" t="s">
        <v>1660</v>
      </c>
      <c r="W163" s="60">
        <f>IF(OR(LEFT(I163)="7",LEFT(I163,1)="8"),VALUE(RIGHT(I163,3)),VALUE(RIGHT(I163,4)))</f>
        <v>246</v>
      </c>
    </row>
    <row r="164" spans="1:25" s="9" customFormat="1" ht="139.5" customHeight="1">
      <c r="A164" s="49">
        <v>9</v>
      </c>
      <c r="B164" s="50" t="s">
        <v>849</v>
      </c>
      <c r="C164" s="51" t="s">
        <v>130</v>
      </c>
      <c r="D164" s="51" t="s">
        <v>1007</v>
      </c>
      <c r="E164" s="52">
        <v>1</v>
      </c>
      <c r="F164" s="53" t="s">
        <v>540</v>
      </c>
      <c r="G164" s="54" t="s">
        <v>541</v>
      </c>
      <c r="H164" s="54" t="s">
        <v>6</v>
      </c>
      <c r="I164" s="86" t="s">
        <v>787</v>
      </c>
      <c r="J164" s="55" t="s">
        <v>788</v>
      </c>
      <c r="K164" s="55" t="s">
        <v>7</v>
      </c>
      <c r="L164" s="55" t="s">
        <v>903</v>
      </c>
      <c r="M164" s="55" t="s">
        <v>546</v>
      </c>
      <c r="N164" s="55" t="s">
        <v>856</v>
      </c>
      <c r="O164" s="56">
        <v>0</v>
      </c>
      <c r="P164" s="56">
        <v>0</v>
      </c>
      <c r="Q164" s="56">
        <v>0</v>
      </c>
      <c r="R164" s="56">
        <v>0</v>
      </c>
      <c r="S164" s="57" t="s">
        <v>1661</v>
      </c>
      <c r="T164" s="56">
        <v>0</v>
      </c>
      <c r="U164" s="58" t="s">
        <v>869</v>
      </c>
      <c r="V164" s="59" t="s">
        <v>1662</v>
      </c>
      <c r="W164" s="60">
        <f>IF(OR(LEFT(I164)="7",LEFT(I164,1)="8"),VALUE(RIGHT(I164,3)),VALUE(RIGHT(I164,4)))</f>
        <v>247</v>
      </c>
    </row>
    <row r="165" spans="1:25" s="9" customFormat="1" ht="139.5" customHeight="1">
      <c r="A165" s="49">
        <v>9</v>
      </c>
      <c r="B165" s="50" t="s">
        <v>849</v>
      </c>
      <c r="C165" s="51" t="s">
        <v>130</v>
      </c>
      <c r="D165" s="51" t="s">
        <v>1007</v>
      </c>
      <c r="E165" s="52">
        <v>1</v>
      </c>
      <c r="F165" s="53" t="s">
        <v>540</v>
      </c>
      <c r="G165" s="54" t="s">
        <v>541</v>
      </c>
      <c r="H165" s="54" t="s">
        <v>789</v>
      </c>
      <c r="I165" s="86" t="s">
        <v>790</v>
      </c>
      <c r="J165" s="55" t="s">
        <v>925</v>
      </c>
      <c r="K165" s="55" t="s">
        <v>8</v>
      </c>
      <c r="L165" s="55" t="s">
        <v>903</v>
      </c>
      <c r="M165" s="55" t="s">
        <v>546</v>
      </c>
      <c r="N165" s="55" t="s">
        <v>856</v>
      </c>
      <c r="O165" s="56">
        <v>0</v>
      </c>
      <c r="P165" s="56">
        <v>0</v>
      </c>
      <c r="Q165" s="56">
        <v>0</v>
      </c>
      <c r="R165" s="56">
        <v>0</v>
      </c>
      <c r="S165" s="57" t="s">
        <v>1663</v>
      </c>
      <c r="T165" s="56">
        <v>0</v>
      </c>
      <c r="U165" s="58" t="s">
        <v>869</v>
      </c>
      <c r="V165" s="59" t="s">
        <v>1664</v>
      </c>
      <c r="W165" s="60">
        <f>IF(OR(LEFT(I165)="7",LEFT(I165,1)="8"),VALUE(RIGHT(I165,3)),VALUE(RIGHT(I165,4)))</f>
        <v>252</v>
      </c>
    </row>
    <row r="166" spans="1:25" s="9" customFormat="1" ht="139.5" customHeight="1">
      <c r="A166" s="49">
        <v>9</v>
      </c>
      <c r="B166" s="50" t="s">
        <v>849</v>
      </c>
      <c r="C166" s="51" t="s">
        <v>130</v>
      </c>
      <c r="D166" s="51" t="s">
        <v>1007</v>
      </c>
      <c r="E166" s="52">
        <v>1</v>
      </c>
      <c r="F166" s="53" t="s">
        <v>540</v>
      </c>
      <c r="G166" s="54" t="s">
        <v>541</v>
      </c>
      <c r="H166" s="54" t="s">
        <v>457</v>
      </c>
      <c r="I166" s="86" t="s">
        <v>782</v>
      </c>
      <c r="J166" s="55" t="s">
        <v>1296</v>
      </c>
      <c r="K166" s="55" t="s">
        <v>4</v>
      </c>
      <c r="L166" s="55" t="s">
        <v>903</v>
      </c>
      <c r="M166" s="55" t="s">
        <v>823</v>
      </c>
      <c r="N166" s="55" t="s">
        <v>856</v>
      </c>
      <c r="O166" s="56">
        <v>0</v>
      </c>
      <c r="P166" s="56">
        <v>0</v>
      </c>
      <c r="Q166" s="56">
        <v>0</v>
      </c>
      <c r="R166" s="56">
        <v>0</v>
      </c>
      <c r="S166" s="57" t="s">
        <v>1665</v>
      </c>
      <c r="T166" s="56">
        <v>0</v>
      </c>
      <c r="U166" s="58" t="s">
        <v>869</v>
      </c>
      <c r="V166" s="59" t="s">
        <v>1666</v>
      </c>
      <c r="W166" s="60">
        <f>IF(OR(LEFT(I166)="7",LEFT(I166,1)="8"),VALUE(RIGHT(I166,3)),VALUE(RIGHT(I166,4)))</f>
        <v>320</v>
      </c>
    </row>
    <row r="167" spans="1:25" s="9" customFormat="1" ht="139.5" customHeight="1">
      <c r="A167" s="49">
        <v>9</v>
      </c>
      <c r="B167" s="50" t="s">
        <v>849</v>
      </c>
      <c r="C167" s="51" t="s">
        <v>130</v>
      </c>
      <c r="D167" s="51" t="s">
        <v>1007</v>
      </c>
      <c r="E167" s="52">
        <v>1</v>
      </c>
      <c r="F167" s="53" t="s">
        <v>540</v>
      </c>
      <c r="G167" s="54" t="s">
        <v>541</v>
      </c>
      <c r="H167" s="54" t="s">
        <v>456</v>
      </c>
      <c r="I167" s="86">
        <v>700009213341</v>
      </c>
      <c r="J167" s="55" t="s">
        <v>2</v>
      </c>
      <c r="K167" s="55" t="s">
        <v>3</v>
      </c>
      <c r="L167" s="55" t="s">
        <v>903</v>
      </c>
      <c r="M167" s="55" t="s">
        <v>823</v>
      </c>
      <c r="N167" s="55" t="s">
        <v>856</v>
      </c>
      <c r="O167" s="56">
        <v>0</v>
      </c>
      <c r="P167" s="56">
        <v>0</v>
      </c>
      <c r="Q167" s="56">
        <v>0</v>
      </c>
      <c r="R167" s="56">
        <v>0</v>
      </c>
      <c r="S167" s="57" t="s">
        <v>1667</v>
      </c>
      <c r="T167" s="56">
        <v>0</v>
      </c>
      <c r="U167" s="58" t="s">
        <v>869</v>
      </c>
      <c r="V167" s="59" t="s">
        <v>1668</v>
      </c>
      <c r="W167" s="60">
        <f>IF(OR(LEFT(I167)="7",LEFT(I167,1)="8"),VALUE(RIGHT(I167,3)),VALUE(RIGHT(I167,4)))</f>
        <v>341</v>
      </c>
    </row>
    <row r="168" spans="1:25" s="41" customFormat="1" ht="20.25" customHeight="1" outlineLevel="1">
      <c r="A168" s="35"/>
      <c r="B168" s="100" t="s">
        <v>209</v>
      </c>
      <c r="C168" s="101" t="s">
        <v>873</v>
      </c>
      <c r="D168" s="101"/>
      <c r="E168" s="36">
        <f>SUBTOTAL(9,E170)</f>
        <v>1</v>
      </c>
      <c r="F168" s="37"/>
      <c r="G168" s="37"/>
      <c r="H168" s="37"/>
      <c r="I168" s="84"/>
      <c r="J168" s="37"/>
      <c r="K168" s="37"/>
      <c r="L168" s="37"/>
      <c r="M168" s="37"/>
      <c r="N168" s="37"/>
      <c r="O168" s="39"/>
      <c r="P168" s="39"/>
      <c r="Q168" s="39"/>
      <c r="R168" s="39"/>
      <c r="S168" s="37"/>
      <c r="T168" s="39"/>
      <c r="U168" s="37"/>
      <c r="V168" s="40"/>
      <c r="W168" s="38"/>
      <c r="Y168" s="9"/>
    </row>
    <row r="169" spans="1:25" s="48" customFormat="1" ht="20.25" customHeight="1" outlineLevel="2">
      <c r="A169" s="42"/>
      <c r="B169" s="92" t="s">
        <v>376</v>
      </c>
      <c r="C169" s="93"/>
      <c r="D169" s="93"/>
      <c r="E169" s="43">
        <f>SUBTOTAL(9,E170)</f>
        <v>1</v>
      </c>
      <c r="F169" s="44"/>
      <c r="G169" s="44"/>
      <c r="H169" s="44"/>
      <c r="I169" s="85"/>
      <c r="J169" s="44"/>
      <c r="K169" s="44"/>
      <c r="L169" s="44"/>
      <c r="M169" s="44"/>
      <c r="N169" s="44"/>
      <c r="O169" s="46"/>
      <c r="P169" s="46"/>
      <c r="Q169" s="46"/>
      <c r="R169" s="46"/>
      <c r="S169" s="44"/>
      <c r="T169" s="46"/>
      <c r="U169" s="44"/>
      <c r="V169" s="47"/>
      <c r="W169" s="45"/>
      <c r="Y169" s="9"/>
    </row>
    <row r="170" spans="1:25" s="9" customFormat="1" ht="261.75" customHeight="1">
      <c r="A170" s="49">
        <v>9</v>
      </c>
      <c r="B170" s="50" t="s">
        <v>849</v>
      </c>
      <c r="C170" s="51" t="s">
        <v>86</v>
      </c>
      <c r="D170" s="51" t="s">
        <v>259</v>
      </c>
      <c r="E170" s="52">
        <v>1</v>
      </c>
      <c r="F170" s="53" t="s">
        <v>879</v>
      </c>
      <c r="G170" s="54" t="s">
        <v>880</v>
      </c>
      <c r="H170" s="54" t="s">
        <v>880</v>
      </c>
      <c r="I170" s="86" t="s">
        <v>1190</v>
      </c>
      <c r="J170" s="55" t="s">
        <v>1191</v>
      </c>
      <c r="K170" s="55" t="s">
        <v>1192</v>
      </c>
      <c r="L170" s="55" t="s">
        <v>306</v>
      </c>
      <c r="M170" s="55" t="s">
        <v>307</v>
      </c>
      <c r="N170" s="55" t="s">
        <v>856</v>
      </c>
      <c r="O170" s="56">
        <v>19598855.649999999</v>
      </c>
      <c r="P170" s="56">
        <v>2052.19</v>
      </c>
      <c r="Q170" s="56">
        <v>221421.39</v>
      </c>
      <c r="R170" s="56">
        <v>0</v>
      </c>
      <c r="S170" s="57" t="s">
        <v>1669</v>
      </c>
      <c r="T170" s="56">
        <v>19822329.23</v>
      </c>
      <c r="U170" s="58" t="s">
        <v>869</v>
      </c>
      <c r="V170" s="59" t="s">
        <v>1670</v>
      </c>
      <c r="W170" s="60">
        <f>IF(OR(LEFT(I170)="7",LEFT(I170,1)="8"),VALUE(RIGHT(I170,3)),VALUE(RIGHT(I170,4)))</f>
        <v>1522</v>
      </c>
    </row>
    <row r="171" spans="1:25" s="34" customFormat="1" ht="20.25" customHeight="1" outlineLevel="3">
      <c r="A171" s="61"/>
      <c r="B171" s="102" t="s">
        <v>883</v>
      </c>
      <c r="C171" s="103"/>
      <c r="D171" s="103"/>
      <c r="E171" s="62">
        <f>SUBTOTAL(9,E174:E186)</f>
        <v>10</v>
      </c>
      <c r="F171" s="63"/>
      <c r="G171" s="63"/>
      <c r="H171" s="63"/>
      <c r="I171" s="87"/>
      <c r="J171" s="63"/>
      <c r="K171" s="63"/>
      <c r="L171" s="63"/>
      <c r="M171" s="63"/>
      <c r="N171" s="63"/>
      <c r="O171" s="64"/>
      <c r="P171" s="65"/>
      <c r="Q171" s="65"/>
      <c r="R171" s="65"/>
      <c r="S171" s="63"/>
      <c r="T171" s="65"/>
      <c r="U171" s="63"/>
      <c r="V171" s="66"/>
      <c r="W171" s="67"/>
      <c r="Y171" s="9"/>
    </row>
    <row r="172" spans="1:25" s="41" customFormat="1" ht="20.25" customHeight="1" outlineLevel="1">
      <c r="A172" s="35"/>
      <c r="B172" s="100" t="s">
        <v>875</v>
      </c>
      <c r="C172" s="101" t="s">
        <v>873</v>
      </c>
      <c r="D172" s="101"/>
      <c r="E172" s="36">
        <f>SUBTOTAL(9,E174:E183)</f>
        <v>9</v>
      </c>
      <c r="F172" s="37"/>
      <c r="G172" s="37"/>
      <c r="H172" s="37"/>
      <c r="I172" s="84"/>
      <c r="J172" s="37"/>
      <c r="K172" s="37"/>
      <c r="L172" s="37"/>
      <c r="M172" s="37"/>
      <c r="N172" s="37"/>
      <c r="O172" s="39"/>
      <c r="P172" s="39"/>
      <c r="Q172" s="39"/>
      <c r="R172" s="39"/>
      <c r="S172" s="37"/>
      <c r="T172" s="39"/>
      <c r="U172" s="37"/>
      <c r="V172" s="40"/>
      <c r="W172" s="38"/>
      <c r="Y172" s="9"/>
    </row>
    <row r="173" spans="1:25" s="48" customFormat="1" ht="20.25" customHeight="1" outlineLevel="2">
      <c r="A173" s="42"/>
      <c r="B173" s="92" t="s">
        <v>376</v>
      </c>
      <c r="C173" s="93"/>
      <c r="D173" s="93"/>
      <c r="E173" s="43">
        <f>SUBTOTAL(9,E174:E180)</f>
        <v>7</v>
      </c>
      <c r="F173" s="44"/>
      <c r="G173" s="44"/>
      <c r="H173" s="44"/>
      <c r="I173" s="85"/>
      <c r="J173" s="44"/>
      <c r="K173" s="44"/>
      <c r="L173" s="44"/>
      <c r="M173" s="44"/>
      <c r="N173" s="44"/>
      <c r="O173" s="46"/>
      <c r="P173" s="46"/>
      <c r="Q173" s="46"/>
      <c r="R173" s="46"/>
      <c r="S173" s="44"/>
      <c r="T173" s="46"/>
      <c r="U173" s="44"/>
      <c r="V173" s="47"/>
      <c r="W173" s="45"/>
      <c r="Y173" s="9"/>
    </row>
    <row r="174" spans="1:25" s="9" customFormat="1" ht="139.5" customHeight="1">
      <c r="A174" s="49">
        <v>10</v>
      </c>
      <c r="B174" s="50" t="s">
        <v>883</v>
      </c>
      <c r="C174" s="51" t="s">
        <v>130</v>
      </c>
      <c r="D174" s="51" t="s">
        <v>259</v>
      </c>
      <c r="E174" s="52">
        <v>1</v>
      </c>
      <c r="F174" s="53">
        <v>211</v>
      </c>
      <c r="G174" s="54" t="s">
        <v>9</v>
      </c>
      <c r="H174" s="54" t="s">
        <v>680</v>
      </c>
      <c r="I174" s="86">
        <v>20091021101504</v>
      </c>
      <c r="J174" s="55" t="s">
        <v>10</v>
      </c>
      <c r="K174" s="55" t="s">
        <v>11</v>
      </c>
      <c r="L174" s="55" t="s">
        <v>306</v>
      </c>
      <c r="M174" s="55" t="s">
        <v>508</v>
      </c>
      <c r="N174" s="55" t="s">
        <v>861</v>
      </c>
      <c r="O174" s="56">
        <v>330686365</v>
      </c>
      <c r="P174" s="56">
        <v>2793674848</v>
      </c>
      <c r="Q174" s="56">
        <v>13069123</v>
      </c>
      <c r="R174" s="56">
        <v>501949078</v>
      </c>
      <c r="S174" s="57" t="s">
        <v>1681</v>
      </c>
      <c r="T174" s="56">
        <v>2635481258</v>
      </c>
      <c r="U174" s="58" t="s">
        <v>309</v>
      </c>
      <c r="V174" s="59" t="s">
        <v>1344</v>
      </c>
      <c r="W174" s="60">
        <f t="shared" ref="W174:W180" si="5">IF(OR(LEFT(I174)="7",LEFT(I174,1)="8"),VALUE(RIGHT(I174,3)),VALUE(RIGHT(I174,4)))</f>
        <v>1504</v>
      </c>
    </row>
    <row r="175" spans="1:25" s="9" customFormat="1" ht="139.5" customHeight="1">
      <c r="A175" s="49">
        <v>10</v>
      </c>
      <c r="B175" s="50" t="s">
        <v>883</v>
      </c>
      <c r="C175" s="51" t="s">
        <v>130</v>
      </c>
      <c r="D175" s="51" t="s">
        <v>259</v>
      </c>
      <c r="E175" s="52">
        <v>1</v>
      </c>
      <c r="F175" s="53">
        <v>211</v>
      </c>
      <c r="G175" s="54" t="s">
        <v>9</v>
      </c>
      <c r="H175" s="54" t="s">
        <v>680</v>
      </c>
      <c r="I175" s="86">
        <v>20091021301506</v>
      </c>
      <c r="J175" s="55" t="s">
        <v>1026</v>
      </c>
      <c r="K175" s="55" t="s">
        <v>1027</v>
      </c>
      <c r="L175" s="55" t="s">
        <v>306</v>
      </c>
      <c r="M175" s="55" t="s">
        <v>307</v>
      </c>
      <c r="N175" s="55" t="s">
        <v>861</v>
      </c>
      <c r="O175" s="56">
        <v>76814435.670000002</v>
      </c>
      <c r="P175" s="56">
        <v>0</v>
      </c>
      <c r="Q175" s="56">
        <v>864934.35</v>
      </c>
      <c r="R175" s="56">
        <v>493761.76</v>
      </c>
      <c r="S175" s="57" t="s">
        <v>1671</v>
      </c>
      <c r="T175" s="56">
        <v>77185608.260000005</v>
      </c>
      <c r="U175" s="58" t="s">
        <v>869</v>
      </c>
      <c r="V175" s="59" t="s">
        <v>1672</v>
      </c>
      <c r="W175" s="60">
        <f t="shared" si="5"/>
        <v>1506</v>
      </c>
    </row>
    <row r="176" spans="1:25" s="9" customFormat="1" ht="139.5" customHeight="1">
      <c r="A176" s="49">
        <v>10</v>
      </c>
      <c r="B176" s="50" t="s">
        <v>883</v>
      </c>
      <c r="C176" s="51" t="s">
        <v>130</v>
      </c>
      <c r="D176" s="51" t="s">
        <v>259</v>
      </c>
      <c r="E176" s="52">
        <v>1</v>
      </c>
      <c r="F176" s="53">
        <v>212</v>
      </c>
      <c r="G176" s="54" t="s">
        <v>696</v>
      </c>
      <c r="H176" s="54" t="s">
        <v>680</v>
      </c>
      <c r="I176" s="86">
        <v>700010210258</v>
      </c>
      <c r="J176" s="55" t="s">
        <v>697</v>
      </c>
      <c r="K176" s="55" t="s">
        <v>505</v>
      </c>
      <c r="L176" s="55" t="s">
        <v>903</v>
      </c>
      <c r="M176" s="55" t="s">
        <v>824</v>
      </c>
      <c r="N176" s="55" t="s">
        <v>308</v>
      </c>
      <c r="O176" s="56">
        <v>233166080</v>
      </c>
      <c r="P176" s="56">
        <v>0</v>
      </c>
      <c r="Q176" s="56">
        <v>4912628</v>
      </c>
      <c r="R176" s="56">
        <v>4903650</v>
      </c>
      <c r="S176" s="57" t="s">
        <v>1673</v>
      </c>
      <c r="T176" s="56">
        <v>233175058</v>
      </c>
      <c r="U176" s="58" t="s">
        <v>309</v>
      </c>
      <c r="V176" s="59" t="s">
        <v>1674</v>
      </c>
      <c r="W176" s="60">
        <f t="shared" si="5"/>
        <v>258</v>
      </c>
    </row>
    <row r="177" spans="1:25" s="9" customFormat="1" ht="139.5" customHeight="1">
      <c r="A177" s="49">
        <v>10</v>
      </c>
      <c r="B177" s="50" t="s">
        <v>883</v>
      </c>
      <c r="C177" s="51" t="s">
        <v>130</v>
      </c>
      <c r="D177" s="51" t="s">
        <v>259</v>
      </c>
      <c r="E177" s="52">
        <v>1</v>
      </c>
      <c r="F177" s="53" t="s">
        <v>1076</v>
      </c>
      <c r="G177" s="54" t="s">
        <v>1077</v>
      </c>
      <c r="H177" s="54" t="s">
        <v>1077</v>
      </c>
      <c r="I177" s="86" t="s">
        <v>816</v>
      </c>
      <c r="J177" s="55" t="s">
        <v>274</v>
      </c>
      <c r="K177" s="55" t="s">
        <v>1028</v>
      </c>
      <c r="L177" s="55" t="s">
        <v>903</v>
      </c>
      <c r="M177" s="55" t="s">
        <v>825</v>
      </c>
      <c r="N177" s="55" t="s">
        <v>1006</v>
      </c>
      <c r="O177" s="56">
        <v>277877671.85000002</v>
      </c>
      <c r="P177" s="56">
        <v>0</v>
      </c>
      <c r="Q177" s="56">
        <v>2999654.48</v>
      </c>
      <c r="R177" s="56">
        <v>7413964.5700000003</v>
      </c>
      <c r="S177" s="57" t="s">
        <v>1675</v>
      </c>
      <c r="T177" s="56">
        <v>273463361.75999999</v>
      </c>
      <c r="U177" s="58" t="s">
        <v>869</v>
      </c>
      <c r="V177" s="59" t="s">
        <v>1345</v>
      </c>
      <c r="W177" s="60">
        <f t="shared" si="5"/>
        <v>1422</v>
      </c>
    </row>
    <row r="178" spans="1:25" s="9" customFormat="1" ht="139.5" customHeight="1">
      <c r="A178" s="49">
        <v>10</v>
      </c>
      <c r="B178" s="50" t="s">
        <v>883</v>
      </c>
      <c r="C178" s="51" t="s">
        <v>130</v>
      </c>
      <c r="D178" s="51" t="s">
        <v>259</v>
      </c>
      <c r="E178" s="52">
        <v>1</v>
      </c>
      <c r="F178" s="53" t="s">
        <v>817</v>
      </c>
      <c r="G178" s="54" t="s">
        <v>818</v>
      </c>
      <c r="H178" s="54" t="s">
        <v>818</v>
      </c>
      <c r="I178" s="86" t="s">
        <v>819</v>
      </c>
      <c r="J178" s="55" t="s">
        <v>12</v>
      </c>
      <c r="K178" s="55" t="s">
        <v>820</v>
      </c>
      <c r="L178" s="55" t="s">
        <v>903</v>
      </c>
      <c r="M178" s="55" t="s">
        <v>182</v>
      </c>
      <c r="N178" s="55" t="s">
        <v>459</v>
      </c>
      <c r="O178" s="56">
        <v>79561581.069999993</v>
      </c>
      <c r="P178" s="56">
        <v>2379260</v>
      </c>
      <c r="Q178" s="56">
        <v>2049319.66</v>
      </c>
      <c r="R178" s="56">
        <v>929172.88</v>
      </c>
      <c r="S178" s="57" t="s">
        <v>1676</v>
      </c>
      <c r="T178" s="56">
        <v>83060987.849999994</v>
      </c>
      <c r="U178" s="58" t="s">
        <v>309</v>
      </c>
      <c r="V178" s="59" t="s">
        <v>1677</v>
      </c>
      <c r="W178" s="60">
        <f t="shared" si="5"/>
        <v>733</v>
      </c>
    </row>
    <row r="179" spans="1:25" s="9" customFormat="1" ht="139.5" customHeight="1">
      <c r="A179" s="49">
        <v>10</v>
      </c>
      <c r="B179" s="50" t="s">
        <v>883</v>
      </c>
      <c r="C179" s="51" t="s">
        <v>130</v>
      </c>
      <c r="D179" s="51" t="s">
        <v>259</v>
      </c>
      <c r="E179" s="52">
        <v>1</v>
      </c>
      <c r="F179" s="53" t="s">
        <v>817</v>
      </c>
      <c r="G179" s="54" t="s">
        <v>818</v>
      </c>
      <c r="H179" s="54" t="s">
        <v>818</v>
      </c>
      <c r="I179" s="86" t="s">
        <v>822</v>
      </c>
      <c r="J179" s="55" t="s">
        <v>13</v>
      </c>
      <c r="K179" s="55" t="s">
        <v>820</v>
      </c>
      <c r="L179" s="55" t="s">
        <v>903</v>
      </c>
      <c r="M179" s="55" t="s">
        <v>182</v>
      </c>
      <c r="N179" s="55" t="s">
        <v>1006</v>
      </c>
      <c r="O179" s="56">
        <v>1547903.83</v>
      </c>
      <c r="P179" s="56">
        <v>48257.01</v>
      </c>
      <c r="Q179" s="56">
        <v>36433.379999999997</v>
      </c>
      <c r="R179" s="56">
        <v>43817.08</v>
      </c>
      <c r="S179" s="57" t="s">
        <v>1678</v>
      </c>
      <c r="T179" s="56">
        <v>1588777.14</v>
      </c>
      <c r="U179" s="58" t="s">
        <v>309</v>
      </c>
      <c r="V179" s="59" t="s">
        <v>1679</v>
      </c>
      <c r="W179" s="60">
        <f t="shared" si="5"/>
        <v>734</v>
      </c>
    </row>
    <row r="180" spans="1:25" s="9" customFormat="1" ht="271.5" customHeight="1">
      <c r="A180" s="49">
        <v>10</v>
      </c>
      <c r="B180" s="50" t="s">
        <v>883</v>
      </c>
      <c r="C180" s="51" t="s">
        <v>130</v>
      </c>
      <c r="D180" s="51" t="s">
        <v>259</v>
      </c>
      <c r="E180" s="52">
        <v>1</v>
      </c>
      <c r="F180" s="53" t="s">
        <v>1259</v>
      </c>
      <c r="G180" s="54" t="s">
        <v>1260</v>
      </c>
      <c r="H180" s="54" t="s">
        <v>751</v>
      </c>
      <c r="I180" s="86" t="s">
        <v>62</v>
      </c>
      <c r="J180" s="55" t="s">
        <v>1290</v>
      </c>
      <c r="K180" s="55" t="s">
        <v>1291</v>
      </c>
      <c r="L180" s="55" t="s">
        <v>306</v>
      </c>
      <c r="M180" s="55" t="s">
        <v>755</v>
      </c>
      <c r="N180" s="55" t="s">
        <v>308</v>
      </c>
      <c r="O180" s="56">
        <v>33926899.460000001</v>
      </c>
      <c r="P180" s="56">
        <v>0</v>
      </c>
      <c r="Q180" s="56">
        <v>294776.45</v>
      </c>
      <c r="R180" s="56">
        <v>338060.73</v>
      </c>
      <c r="S180" s="57" t="s">
        <v>1680</v>
      </c>
      <c r="T180" s="56">
        <v>33883615.18</v>
      </c>
      <c r="U180" s="58" t="s">
        <v>869</v>
      </c>
      <c r="V180" s="59" t="s">
        <v>1346</v>
      </c>
      <c r="W180" s="60">
        <f t="shared" si="5"/>
        <v>1324</v>
      </c>
    </row>
    <row r="181" spans="1:25" s="48" customFormat="1" ht="20.25" customHeight="1" outlineLevel="2">
      <c r="A181" s="68"/>
      <c r="B181" s="96" t="s">
        <v>379</v>
      </c>
      <c r="C181" s="97"/>
      <c r="D181" s="97"/>
      <c r="E181" s="69">
        <f>SUBTOTAL(9,E182:E183)</f>
        <v>2</v>
      </c>
      <c r="F181" s="70"/>
      <c r="G181" s="70"/>
      <c r="H181" s="70"/>
      <c r="I181" s="88"/>
      <c r="J181" s="70"/>
      <c r="K181" s="70"/>
      <c r="L181" s="70"/>
      <c r="M181" s="70"/>
      <c r="N181" s="70"/>
      <c r="O181" s="72"/>
      <c r="P181" s="72"/>
      <c r="Q181" s="72"/>
      <c r="R181" s="72"/>
      <c r="S181" s="70"/>
      <c r="T181" s="72"/>
      <c r="U181" s="70"/>
      <c r="V181" s="73"/>
      <c r="W181" s="71"/>
      <c r="Y181" s="9"/>
    </row>
    <row r="182" spans="1:25" s="9" customFormat="1" ht="139.5" customHeight="1">
      <c r="A182" s="49">
        <v>10</v>
      </c>
      <c r="B182" s="50" t="s">
        <v>883</v>
      </c>
      <c r="C182" s="51" t="s">
        <v>130</v>
      </c>
      <c r="D182" s="51" t="s">
        <v>1007</v>
      </c>
      <c r="E182" s="52">
        <v>1</v>
      </c>
      <c r="F182" s="53" t="s">
        <v>1076</v>
      </c>
      <c r="G182" s="54" t="s">
        <v>1077</v>
      </c>
      <c r="H182" s="54" t="s">
        <v>1077</v>
      </c>
      <c r="I182" s="86" t="s">
        <v>136</v>
      </c>
      <c r="J182" s="55" t="s">
        <v>275</v>
      </c>
      <c r="K182" s="55" t="s">
        <v>1029</v>
      </c>
      <c r="L182" s="55" t="s">
        <v>903</v>
      </c>
      <c r="M182" s="55" t="s">
        <v>825</v>
      </c>
      <c r="N182" s="55" t="s">
        <v>1006</v>
      </c>
      <c r="O182" s="56">
        <v>4370435.74</v>
      </c>
      <c r="P182" s="56">
        <v>10547617.720000001</v>
      </c>
      <c r="Q182" s="56">
        <v>106581.05</v>
      </c>
      <c r="R182" s="56">
        <v>57142.27</v>
      </c>
      <c r="S182" s="57" t="s">
        <v>1682</v>
      </c>
      <c r="T182" s="56">
        <v>14967492.24</v>
      </c>
      <c r="U182" s="58" t="s">
        <v>869</v>
      </c>
      <c r="V182" s="59" t="s">
        <v>1347</v>
      </c>
      <c r="W182" s="60">
        <f>IF(OR(LEFT(I182)="7",LEFT(I182,1)="8"),VALUE(RIGHT(I182,3)),VALUE(RIGHT(I182,4)))</f>
        <v>1416</v>
      </c>
    </row>
    <row r="183" spans="1:25" s="9" customFormat="1" ht="139.5" customHeight="1">
      <c r="A183" s="49">
        <v>10</v>
      </c>
      <c r="B183" s="50" t="s">
        <v>883</v>
      </c>
      <c r="C183" s="51" t="s">
        <v>130</v>
      </c>
      <c r="D183" s="51" t="s">
        <v>1007</v>
      </c>
      <c r="E183" s="52">
        <v>1</v>
      </c>
      <c r="F183" s="53" t="s">
        <v>1076</v>
      </c>
      <c r="G183" s="54" t="s">
        <v>1077</v>
      </c>
      <c r="H183" s="54" t="s">
        <v>1077</v>
      </c>
      <c r="I183" s="86" t="s">
        <v>137</v>
      </c>
      <c r="J183" s="55" t="s">
        <v>276</v>
      </c>
      <c r="K183" s="55" t="s">
        <v>1038</v>
      </c>
      <c r="L183" s="55" t="s">
        <v>903</v>
      </c>
      <c r="M183" s="55" t="s">
        <v>825</v>
      </c>
      <c r="N183" s="55" t="s">
        <v>1006</v>
      </c>
      <c r="O183" s="56">
        <v>0</v>
      </c>
      <c r="P183" s="56">
        <v>0</v>
      </c>
      <c r="Q183" s="56">
        <v>0</v>
      </c>
      <c r="R183" s="56">
        <v>0</v>
      </c>
      <c r="S183" s="57" t="s">
        <v>1683</v>
      </c>
      <c r="T183" s="56">
        <v>0</v>
      </c>
      <c r="U183" s="58" t="s">
        <v>869</v>
      </c>
      <c r="V183" s="59" t="s">
        <v>1348</v>
      </c>
      <c r="W183" s="60">
        <f>IF(OR(LEFT(I183)="7",LEFT(I183,1)="8"),VALUE(RIGHT(I183,3)),VALUE(RIGHT(I183,4)))</f>
        <v>1417</v>
      </c>
    </row>
    <row r="184" spans="1:25" s="41" customFormat="1" ht="20.25" customHeight="1" outlineLevel="1">
      <c r="A184" s="35"/>
      <c r="B184" s="100" t="s">
        <v>209</v>
      </c>
      <c r="C184" s="101" t="s">
        <v>873</v>
      </c>
      <c r="D184" s="101"/>
      <c r="E184" s="36">
        <f>SUBTOTAL(9,E186)</f>
        <v>1</v>
      </c>
      <c r="F184" s="37"/>
      <c r="G184" s="37"/>
      <c r="H184" s="37"/>
      <c r="I184" s="84"/>
      <c r="J184" s="37"/>
      <c r="K184" s="37"/>
      <c r="L184" s="37"/>
      <c r="M184" s="37"/>
      <c r="N184" s="37"/>
      <c r="O184" s="39"/>
      <c r="P184" s="39"/>
      <c r="Q184" s="39"/>
      <c r="R184" s="39"/>
      <c r="S184" s="37"/>
      <c r="T184" s="39"/>
      <c r="U184" s="37"/>
      <c r="V184" s="40"/>
      <c r="W184" s="38"/>
      <c r="Y184" s="9"/>
    </row>
    <row r="185" spans="1:25" s="48" customFormat="1" ht="20.25" customHeight="1" outlineLevel="2">
      <c r="A185" s="42"/>
      <c r="B185" s="92" t="s">
        <v>376</v>
      </c>
      <c r="C185" s="93"/>
      <c r="D185" s="93"/>
      <c r="E185" s="43">
        <f>SUBTOTAL(9,E186)</f>
        <v>1</v>
      </c>
      <c r="F185" s="44"/>
      <c r="G185" s="44"/>
      <c r="H185" s="44"/>
      <c r="I185" s="85"/>
      <c r="J185" s="44"/>
      <c r="K185" s="44"/>
      <c r="L185" s="44"/>
      <c r="M185" s="44"/>
      <c r="N185" s="44"/>
      <c r="O185" s="46"/>
      <c r="P185" s="46"/>
      <c r="Q185" s="46"/>
      <c r="R185" s="46"/>
      <c r="S185" s="44"/>
      <c r="T185" s="46"/>
      <c r="U185" s="44"/>
      <c r="V185" s="47"/>
      <c r="W185" s="45"/>
      <c r="Y185" s="9"/>
    </row>
    <row r="186" spans="1:25" s="9" customFormat="1" ht="139.5" customHeight="1">
      <c r="A186" s="49">
        <v>10</v>
      </c>
      <c r="B186" s="50" t="s">
        <v>883</v>
      </c>
      <c r="C186" s="51" t="s">
        <v>86</v>
      </c>
      <c r="D186" s="51" t="s">
        <v>259</v>
      </c>
      <c r="E186" s="52">
        <v>1</v>
      </c>
      <c r="F186" s="53" t="s">
        <v>1259</v>
      </c>
      <c r="G186" s="54" t="s">
        <v>1260</v>
      </c>
      <c r="H186" s="54" t="s">
        <v>1260</v>
      </c>
      <c r="I186" s="86" t="s">
        <v>1261</v>
      </c>
      <c r="J186" s="55" t="s">
        <v>1262</v>
      </c>
      <c r="K186" s="55" t="s">
        <v>1263</v>
      </c>
      <c r="L186" s="55" t="s">
        <v>306</v>
      </c>
      <c r="M186" s="55" t="s">
        <v>755</v>
      </c>
      <c r="N186" s="55" t="s">
        <v>861</v>
      </c>
      <c r="O186" s="56">
        <v>59840275.700000003</v>
      </c>
      <c r="P186" s="56">
        <v>900000</v>
      </c>
      <c r="Q186" s="56">
        <v>655674.13</v>
      </c>
      <c r="R186" s="56">
        <v>5087199.49</v>
      </c>
      <c r="S186" s="57" t="s">
        <v>1264</v>
      </c>
      <c r="T186" s="56">
        <v>56308750.340000004</v>
      </c>
      <c r="U186" s="58" t="s">
        <v>869</v>
      </c>
      <c r="V186" s="59" t="s">
        <v>1349</v>
      </c>
      <c r="W186" s="60">
        <f>IF(OR(LEFT(I186)="7",LEFT(I186,1)="8"),VALUE(RIGHT(I186,3)),VALUE(RIGHT(I186,4)))</f>
        <v>1542</v>
      </c>
    </row>
    <row r="187" spans="1:25" s="34" customFormat="1" ht="20.25" customHeight="1" outlineLevel="3">
      <c r="A187" s="61"/>
      <c r="B187" s="102" t="s">
        <v>995</v>
      </c>
      <c r="C187" s="103"/>
      <c r="D187" s="103"/>
      <c r="E187" s="62">
        <f>SUBTOTAL(9,E190:E244)</f>
        <v>48</v>
      </c>
      <c r="F187" s="63"/>
      <c r="G187" s="63"/>
      <c r="H187" s="63"/>
      <c r="I187" s="87"/>
      <c r="J187" s="63"/>
      <c r="K187" s="63"/>
      <c r="L187" s="63"/>
      <c r="M187" s="63"/>
      <c r="N187" s="63"/>
      <c r="O187" s="64"/>
      <c r="P187" s="65"/>
      <c r="Q187" s="65"/>
      <c r="R187" s="65"/>
      <c r="S187" s="63"/>
      <c r="T187" s="65"/>
      <c r="U187" s="63"/>
      <c r="V187" s="66"/>
      <c r="W187" s="67"/>
      <c r="Y187" s="9"/>
    </row>
    <row r="188" spans="1:25" s="41" customFormat="1" ht="20.25" customHeight="1" outlineLevel="1">
      <c r="A188" s="35"/>
      <c r="B188" s="100" t="s">
        <v>875</v>
      </c>
      <c r="C188" s="101" t="s">
        <v>873</v>
      </c>
      <c r="D188" s="101"/>
      <c r="E188" s="36">
        <f>SUBTOTAL(9,E190:E233)</f>
        <v>42</v>
      </c>
      <c r="F188" s="37"/>
      <c r="G188" s="37"/>
      <c r="H188" s="37"/>
      <c r="I188" s="84"/>
      <c r="J188" s="37"/>
      <c r="K188" s="37"/>
      <c r="L188" s="37"/>
      <c r="M188" s="37"/>
      <c r="N188" s="37"/>
      <c r="O188" s="39"/>
      <c r="P188" s="39"/>
      <c r="Q188" s="39"/>
      <c r="R188" s="39"/>
      <c r="S188" s="37"/>
      <c r="T188" s="39"/>
      <c r="U188" s="37"/>
      <c r="V188" s="40"/>
      <c r="W188" s="38"/>
      <c r="Y188" s="9"/>
    </row>
    <row r="189" spans="1:25" s="48" customFormat="1" ht="20.25" customHeight="1" outlineLevel="2">
      <c r="A189" s="42"/>
      <c r="B189" s="92" t="s">
        <v>376</v>
      </c>
      <c r="C189" s="93"/>
      <c r="D189" s="93"/>
      <c r="E189" s="43">
        <f>SUBTOTAL(9,E190:E214)</f>
        <v>25</v>
      </c>
      <c r="F189" s="44"/>
      <c r="G189" s="44"/>
      <c r="H189" s="44"/>
      <c r="I189" s="85"/>
      <c r="J189" s="44"/>
      <c r="K189" s="44"/>
      <c r="L189" s="44"/>
      <c r="M189" s="44"/>
      <c r="N189" s="44"/>
      <c r="O189" s="46"/>
      <c r="P189" s="46"/>
      <c r="Q189" s="46"/>
      <c r="R189" s="46"/>
      <c r="S189" s="44"/>
      <c r="T189" s="46"/>
      <c r="U189" s="44"/>
      <c r="V189" s="47"/>
      <c r="W189" s="45"/>
      <c r="Y189" s="9"/>
    </row>
    <row r="190" spans="1:25" s="9" customFormat="1" ht="139.5" customHeight="1">
      <c r="A190" s="49">
        <v>11</v>
      </c>
      <c r="B190" s="50" t="s">
        <v>995</v>
      </c>
      <c r="C190" s="51" t="s">
        <v>130</v>
      </c>
      <c r="D190" s="51" t="s">
        <v>259</v>
      </c>
      <c r="E190" s="52">
        <v>1</v>
      </c>
      <c r="F190" s="53">
        <v>112</v>
      </c>
      <c r="G190" s="54" t="s">
        <v>996</v>
      </c>
      <c r="H190" s="54" t="s">
        <v>680</v>
      </c>
      <c r="I190" s="86">
        <v>700011200225</v>
      </c>
      <c r="J190" s="55" t="s">
        <v>997</v>
      </c>
      <c r="K190" s="55" t="s">
        <v>998</v>
      </c>
      <c r="L190" s="55" t="s">
        <v>903</v>
      </c>
      <c r="M190" s="55" t="s">
        <v>546</v>
      </c>
      <c r="N190" s="55" t="s">
        <v>861</v>
      </c>
      <c r="O190" s="56">
        <v>1836557.76</v>
      </c>
      <c r="P190" s="56">
        <v>388528.52</v>
      </c>
      <c r="Q190" s="56">
        <v>2993.63</v>
      </c>
      <c r="R190" s="56">
        <v>2530.11</v>
      </c>
      <c r="S190" s="57" t="s">
        <v>1684</v>
      </c>
      <c r="T190" s="56">
        <v>2225549.7999999998</v>
      </c>
      <c r="U190" s="58" t="s">
        <v>869</v>
      </c>
      <c r="V190" s="59" t="s">
        <v>1685</v>
      </c>
      <c r="W190" s="60">
        <f t="shared" ref="W190:W214" si="6">IF(OR(LEFT(I190)="7",LEFT(I190,1)="8"),VALUE(RIGHT(I190,3)),VALUE(RIGHT(I190,4)))</f>
        <v>225</v>
      </c>
    </row>
    <row r="191" spans="1:25" s="9" customFormat="1" ht="139.5" customHeight="1">
      <c r="A191" s="49">
        <v>11</v>
      </c>
      <c r="B191" s="50" t="s">
        <v>995</v>
      </c>
      <c r="C191" s="51" t="s">
        <v>130</v>
      </c>
      <c r="D191" s="51" t="s">
        <v>259</v>
      </c>
      <c r="E191" s="52">
        <v>1</v>
      </c>
      <c r="F191" s="53">
        <v>112</v>
      </c>
      <c r="G191" s="54" t="s">
        <v>996</v>
      </c>
      <c r="H191" s="54" t="s">
        <v>680</v>
      </c>
      <c r="I191" s="86">
        <v>700011112023</v>
      </c>
      <c r="J191" s="55" t="s">
        <v>1039</v>
      </c>
      <c r="K191" s="55" t="s">
        <v>1040</v>
      </c>
      <c r="L191" s="55" t="s">
        <v>306</v>
      </c>
      <c r="M191" s="55" t="s">
        <v>307</v>
      </c>
      <c r="N191" s="55" t="s">
        <v>861</v>
      </c>
      <c r="O191" s="56">
        <v>6474199.4500000002</v>
      </c>
      <c r="P191" s="56">
        <v>0</v>
      </c>
      <c r="Q191" s="56">
        <v>42440.34</v>
      </c>
      <c r="R191" s="56">
        <v>154404.07</v>
      </c>
      <c r="S191" s="57" t="s">
        <v>1686</v>
      </c>
      <c r="T191" s="56">
        <v>6362235.7199999997</v>
      </c>
      <c r="U191" s="58" t="s">
        <v>869</v>
      </c>
      <c r="V191" s="59" t="s">
        <v>1687</v>
      </c>
      <c r="W191" s="60">
        <f t="shared" si="6"/>
        <v>23</v>
      </c>
    </row>
    <row r="192" spans="1:25" s="9" customFormat="1" ht="198" customHeight="1">
      <c r="A192" s="49">
        <v>11</v>
      </c>
      <c r="B192" s="50" t="s">
        <v>995</v>
      </c>
      <c r="C192" s="51" t="s">
        <v>130</v>
      </c>
      <c r="D192" s="51" t="s">
        <v>259</v>
      </c>
      <c r="E192" s="52">
        <v>1</v>
      </c>
      <c r="F192" s="53">
        <v>310</v>
      </c>
      <c r="G192" s="54" t="s">
        <v>484</v>
      </c>
      <c r="H192" s="54" t="s">
        <v>680</v>
      </c>
      <c r="I192" s="86">
        <v>20011130001221</v>
      </c>
      <c r="J192" s="55" t="s">
        <v>485</v>
      </c>
      <c r="K192" s="55" t="s">
        <v>486</v>
      </c>
      <c r="L192" s="55" t="s">
        <v>903</v>
      </c>
      <c r="M192" s="55" t="s">
        <v>825</v>
      </c>
      <c r="N192" s="55" t="s">
        <v>861</v>
      </c>
      <c r="O192" s="56">
        <v>933360150.96000004</v>
      </c>
      <c r="P192" s="56">
        <v>1630548058.72</v>
      </c>
      <c r="Q192" s="56">
        <v>15119766.76</v>
      </c>
      <c r="R192" s="56">
        <v>434788139.82999998</v>
      </c>
      <c r="S192" s="57" t="s">
        <v>1688</v>
      </c>
      <c r="T192" s="56">
        <v>933360150.96000004</v>
      </c>
      <c r="U192" s="58" t="s">
        <v>869</v>
      </c>
      <c r="V192" s="59" t="s">
        <v>1689</v>
      </c>
      <c r="W192" s="60">
        <f t="shared" si="6"/>
        <v>1221</v>
      </c>
    </row>
    <row r="193" spans="1:23" s="9" customFormat="1" ht="139.5" customHeight="1">
      <c r="A193" s="49">
        <v>11</v>
      </c>
      <c r="B193" s="50" t="s">
        <v>995</v>
      </c>
      <c r="C193" s="51" t="s">
        <v>130</v>
      </c>
      <c r="D193" s="51" t="s">
        <v>259</v>
      </c>
      <c r="E193" s="52">
        <v>1</v>
      </c>
      <c r="F193" s="53">
        <v>511</v>
      </c>
      <c r="G193" s="54" t="s">
        <v>658</v>
      </c>
      <c r="H193" s="54" t="s">
        <v>680</v>
      </c>
      <c r="I193" s="86" t="s">
        <v>602</v>
      </c>
      <c r="J193" s="55" t="s">
        <v>603</v>
      </c>
      <c r="K193" s="55" t="s">
        <v>1008</v>
      </c>
      <c r="L193" s="55" t="s">
        <v>903</v>
      </c>
      <c r="M193" s="55" t="s">
        <v>546</v>
      </c>
      <c r="N193" s="55" t="s">
        <v>861</v>
      </c>
      <c r="O193" s="56">
        <v>1647522</v>
      </c>
      <c r="P193" s="56">
        <v>78840</v>
      </c>
      <c r="Q193" s="56">
        <v>15126</v>
      </c>
      <c r="R193" s="56">
        <v>2732</v>
      </c>
      <c r="S193" s="57" t="s">
        <v>1690</v>
      </c>
      <c r="T193" s="56">
        <v>1738756</v>
      </c>
      <c r="U193" s="58" t="s">
        <v>309</v>
      </c>
      <c r="V193" s="59" t="s">
        <v>1691</v>
      </c>
      <c r="W193" s="60">
        <f t="shared" si="6"/>
        <v>893</v>
      </c>
    </row>
    <row r="194" spans="1:23" s="9" customFormat="1" ht="139.5" customHeight="1">
      <c r="A194" s="49">
        <v>11</v>
      </c>
      <c r="B194" s="50" t="s">
        <v>995</v>
      </c>
      <c r="C194" s="51" t="s">
        <v>130</v>
      </c>
      <c r="D194" s="51" t="s">
        <v>259</v>
      </c>
      <c r="E194" s="52">
        <v>1</v>
      </c>
      <c r="F194" s="53">
        <v>616</v>
      </c>
      <c r="G194" s="54" t="s">
        <v>487</v>
      </c>
      <c r="H194" s="54" t="s">
        <v>680</v>
      </c>
      <c r="I194" s="86">
        <v>20021151001232</v>
      </c>
      <c r="J194" s="55" t="s">
        <v>488</v>
      </c>
      <c r="K194" s="55" t="s">
        <v>489</v>
      </c>
      <c r="L194" s="55" t="s">
        <v>903</v>
      </c>
      <c r="M194" s="55" t="s">
        <v>657</v>
      </c>
      <c r="N194" s="55" t="s">
        <v>861</v>
      </c>
      <c r="O194" s="56">
        <v>153752977.03</v>
      </c>
      <c r="P194" s="56">
        <v>6375601.4000000004</v>
      </c>
      <c r="Q194" s="56">
        <v>1616525.96</v>
      </c>
      <c r="R194" s="56">
        <v>13699403.949999999</v>
      </c>
      <c r="S194" s="57" t="s">
        <v>2035</v>
      </c>
      <c r="T194" s="56">
        <v>148045700.44</v>
      </c>
      <c r="U194" s="58" t="s">
        <v>869</v>
      </c>
      <c r="V194" s="59" t="s">
        <v>1350</v>
      </c>
      <c r="W194" s="60">
        <f t="shared" si="6"/>
        <v>1232</v>
      </c>
    </row>
    <row r="195" spans="1:23" s="9" customFormat="1" ht="139.5" customHeight="1">
      <c r="A195" s="49">
        <v>11</v>
      </c>
      <c r="B195" s="50" t="s">
        <v>995</v>
      </c>
      <c r="C195" s="51" t="s">
        <v>130</v>
      </c>
      <c r="D195" s="51" t="s">
        <v>259</v>
      </c>
      <c r="E195" s="52">
        <v>1</v>
      </c>
      <c r="F195" s="53">
        <v>711</v>
      </c>
      <c r="G195" s="54" t="s">
        <v>1017</v>
      </c>
      <c r="H195" s="54" t="s">
        <v>680</v>
      </c>
      <c r="I195" s="86">
        <v>19991170000914</v>
      </c>
      <c r="J195" s="55" t="s">
        <v>229</v>
      </c>
      <c r="K195" s="55" t="s">
        <v>230</v>
      </c>
      <c r="L195" s="55" t="s">
        <v>903</v>
      </c>
      <c r="M195" s="55" t="s">
        <v>825</v>
      </c>
      <c r="N195" s="55" t="s">
        <v>861</v>
      </c>
      <c r="O195" s="56">
        <v>782714466.73000002</v>
      </c>
      <c r="P195" s="56">
        <v>0</v>
      </c>
      <c r="Q195" s="56">
        <v>8901439.2100000009</v>
      </c>
      <c r="R195" s="56">
        <v>354118.2</v>
      </c>
      <c r="S195" s="57" t="s">
        <v>1692</v>
      </c>
      <c r="T195" s="56">
        <v>791261787.74000001</v>
      </c>
      <c r="U195" s="58" t="s">
        <v>869</v>
      </c>
      <c r="V195" s="59" t="s">
        <v>1351</v>
      </c>
      <c r="W195" s="60">
        <f t="shared" si="6"/>
        <v>914</v>
      </c>
    </row>
    <row r="196" spans="1:23" s="9" customFormat="1" ht="139.5" customHeight="1">
      <c r="A196" s="49">
        <v>11</v>
      </c>
      <c r="B196" s="50" t="s">
        <v>995</v>
      </c>
      <c r="C196" s="51" t="s">
        <v>130</v>
      </c>
      <c r="D196" s="51" t="s">
        <v>259</v>
      </c>
      <c r="E196" s="52">
        <v>1</v>
      </c>
      <c r="F196" s="53">
        <v>711</v>
      </c>
      <c r="G196" s="54" t="s">
        <v>1017</v>
      </c>
      <c r="H196" s="54" t="s">
        <v>680</v>
      </c>
      <c r="I196" s="86">
        <v>700011300372</v>
      </c>
      <c r="J196" s="55" t="s">
        <v>1018</v>
      </c>
      <c r="K196" s="55" t="s">
        <v>648</v>
      </c>
      <c r="L196" s="55" t="s">
        <v>903</v>
      </c>
      <c r="M196" s="55" t="s">
        <v>1019</v>
      </c>
      <c r="N196" s="55" t="s">
        <v>1006</v>
      </c>
      <c r="O196" s="56">
        <v>13317669368.440001</v>
      </c>
      <c r="P196" s="56">
        <v>231555204.56999999</v>
      </c>
      <c r="Q196" s="56">
        <v>59072189.890000001</v>
      </c>
      <c r="R196" s="56">
        <v>128891618.68000001</v>
      </c>
      <c r="S196" s="57" t="s">
        <v>1693</v>
      </c>
      <c r="T196" s="56">
        <v>12265067319</v>
      </c>
      <c r="U196" s="58" t="s">
        <v>869</v>
      </c>
      <c r="V196" s="59" t="s">
        <v>1694</v>
      </c>
      <c r="W196" s="60">
        <f t="shared" si="6"/>
        <v>372</v>
      </c>
    </row>
    <row r="197" spans="1:23" s="9" customFormat="1" ht="213" customHeight="1">
      <c r="A197" s="49">
        <v>11</v>
      </c>
      <c r="B197" s="50" t="s">
        <v>995</v>
      </c>
      <c r="C197" s="51" t="s">
        <v>130</v>
      </c>
      <c r="D197" s="51" t="s">
        <v>259</v>
      </c>
      <c r="E197" s="52">
        <v>1</v>
      </c>
      <c r="F197" s="53" t="s">
        <v>977</v>
      </c>
      <c r="G197" s="54" t="s">
        <v>928</v>
      </c>
      <c r="H197" s="54" t="s">
        <v>680</v>
      </c>
      <c r="I197" s="86" t="s">
        <v>927</v>
      </c>
      <c r="J197" s="55" t="s">
        <v>719</v>
      </c>
      <c r="K197" s="55" t="s">
        <v>1044</v>
      </c>
      <c r="L197" s="55" t="s">
        <v>903</v>
      </c>
      <c r="M197" s="55" t="s">
        <v>1086</v>
      </c>
      <c r="N197" s="55" t="s">
        <v>308</v>
      </c>
      <c r="O197" s="56">
        <v>279311485.87</v>
      </c>
      <c r="P197" s="56">
        <v>74711642.140000001</v>
      </c>
      <c r="Q197" s="56">
        <v>3392982.11</v>
      </c>
      <c r="R197" s="56">
        <v>26157589.719999999</v>
      </c>
      <c r="S197" s="57" t="s">
        <v>1695</v>
      </c>
      <c r="T197" s="56">
        <v>331258520.39999998</v>
      </c>
      <c r="U197" s="58" t="s">
        <v>309</v>
      </c>
      <c r="V197" s="59" t="s">
        <v>1352</v>
      </c>
      <c r="W197" s="60">
        <f t="shared" si="6"/>
        <v>1454</v>
      </c>
    </row>
    <row r="198" spans="1:23" s="9" customFormat="1" ht="201.75" customHeight="1">
      <c r="A198" s="49">
        <v>11</v>
      </c>
      <c r="B198" s="50" t="s">
        <v>995</v>
      </c>
      <c r="C198" s="51" t="s">
        <v>130</v>
      </c>
      <c r="D198" s="51" t="s">
        <v>259</v>
      </c>
      <c r="E198" s="52">
        <v>1</v>
      </c>
      <c r="F198" s="53" t="s">
        <v>1020</v>
      </c>
      <c r="G198" s="54" t="s">
        <v>1021</v>
      </c>
      <c r="H198" s="54" t="s">
        <v>1021</v>
      </c>
      <c r="I198" s="86" t="s">
        <v>1022</v>
      </c>
      <c r="J198" s="55" t="s">
        <v>1023</v>
      </c>
      <c r="K198" s="55" t="s">
        <v>796</v>
      </c>
      <c r="L198" s="55" t="s">
        <v>903</v>
      </c>
      <c r="M198" s="55" t="s">
        <v>1086</v>
      </c>
      <c r="N198" s="55" t="s">
        <v>861</v>
      </c>
      <c r="O198" s="56">
        <v>38745470.770000003</v>
      </c>
      <c r="P198" s="56">
        <v>0</v>
      </c>
      <c r="Q198" s="56">
        <v>404305.91</v>
      </c>
      <c r="R198" s="56">
        <v>70786.23</v>
      </c>
      <c r="S198" s="57" t="s">
        <v>1696</v>
      </c>
      <c r="T198" s="56">
        <v>39078990.450000003</v>
      </c>
      <c r="U198" s="58" t="s">
        <v>869</v>
      </c>
      <c r="V198" s="59" t="s">
        <v>1353</v>
      </c>
      <c r="W198" s="60">
        <f t="shared" si="6"/>
        <v>256</v>
      </c>
    </row>
    <row r="199" spans="1:23" s="9" customFormat="1" ht="196.5" customHeight="1">
      <c r="A199" s="49">
        <v>11</v>
      </c>
      <c r="B199" s="50" t="s">
        <v>995</v>
      </c>
      <c r="C199" s="51" t="s">
        <v>130</v>
      </c>
      <c r="D199" s="51" t="s">
        <v>259</v>
      </c>
      <c r="E199" s="52">
        <v>1</v>
      </c>
      <c r="F199" s="53" t="s">
        <v>550</v>
      </c>
      <c r="G199" s="54" t="s">
        <v>962</v>
      </c>
      <c r="H199" s="54" t="s">
        <v>680</v>
      </c>
      <c r="I199" s="86" t="s">
        <v>963</v>
      </c>
      <c r="J199" s="55" t="s">
        <v>926</v>
      </c>
      <c r="K199" s="55" t="s">
        <v>649</v>
      </c>
      <c r="L199" s="55" t="s">
        <v>903</v>
      </c>
      <c r="M199" s="55" t="s">
        <v>546</v>
      </c>
      <c r="N199" s="55" t="s">
        <v>861</v>
      </c>
      <c r="O199" s="56">
        <v>190336210.09</v>
      </c>
      <c r="P199" s="56">
        <v>489219683.82999998</v>
      </c>
      <c r="Q199" s="56">
        <v>7309623.8700000001</v>
      </c>
      <c r="R199" s="56">
        <v>443151504.49000001</v>
      </c>
      <c r="S199" s="57" t="s">
        <v>1697</v>
      </c>
      <c r="T199" s="56">
        <v>243714013.30000001</v>
      </c>
      <c r="U199" s="58" t="s">
        <v>869</v>
      </c>
      <c r="V199" s="59" t="s">
        <v>1698</v>
      </c>
      <c r="W199" s="60">
        <f t="shared" si="6"/>
        <v>1099</v>
      </c>
    </row>
    <row r="200" spans="1:23" s="9" customFormat="1" ht="139.5" customHeight="1">
      <c r="A200" s="49">
        <v>11</v>
      </c>
      <c r="B200" s="50" t="s">
        <v>995</v>
      </c>
      <c r="C200" s="51" t="s">
        <v>130</v>
      </c>
      <c r="D200" s="51" t="s">
        <v>259</v>
      </c>
      <c r="E200" s="52">
        <v>1</v>
      </c>
      <c r="F200" s="53" t="s">
        <v>742</v>
      </c>
      <c r="G200" s="54" t="s">
        <v>334</v>
      </c>
      <c r="H200" s="54" t="s">
        <v>680</v>
      </c>
      <c r="I200" s="86" t="s">
        <v>708</v>
      </c>
      <c r="J200" s="55" t="s">
        <v>709</v>
      </c>
      <c r="K200" s="55" t="s">
        <v>1215</v>
      </c>
      <c r="L200" s="55" t="s">
        <v>306</v>
      </c>
      <c r="M200" s="55" t="s">
        <v>508</v>
      </c>
      <c r="N200" s="55" t="s">
        <v>308</v>
      </c>
      <c r="O200" s="56">
        <v>839844216.25999999</v>
      </c>
      <c r="P200" s="56">
        <v>15111368</v>
      </c>
      <c r="Q200" s="56">
        <v>5099717.57</v>
      </c>
      <c r="R200" s="56">
        <v>26692704.890000001</v>
      </c>
      <c r="S200" s="57" t="s">
        <v>1699</v>
      </c>
      <c r="T200" s="56">
        <v>855358888</v>
      </c>
      <c r="U200" s="58" t="s">
        <v>869</v>
      </c>
      <c r="V200" s="59" t="s">
        <v>1700</v>
      </c>
      <c r="W200" s="60">
        <f t="shared" si="6"/>
        <v>1513</v>
      </c>
    </row>
    <row r="201" spans="1:23" s="9" customFormat="1" ht="188.25" customHeight="1">
      <c r="A201" s="49">
        <v>11</v>
      </c>
      <c r="B201" s="50" t="s">
        <v>995</v>
      </c>
      <c r="C201" s="51" t="s">
        <v>130</v>
      </c>
      <c r="D201" s="51" t="s">
        <v>259</v>
      </c>
      <c r="E201" s="52">
        <v>1</v>
      </c>
      <c r="F201" s="53" t="s">
        <v>841</v>
      </c>
      <c r="G201" s="54" t="s">
        <v>650</v>
      </c>
      <c r="H201" s="54" t="s">
        <v>680</v>
      </c>
      <c r="I201" s="86" t="s">
        <v>596</v>
      </c>
      <c r="J201" s="55" t="s">
        <v>597</v>
      </c>
      <c r="K201" s="55" t="s">
        <v>598</v>
      </c>
      <c r="L201" s="55" t="s">
        <v>695</v>
      </c>
      <c r="M201" s="55" t="s">
        <v>654</v>
      </c>
      <c r="N201" s="55" t="s">
        <v>308</v>
      </c>
      <c r="O201" s="56">
        <v>0</v>
      </c>
      <c r="P201" s="56">
        <v>0</v>
      </c>
      <c r="Q201" s="56">
        <v>0</v>
      </c>
      <c r="R201" s="56">
        <v>0</v>
      </c>
      <c r="S201" s="57" t="s">
        <v>1701</v>
      </c>
      <c r="T201" s="56">
        <v>0</v>
      </c>
      <c r="U201" s="58" t="s">
        <v>869</v>
      </c>
      <c r="V201" s="59" t="s">
        <v>1702</v>
      </c>
      <c r="W201" s="60">
        <f t="shared" si="6"/>
        <v>24</v>
      </c>
    </row>
    <row r="202" spans="1:23" s="9" customFormat="1" ht="154.5" customHeight="1">
      <c r="A202" s="49">
        <v>11</v>
      </c>
      <c r="B202" s="50" t="s">
        <v>995</v>
      </c>
      <c r="C202" s="51" t="s">
        <v>130</v>
      </c>
      <c r="D202" s="51" t="s">
        <v>259</v>
      </c>
      <c r="E202" s="52">
        <v>1</v>
      </c>
      <c r="F202" s="53" t="s">
        <v>841</v>
      </c>
      <c r="G202" s="54" t="s">
        <v>650</v>
      </c>
      <c r="H202" s="54" t="s">
        <v>680</v>
      </c>
      <c r="I202" s="86" t="s">
        <v>651</v>
      </c>
      <c r="J202" s="55" t="s">
        <v>652</v>
      </c>
      <c r="K202" s="55" t="s">
        <v>653</v>
      </c>
      <c r="L202" s="55" t="s">
        <v>695</v>
      </c>
      <c r="M202" s="55" t="s">
        <v>654</v>
      </c>
      <c r="N202" s="55" t="s">
        <v>308</v>
      </c>
      <c r="O202" s="56">
        <v>0</v>
      </c>
      <c r="P202" s="56">
        <v>0</v>
      </c>
      <c r="Q202" s="56">
        <v>0</v>
      </c>
      <c r="R202" s="56">
        <v>0</v>
      </c>
      <c r="S202" s="57" t="s">
        <v>1703</v>
      </c>
      <c r="T202" s="56">
        <v>2541</v>
      </c>
      <c r="U202" s="58" t="s">
        <v>869</v>
      </c>
      <c r="V202" s="59" t="s">
        <v>1704</v>
      </c>
      <c r="W202" s="60">
        <f t="shared" si="6"/>
        <v>717</v>
      </c>
    </row>
    <row r="203" spans="1:23" s="9" customFormat="1" ht="179.25" customHeight="1">
      <c r="A203" s="49">
        <v>11</v>
      </c>
      <c r="B203" s="50" t="s">
        <v>995</v>
      </c>
      <c r="C203" s="51" t="s">
        <v>130</v>
      </c>
      <c r="D203" s="51" t="s">
        <v>259</v>
      </c>
      <c r="E203" s="52">
        <v>1</v>
      </c>
      <c r="F203" s="53" t="s">
        <v>841</v>
      </c>
      <c r="G203" s="54" t="s">
        <v>650</v>
      </c>
      <c r="H203" s="54" t="s">
        <v>680</v>
      </c>
      <c r="I203" s="86" t="s">
        <v>655</v>
      </c>
      <c r="J203" s="55" t="s">
        <v>656</v>
      </c>
      <c r="K203" s="55" t="s">
        <v>1045</v>
      </c>
      <c r="L203" s="55" t="s">
        <v>306</v>
      </c>
      <c r="M203" s="55" t="s">
        <v>868</v>
      </c>
      <c r="N203" s="55" t="s">
        <v>308</v>
      </c>
      <c r="O203" s="56">
        <v>31990328.719999999</v>
      </c>
      <c r="P203" s="56">
        <v>13659</v>
      </c>
      <c r="Q203" s="56">
        <v>360107.66</v>
      </c>
      <c r="R203" s="56">
        <v>150166.76</v>
      </c>
      <c r="S203" s="57" t="s">
        <v>1705</v>
      </c>
      <c r="T203" s="56">
        <v>71681796.310000002</v>
      </c>
      <c r="U203" s="58" t="s">
        <v>869</v>
      </c>
      <c r="V203" s="59" t="s">
        <v>1706</v>
      </c>
      <c r="W203" s="60">
        <f t="shared" si="6"/>
        <v>46</v>
      </c>
    </row>
    <row r="204" spans="1:23" s="9" customFormat="1" ht="230.25" customHeight="1">
      <c r="A204" s="49">
        <v>11</v>
      </c>
      <c r="B204" s="50" t="s">
        <v>995</v>
      </c>
      <c r="C204" s="51" t="s">
        <v>130</v>
      </c>
      <c r="D204" s="51" t="s">
        <v>259</v>
      </c>
      <c r="E204" s="52">
        <v>1</v>
      </c>
      <c r="F204" s="53" t="s">
        <v>599</v>
      </c>
      <c r="G204" s="54" t="s">
        <v>352</v>
      </c>
      <c r="H204" s="54" t="s">
        <v>352</v>
      </c>
      <c r="I204" s="86" t="s">
        <v>353</v>
      </c>
      <c r="J204" s="55" t="s">
        <v>354</v>
      </c>
      <c r="K204" s="55" t="s">
        <v>355</v>
      </c>
      <c r="L204" s="55" t="s">
        <v>903</v>
      </c>
      <c r="M204" s="55" t="s">
        <v>517</v>
      </c>
      <c r="N204" s="55" t="s">
        <v>861</v>
      </c>
      <c r="O204" s="56">
        <v>38564005.609999999</v>
      </c>
      <c r="P204" s="56">
        <v>0</v>
      </c>
      <c r="Q204" s="56">
        <v>221142.76</v>
      </c>
      <c r="R204" s="56">
        <v>7361178.4900000002</v>
      </c>
      <c r="S204" s="57" t="s">
        <v>1707</v>
      </c>
      <c r="T204" s="56">
        <v>38564005.609999999</v>
      </c>
      <c r="U204" s="58" t="s">
        <v>869</v>
      </c>
      <c r="V204" s="59" t="s">
        <v>1708</v>
      </c>
      <c r="W204" s="60">
        <f t="shared" si="6"/>
        <v>278</v>
      </c>
    </row>
    <row r="205" spans="1:23" s="9" customFormat="1" ht="259.5" customHeight="1">
      <c r="A205" s="49">
        <v>11</v>
      </c>
      <c r="B205" s="50" t="s">
        <v>995</v>
      </c>
      <c r="C205" s="51" t="s">
        <v>130</v>
      </c>
      <c r="D205" s="51" t="s">
        <v>259</v>
      </c>
      <c r="E205" s="52">
        <v>1</v>
      </c>
      <c r="F205" s="53" t="s">
        <v>632</v>
      </c>
      <c r="G205" s="54" t="s">
        <v>633</v>
      </c>
      <c r="H205" s="54" t="s">
        <v>633</v>
      </c>
      <c r="I205" s="86" t="s">
        <v>1122</v>
      </c>
      <c r="J205" s="55" t="s">
        <v>471</v>
      </c>
      <c r="K205" s="55" t="s">
        <v>1168</v>
      </c>
      <c r="L205" s="55" t="s">
        <v>306</v>
      </c>
      <c r="M205" s="55" t="s">
        <v>307</v>
      </c>
      <c r="N205" s="55" t="s">
        <v>861</v>
      </c>
      <c r="O205" s="56">
        <v>46492627.380000003</v>
      </c>
      <c r="P205" s="56">
        <v>164000000</v>
      </c>
      <c r="Q205" s="56">
        <v>930370</v>
      </c>
      <c r="R205" s="56">
        <v>55301448</v>
      </c>
      <c r="S205" s="57" t="s">
        <v>1709</v>
      </c>
      <c r="T205" s="56">
        <v>156121549.38</v>
      </c>
      <c r="U205" s="58" t="s">
        <v>309</v>
      </c>
      <c r="V205" s="59" t="s">
        <v>1710</v>
      </c>
      <c r="W205" s="60">
        <f t="shared" si="6"/>
        <v>875</v>
      </c>
    </row>
    <row r="206" spans="1:23" s="9" customFormat="1" ht="139.5" customHeight="1">
      <c r="A206" s="49">
        <v>11</v>
      </c>
      <c r="B206" s="50" t="s">
        <v>995</v>
      </c>
      <c r="C206" s="51" t="s">
        <v>130</v>
      </c>
      <c r="D206" s="51" t="s">
        <v>259</v>
      </c>
      <c r="E206" s="52">
        <v>1</v>
      </c>
      <c r="F206" s="53" t="s">
        <v>472</v>
      </c>
      <c r="G206" s="54" t="s">
        <v>473</v>
      </c>
      <c r="H206" s="54" t="s">
        <v>473</v>
      </c>
      <c r="I206" s="86" t="s">
        <v>474</v>
      </c>
      <c r="J206" s="55" t="s">
        <v>475</v>
      </c>
      <c r="K206" s="55" t="s">
        <v>476</v>
      </c>
      <c r="L206" s="55" t="s">
        <v>903</v>
      </c>
      <c r="M206" s="55" t="s">
        <v>517</v>
      </c>
      <c r="N206" s="55" t="s">
        <v>1006</v>
      </c>
      <c r="O206" s="56">
        <v>1571892.4</v>
      </c>
      <c r="P206" s="56">
        <v>0</v>
      </c>
      <c r="Q206" s="56">
        <v>13014.88</v>
      </c>
      <c r="R206" s="56">
        <v>0</v>
      </c>
      <c r="S206" s="57" t="s">
        <v>1711</v>
      </c>
      <c r="T206" s="56">
        <v>1584907.28</v>
      </c>
      <c r="U206" s="58" t="s">
        <v>869</v>
      </c>
      <c r="V206" s="59" t="s">
        <v>1354</v>
      </c>
      <c r="W206" s="60">
        <f t="shared" si="6"/>
        <v>1401</v>
      </c>
    </row>
    <row r="207" spans="1:23" s="9" customFormat="1" ht="139.5" customHeight="1">
      <c r="A207" s="49">
        <v>11</v>
      </c>
      <c r="B207" s="50" t="s">
        <v>995</v>
      </c>
      <c r="C207" s="51" t="s">
        <v>130</v>
      </c>
      <c r="D207" s="51" t="s">
        <v>259</v>
      </c>
      <c r="E207" s="52">
        <v>1</v>
      </c>
      <c r="F207" s="53" t="s">
        <v>477</v>
      </c>
      <c r="G207" s="54" t="s">
        <v>478</v>
      </c>
      <c r="H207" s="54" t="s">
        <v>478</v>
      </c>
      <c r="I207" s="86" t="s">
        <v>479</v>
      </c>
      <c r="J207" s="55" t="s">
        <v>212</v>
      </c>
      <c r="K207" s="55" t="s">
        <v>551</v>
      </c>
      <c r="L207" s="55" t="s">
        <v>903</v>
      </c>
      <c r="M207" s="55" t="s">
        <v>825</v>
      </c>
      <c r="N207" s="55" t="s">
        <v>308</v>
      </c>
      <c r="O207" s="56">
        <v>4102088.28</v>
      </c>
      <c r="P207" s="56">
        <v>0</v>
      </c>
      <c r="Q207" s="56">
        <v>-151165.95000000001</v>
      </c>
      <c r="R207" s="56">
        <v>601177.82999999996</v>
      </c>
      <c r="S207" s="57" t="s">
        <v>1712</v>
      </c>
      <c r="T207" s="56">
        <v>5925628.2699999996</v>
      </c>
      <c r="U207" s="58" t="s">
        <v>869</v>
      </c>
      <c r="V207" s="59" t="s">
        <v>1713</v>
      </c>
      <c r="W207" s="60">
        <f t="shared" si="6"/>
        <v>1217</v>
      </c>
    </row>
    <row r="208" spans="1:23" s="9" customFormat="1" ht="139.5" customHeight="1">
      <c r="A208" s="49">
        <v>11</v>
      </c>
      <c r="B208" s="50" t="s">
        <v>995</v>
      </c>
      <c r="C208" s="51" t="s">
        <v>130</v>
      </c>
      <c r="D208" s="51" t="s">
        <v>259</v>
      </c>
      <c r="E208" s="52">
        <v>1</v>
      </c>
      <c r="F208" s="53" t="s">
        <v>552</v>
      </c>
      <c r="G208" s="54" t="s">
        <v>553</v>
      </c>
      <c r="H208" s="54" t="s">
        <v>553</v>
      </c>
      <c r="I208" s="86" t="s">
        <v>560</v>
      </c>
      <c r="J208" s="55" t="s">
        <v>561</v>
      </c>
      <c r="K208" s="55" t="s">
        <v>562</v>
      </c>
      <c r="L208" s="55" t="s">
        <v>903</v>
      </c>
      <c r="M208" s="55" t="s">
        <v>517</v>
      </c>
      <c r="N208" s="55" t="s">
        <v>1006</v>
      </c>
      <c r="O208" s="56">
        <v>2295109.54</v>
      </c>
      <c r="P208" s="56">
        <v>20823.11</v>
      </c>
      <c r="Q208" s="56">
        <v>14787.16</v>
      </c>
      <c r="R208" s="56">
        <v>58470.27</v>
      </c>
      <c r="S208" s="57" t="s">
        <v>2036</v>
      </c>
      <c r="T208" s="56">
        <v>2272249.54</v>
      </c>
      <c r="U208" s="58" t="s">
        <v>309</v>
      </c>
      <c r="V208" s="59" t="s">
        <v>1356</v>
      </c>
      <c r="W208" s="60">
        <f t="shared" si="6"/>
        <v>180</v>
      </c>
    </row>
    <row r="209" spans="1:25" s="9" customFormat="1" ht="139.5" customHeight="1">
      <c r="A209" s="49">
        <v>11</v>
      </c>
      <c r="B209" s="50" t="s">
        <v>995</v>
      </c>
      <c r="C209" s="51" t="s">
        <v>130</v>
      </c>
      <c r="D209" s="51" t="s">
        <v>259</v>
      </c>
      <c r="E209" s="52">
        <v>1</v>
      </c>
      <c r="F209" s="53" t="s">
        <v>552</v>
      </c>
      <c r="G209" s="54" t="s">
        <v>553</v>
      </c>
      <c r="H209" s="54" t="s">
        <v>553</v>
      </c>
      <c r="I209" s="86" t="s">
        <v>563</v>
      </c>
      <c r="J209" s="55" t="s">
        <v>564</v>
      </c>
      <c r="K209" s="55" t="s">
        <v>562</v>
      </c>
      <c r="L209" s="55" t="s">
        <v>903</v>
      </c>
      <c r="M209" s="55" t="s">
        <v>517</v>
      </c>
      <c r="N209" s="55" t="s">
        <v>1006</v>
      </c>
      <c r="O209" s="56">
        <v>93287.87</v>
      </c>
      <c r="P209" s="56">
        <v>0</v>
      </c>
      <c r="Q209" s="56">
        <v>223</v>
      </c>
      <c r="R209" s="56">
        <v>473.21</v>
      </c>
      <c r="S209" s="57" t="s">
        <v>1714</v>
      </c>
      <c r="T209" s="56">
        <v>93037.66</v>
      </c>
      <c r="U209" s="58" t="s">
        <v>309</v>
      </c>
      <c r="V209" s="59" t="s">
        <v>1357</v>
      </c>
      <c r="W209" s="60">
        <f t="shared" si="6"/>
        <v>181</v>
      </c>
    </row>
    <row r="210" spans="1:25" s="9" customFormat="1" ht="156.75" customHeight="1">
      <c r="A210" s="49">
        <v>11</v>
      </c>
      <c r="B210" s="50" t="s">
        <v>995</v>
      </c>
      <c r="C210" s="51" t="s">
        <v>130</v>
      </c>
      <c r="D210" s="51" t="s">
        <v>259</v>
      </c>
      <c r="E210" s="52">
        <v>1</v>
      </c>
      <c r="F210" s="53" t="s">
        <v>552</v>
      </c>
      <c r="G210" s="54" t="s">
        <v>553</v>
      </c>
      <c r="H210" s="54" t="s">
        <v>553</v>
      </c>
      <c r="I210" s="86" t="s">
        <v>554</v>
      </c>
      <c r="J210" s="55" t="s">
        <v>555</v>
      </c>
      <c r="K210" s="55" t="s">
        <v>556</v>
      </c>
      <c r="L210" s="55" t="s">
        <v>903</v>
      </c>
      <c r="M210" s="55" t="s">
        <v>517</v>
      </c>
      <c r="N210" s="55" t="s">
        <v>1006</v>
      </c>
      <c r="O210" s="56">
        <v>584046.32999999996</v>
      </c>
      <c r="P210" s="56">
        <v>1690500.37</v>
      </c>
      <c r="Q210" s="56">
        <v>5290.84</v>
      </c>
      <c r="R210" s="56">
        <v>71893.77</v>
      </c>
      <c r="S210" s="57" t="s">
        <v>1715</v>
      </c>
      <c r="T210" s="56">
        <v>2207943.77</v>
      </c>
      <c r="U210" s="58" t="s">
        <v>309</v>
      </c>
      <c r="V210" s="59" t="s">
        <v>1355</v>
      </c>
      <c r="W210" s="60">
        <f t="shared" si="6"/>
        <v>905</v>
      </c>
    </row>
    <row r="211" spans="1:25" s="9" customFormat="1" ht="179.25" customHeight="1">
      <c r="A211" s="49">
        <v>11</v>
      </c>
      <c r="B211" s="50" t="s">
        <v>995</v>
      </c>
      <c r="C211" s="51" t="s">
        <v>130</v>
      </c>
      <c r="D211" s="51" t="s">
        <v>259</v>
      </c>
      <c r="E211" s="52">
        <v>1</v>
      </c>
      <c r="F211" s="53" t="s">
        <v>552</v>
      </c>
      <c r="G211" s="54" t="s">
        <v>553</v>
      </c>
      <c r="H211" s="54" t="s">
        <v>553</v>
      </c>
      <c r="I211" s="86" t="s">
        <v>557</v>
      </c>
      <c r="J211" s="55" t="s">
        <v>558</v>
      </c>
      <c r="K211" s="55" t="s">
        <v>559</v>
      </c>
      <c r="L211" s="55" t="s">
        <v>306</v>
      </c>
      <c r="M211" s="55" t="s">
        <v>307</v>
      </c>
      <c r="N211" s="55" t="s">
        <v>308</v>
      </c>
      <c r="O211" s="56">
        <v>126123025.45999999</v>
      </c>
      <c r="P211" s="56">
        <v>12182923.800000001</v>
      </c>
      <c r="Q211" s="56">
        <v>1457377.86</v>
      </c>
      <c r="R211" s="56">
        <v>12168742.039999999</v>
      </c>
      <c r="S211" s="57" t="s">
        <v>1716</v>
      </c>
      <c r="T211" s="56">
        <v>127594585.08</v>
      </c>
      <c r="U211" s="58" t="s">
        <v>309</v>
      </c>
      <c r="V211" s="59" t="s">
        <v>1717</v>
      </c>
      <c r="W211" s="60">
        <f t="shared" si="6"/>
        <v>155</v>
      </c>
    </row>
    <row r="212" spans="1:25" s="9" customFormat="1" ht="158.25" customHeight="1">
      <c r="A212" s="49">
        <v>11</v>
      </c>
      <c r="B212" s="50" t="s">
        <v>995</v>
      </c>
      <c r="C212" s="51" t="s">
        <v>130</v>
      </c>
      <c r="D212" s="51" t="s">
        <v>259</v>
      </c>
      <c r="E212" s="52">
        <v>1</v>
      </c>
      <c r="F212" s="53" t="s">
        <v>565</v>
      </c>
      <c r="G212" s="54" t="s">
        <v>566</v>
      </c>
      <c r="H212" s="54" t="s">
        <v>566</v>
      </c>
      <c r="I212" s="86" t="s">
        <v>567</v>
      </c>
      <c r="J212" s="55" t="s">
        <v>959</v>
      </c>
      <c r="K212" s="55" t="s">
        <v>1169</v>
      </c>
      <c r="L212" s="55" t="s">
        <v>306</v>
      </c>
      <c r="M212" s="55" t="s">
        <v>307</v>
      </c>
      <c r="N212" s="55" t="s">
        <v>308</v>
      </c>
      <c r="O212" s="56">
        <v>18183852.210000001</v>
      </c>
      <c r="P212" s="56">
        <v>72134135.420000002</v>
      </c>
      <c r="Q212" s="56">
        <v>1673920.36</v>
      </c>
      <c r="R212" s="56">
        <v>39000</v>
      </c>
      <c r="S212" s="57" t="s">
        <v>1718</v>
      </c>
      <c r="T212" s="56">
        <v>91952907.989999995</v>
      </c>
      <c r="U212" s="58" t="s">
        <v>309</v>
      </c>
      <c r="V212" s="59" t="s">
        <v>1719</v>
      </c>
      <c r="W212" s="60">
        <f t="shared" si="6"/>
        <v>885</v>
      </c>
    </row>
    <row r="213" spans="1:25" s="9" customFormat="1" ht="139.5" customHeight="1">
      <c r="A213" s="49">
        <v>11</v>
      </c>
      <c r="B213" s="50" t="s">
        <v>995</v>
      </c>
      <c r="C213" s="51" t="s">
        <v>130</v>
      </c>
      <c r="D213" s="51" t="s">
        <v>259</v>
      </c>
      <c r="E213" s="52">
        <v>1</v>
      </c>
      <c r="F213" s="53" t="s">
        <v>565</v>
      </c>
      <c r="G213" s="54" t="s">
        <v>566</v>
      </c>
      <c r="H213" s="54" t="s">
        <v>566</v>
      </c>
      <c r="I213" s="86" t="s">
        <v>960</v>
      </c>
      <c r="J213" s="55" t="s">
        <v>625</v>
      </c>
      <c r="K213" s="55" t="s">
        <v>500</v>
      </c>
      <c r="L213" s="55" t="s">
        <v>306</v>
      </c>
      <c r="M213" s="55" t="s">
        <v>307</v>
      </c>
      <c r="N213" s="55" t="s">
        <v>308</v>
      </c>
      <c r="O213" s="56">
        <v>46637734.439999998</v>
      </c>
      <c r="P213" s="56">
        <v>104326898.72</v>
      </c>
      <c r="Q213" s="56">
        <v>3949857.44</v>
      </c>
      <c r="R213" s="56">
        <v>129210566.37</v>
      </c>
      <c r="S213" s="57" t="s">
        <v>1720</v>
      </c>
      <c r="T213" s="56">
        <v>25703924.23</v>
      </c>
      <c r="U213" s="58" t="s">
        <v>309</v>
      </c>
      <c r="V213" s="59" t="s">
        <v>1721</v>
      </c>
      <c r="W213" s="60">
        <f t="shared" si="6"/>
        <v>1219</v>
      </c>
    </row>
    <row r="214" spans="1:25" s="9" customFormat="1" ht="139.5" customHeight="1">
      <c r="A214" s="49">
        <v>11</v>
      </c>
      <c r="B214" s="50" t="s">
        <v>995</v>
      </c>
      <c r="C214" s="51" t="s">
        <v>130</v>
      </c>
      <c r="D214" s="51" t="s">
        <v>259</v>
      </c>
      <c r="E214" s="52">
        <v>1</v>
      </c>
      <c r="F214" s="53" t="s">
        <v>626</v>
      </c>
      <c r="G214" s="54" t="s">
        <v>627</v>
      </c>
      <c r="H214" s="54" t="s">
        <v>627</v>
      </c>
      <c r="I214" s="86" t="s">
        <v>628</v>
      </c>
      <c r="J214" s="55" t="s">
        <v>629</v>
      </c>
      <c r="K214" s="55" t="s">
        <v>630</v>
      </c>
      <c r="L214" s="55" t="s">
        <v>695</v>
      </c>
      <c r="M214" s="55" t="s">
        <v>631</v>
      </c>
      <c r="N214" s="55" t="s">
        <v>1006</v>
      </c>
      <c r="O214" s="56">
        <v>3209405.89</v>
      </c>
      <c r="P214" s="56">
        <v>1199724</v>
      </c>
      <c r="Q214" s="56">
        <v>40151.57</v>
      </c>
      <c r="R214" s="56">
        <v>152385.26999999999</v>
      </c>
      <c r="S214" s="57" t="s">
        <v>1722</v>
      </c>
      <c r="T214" s="56">
        <v>4296896.1900000004</v>
      </c>
      <c r="U214" s="58" t="s">
        <v>869</v>
      </c>
      <c r="V214" s="59" t="s">
        <v>1723</v>
      </c>
      <c r="W214" s="60">
        <f t="shared" si="6"/>
        <v>1365</v>
      </c>
    </row>
    <row r="215" spans="1:25" s="48" customFormat="1" ht="20.25" customHeight="1" outlineLevel="2">
      <c r="A215" s="68"/>
      <c r="B215" s="96" t="s">
        <v>377</v>
      </c>
      <c r="C215" s="97"/>
      <c r="D215" s="97"/>
      <c r="E215" s="69">
        <f>SUBTOTAL(9,E216:E228)</f>
        <v>13</v>
      </c>
      <c r="F215" s="70"/>
      <c r="G215" s="70"/>
      <c r="H215" s="70"/>
      <c r="I215" s="88"/>
      <c r="J215" s="70"/>
      <c r="K215" s="70"/>
      <c r="L215" s="70"/>
      <c r="M215" s="70"/>
      <c r="N215" s="70"/>
      <c r="O215" s="72"/>
      <c r="P215" s="72"/>
      <c r="Q215" s="72"/>
      <c r="R215" s="72"/>
      <c r="S215" s="70"/>
      <c r="T215" s="72"/>
      <c r="U215" s="70"/>
      <c r="V215" s="73"/>
      <c r="W215" s="71"/>
      <c r="Y215" s="9"/>
    </row>
    <row r="216" spans="1:25" s="9" customFormat="1" ht="139.5" customHeight="1">
      <c r="A216" s="49">
        <v>11</v>
      </c>
      <c r="B216" s="50" t="s">
        <v>995</v>
      </c>
      <c r="C216" s="51" t="s">
        <v>130</v>
      </c>
      <c r="D216" s="51" t="s">
        <v>693</v>
      </c>
      <c r="E216" s="52">
        <v>1</v>
      </c>
      <c r="F216" s="53" t="s">
        <v>742</v>
      </c>
      <c r="G216" s="54" t="s">
        <v>334</v>
      </c>
      <c r="H216" s="54" t="s">
        <v>335</v>
      </c>
      <c r="I216" s="86" t="s">
        <v>336</v>
      </c>
      <c r="J216" s="55" t="s">
        <v>337</v>
      </c>
      <c r="K216" s="55" t="s">
        <v>338</v>
      </c>
      <c r="L216" s="55" t="s">
        <v>903</v>
      </c>
      <c r="M216" s="55" t="s">
        <v>825</v>
      </c>
      <c r="N216" s="55" t="s">
        <v>308</v>
      </c>
      <c r="O216" s="56">
        <v>23040.03</v>
      </c>
      <c r="P216" s="56">
        <v>0</v>
      </c>
      <c r="Q216" s="56">
        <v>99.26</v>
      </c>
      <c r="R216" s="56">
        <v>0</v>
      </c>
      <c r="S216" s="57" t="s">
        <v>1724</v>
      </c>
      <c r="T216" s="56">
        <v>23139.29</v>
      </c>
      <c r="U216" s="58" t="s">
        <v>869</v>
      </c>
      <c r="V216" s="59" t="s">
        <v>1725</v>
      </c>
      <c r="W216" s="60">
        <f t="shared" ref="W216:W228" si="7">IF(OR(LEFT(I216)="7",LEFT(I216,1)="8"),VALUE(RIGHT(I216,3)),VALUE(RIGHT(I216,4)))</f>
        <v>1132</v>
      </c>
    </row>
    <row r="217" spans="1:25" s="9" customFormat="1" ht="139.5" customHeight="1">
      <c r="A217" s="49">
        <v>11</v>
      </c>
      <c r="B217" s="50" t="s">
        <v>995</v>
      </c>
      <c r="C217" s="51" t="s">
        <v>130</v>
      </c>
      <c r="D217" s="51" t="s">
        <v>693</v>
      </c>
      <c r="E217" s="52">
        <v>1</v>
      </c>
      <c r="F217" s="53" t="s">
        <v>742</v>
      </c>
      <c r="G217" s="54" t="s">
        <v>334</v>
      </c>
      <c r="H217" s="54" t="s">
        <v>724</v>
      </c>
      <c r="I217" s="86">
        <v>700006300136</v>
      </c>
      <c r="J217" s="55" t="s">
        <v>344</v>
      </c>
      <c r="K217" s="55" t="s">
        <v>501</v>
      </c>
      <c r="L217" s="55" t="s">
        <v>306</v>
      </c>
      <c r="M217" s="55" t="s">
        <v>307</v>
      </c>
      <c r="N217" s="55" t="s">
        <v>308</v>
      </c>
      <c r="O217" s="56">
        <v>324.18</v>
      </c>
      <c r="P217" s="56">
        <v>0</v>
      </c>
      <c r="Q217" s="56">
        <v>3.64</v>
      </c>
      <c r="R217" s="56">
        <v>0</v>
      </c>
      <c r="S217" s="57" t="s">
        <v>1726</v>
      </c>
      <c r="T217" s="56">
        <v>327.82</v>
      </c>
      <c r="U217" s="58" t="s">
        <v>869</v>
      </c>
      <c r="V217" s="59" t="s">
        <v>1727</v>
      </c>
      <c r="W217" s="60">
        <f t="shared" si="7"/>
        <v>136</v>
      </c>
    </row>
    <row r="218" spans="1:25" s="9" customFormat="1" ht="160.5" customHeight="1">
      <c r="A218" s="49">
        <v>11</v>
      </c>
      <c r="B218" s="50" t="s">
        <v>995</v>
      </c>
      <c r="C218" s="51" t="s">
        <v>130</v>
      </c>
      <c r="D218" s="51" t="s">
        <v>693</v>
      </c>
      <c r="E218" s="52">
        <v>1</v>
      </c>
      <c r="F218" s="53" t="s">
        <v>841</v>
      </c>
      <c r="G218" s="54" t="s">
        <v>650</v>
      </c>
      <c r="H218" s="54" t="s">
        <v>1132</v>
      </c>
      <c r="I218" s="86" t="s">
        <v>1133</v>
      </c>
      <c r="J218" s="55" t="s">
        <v>1134</v>
      </c>
      <c r="K218" s="55" t="s">
        <v>890</v>
      </c>
      <c r="L218" s="55" t="s">
        <v>306</v>
      </c>
      <c r="M218" s="55" t="s">
        <v>891</v>
      </c>
      <c r="N218" s="55" t="s">
        <v>308</v>
      </c>
      <c r="O218" s="56">
        <v>1716</v>
      </c>
      <c r="P218" s="56">
        <v>0</v>
      </c>
      <c r="Q218" s="56">
        <v>0</v>
      </c>
      <c r="R218" s="56">
        <v>3432</v>
      </c>
      <c r="S218" s="57" t="s">
        <v>1728</v>
      </c>
      <c r="T218" s="56">
        <v>24144748.359999999</v>
      </c>
      <c r="U218" s="58" t="s">
        <v>869</v>
      </c>
      <c r="V218" s="59" t="s">
        <v>1729</v>
      </c>
      <c r="W218" s="60">
        <f t="shared" si="7"/>
        <v>1467</v>
      </c>
    </row>
    <row r="219" spans="1:25" s="9" customFormat="1" ht="237" customHeight="1">
      <c r="A219" s="49">
        <v>11</v>
      </c>
      <c r="B219" s="50" t="s">
        <v>995</v>
      </c>
      <c r="C219" s="51" t="s">
        <v>130</v>
      </c>
      <c r="D219" s="51" t="s">
        <v>693</v>
      </c>
      <c r="E219" s="52">
        <v>1</v>
      </c>
      <c r="F219" s="53" t="s">
        <v>599</v>
      </c>
      <c r="G219" s="54" t="s">
        <v>352</v>
      </c>
      <c r="H219" s="54" t="s">
        <v>96</v>
      </c>
      <c r="I219" s="86" t="s">
        <v>339</v>
      </c>
      <c r="J219" s="55" t="s">
        <v>892</v>
      </c>
      <c r="K219" s="55" t="s">
        <v>502</v>
      </c>
      <c r="L219" s="55" t="s">
        <v>903</v>
      </c>
      <c r="M219" s="55" t="s">
        <v>340</v>
      </c>
      <c r="N219" s="55" t="s">
        <v>856</v>
      </c>
      <c r="O219" s="56">
        <v>679622.83</v>
      </c>
      <c r="P219" s="56">
        <v>0</v>
      </c>
      <c r="Q219" s="56">
        <v>4002.05</v>
      </c>
      <c r="R219" s="56">
        <v>683624.88</v>
      </c>
      <c r="S219" s="57" t="s">
        <v>1730</v>
      </c>
      <c r="T219" s="56">
        <v>679622.83</v>
      </c>
      <c r="U219" s="58" t="s">
        <v>869</v>
      </c>
      <c r="V219" s="59" t="s">
        <v>1731</v>
      </c>
      <c r="W219" s="60">
        <f t="shared" si="7"/>
        <v>1394</v>
      </c>
    </row>
    <row r="220" spans="1:25" s="9" customFormat="1" ht="252.75" customHeight="1">
      <c r="A220" s="49">
        <v>11</v>
      </c>
      <c r="B220" s="50" t="s">
        <v>995</v>
      </c>
      <c r="C220" s="51" t="s">
        <v>130</v>
      </c>
      <c r="D220" s="51" t="s">
        <v>693</v>
      </c>
      <c r="E220" s="52">
        <v>1</v>
      </c>
      <c r="F220" s="53" t="s">
        <v>632</v>
      </c>
      <c r="G220" s="54" t="s">
        <v>633</v>
      </c>
      <c r="H220" s="54" t="s">
        <v>814</v>
      </c>
      <c r="I220" s="86" t="s">
        <v>1222</v>
      </c>
      <c r="J220" s="55" t="s">
        <v>1223</v>
      </c>
      <c r="K220" s="55" t="s">
        <v>1224</v>
      </c>
      <c r="L220" s="55" t="s">
        <v>903</v>
      </c>
      <c r="M220" s="55" t="s">
        <v>825</v>
      </c>
      <c r="N220" s="55" t="s">
        <v>856</v>
      </c>
      <c r="O220" s="56">
        <v>1084939.27</v>
      </c>
      <c r="P220" s="56">
        <v>0</v>
      </c>
      <c r="Q220" s="56">
        <v>146702.9</v>
      </c>
      <c r="R220" s="56">
        <v>1059991.71</v>
      </c>
      <c r="S220" s="57" t="s">
        <v>1428</v>
      </c>
      <c r="T220" s="56">
        <v>171650.46</v>
      </c>
      <c r="U220" s="58" t="s">
        <v>869</v>
      </c>
      <c r="V220" s="59" t="s">
        <v>1732</v>
      </c>
      <c r="W220" s="60">
        <f t="shared" si="7"/>
        <v>1527</v>
      </c>
    </row>
    <row r="221" spans="1:25" s="9" customFormat="1" ht="160.5" customHeight="1">
      <c r="A221" s="49">
        <v>11</v>
      </c>
      <c r="B221" s="50" t="s">
        <v>995</v>
      </c>
      <c r="C221" s="51" t="s">
        <v>130</v>
      </c>
      <c r="D221" s="51" t="s">
        <v>693</v>
      </c>
      <c r="E221" s="52">
        <v>1</v>
      </c>
      <c r="F221" s="53" t="s">
        <v>632</v>
      </c>
      <c r="G221" s="54" t="s">
        <v>633</v>
      </c>
      <c r="H221" s="54" t="s">
        <v>95</v>
      </c>
      <c r="I221" s="86" t="s">
        <v>1238</v>
      </c>
      <c r="J221" s="55" t="s">
        <v>1239</v>
      </c>
      <c r="K221" s="55" t="s">
        <v>1240</v>
      </c>
      <c r="L221" s="55" t="s">
        <v>903</v>
      </c>
      <c r="M221" s="55" t="s">
        <v>825</v>
      </c>
      <c r="N221" s="55" t="s">
        <v>861</v>
      </c>
      <c r="O221" s="56">
        <v>0</v>
      </c>
      <c r="P221" s="56">
        <v>0</v>
      </c>
      <c r="Q221" s="56">
        <v>0</v>
      </c>
      <c r="R221" s="56">
        <v>0</v>
      </c>
      <c r="S221" s="57" t="s">
        <v>1733</v>
      </c>
      <c r="T221" s="56">
        <v>0</v>
      </c>
      <c r="U221" s="58" t="s">
        <v>869</v>
      </c>
      <c r="V221" s="59" t="s">
        <v>1734</v>
      </c>
      <c r="W221" s="60">
        <f t="shared" si="7"/>
        <v>1532</v>
      </c>
    </row>
    <row r="222" spans="1:25" s="9" customFormat="1" ht="156.75" customHeight="1">
      <c r="A222" s="49">
        <v>11</v>
      </c>
      <c r="B222" s="50" t="s">
        <v>995</v>
      </c>
      <c r="C222" s="51" t="s">
        <v>130</v>
      </c>
      <c r="D222" s="51" t="s">
        <v>693</v>
      </c>
      <c r="E222" s="52">
        <v>1</v>
      </c>
      <c r="F222" s="53" t="s">
        <v>632</v>
      </c>
      <c r="G222" s="54" t="s">
        <v>633</v>
      </c>
      <c r="H222" s="54" t="s">
        <v>783</v>
      </c>
      <c r="I222" s="86" t="s">
        <v>1216</v>
      </c>
      <c r="J222" s="55" t="s">
        <v>1217</v>
      </c>
      <c r="K222" s="55" t="s">
        <v>1218</v>
      </c>
      <c r="L222" s="55" t="s">
        <v>903</v>
      </c>
      <c r="M222" s="55" t="s">
        <v>517</v>
      </c>
      <c r="N222" s="55" t="s">
        <v>856</v>
      </c>
      <c r="O222" s="56">
        <v>0</v>
      </c>
      <c r="P222" s="56">
        <v>0</v>
      </c>
      <c r="Q222" s="56">
        <v>0</v>
      </c>
      <c r="R222" s="56">
        <v>0</v>
      </c>
      <c r="S222" s="57" t="s">
        <v>1735</v>
      </c>
      <c r="T222" s="56">
        <v>0</v>
      </c>
      <c r="U222" s="58" t="s">
        <v>869</v>
      </c>
      <c r="V222" s="59" t="s">
        <v>1736</v>
      </c>
      <c r="W222" s="60">
        <f t="shared" si="7"/>
        <v>1525</v>
      </c>
    </row>
    <row r="223" spans="1:25" s="9" customFormat="1" ht="154.5" customHeight="1">
      <c r="A223" s="49">
        <v>11</v>
      </c>
      <c r="B223" s="50" t="s">
        <v>995</v>
      </c>
      <c r="C223" s="51" t="s">
        <v>130</v>
      </c>
      <c r="D223" s="51" t="s">
        <v>693</v>
      </c>
      <c r="E223" s="52">
        <v>1</v>
      </c>
      <c r="F223" s="53" t="s">
        <v>632</v>
      </c>
      <c r="G223" s="54" t="s">
        <v>633</v>
      </c>
      <c r="H223" s="54" t="s">
        <v>96</v>
      </c>
      <c r="I223" s="86" t="s">
        <v>1219</v>
      </c>
      <c r="J223" s="55" t="s">
        <v>1220</v>
      </c>
      <c r="K223" s="55" t="s">
        <v>1221</v>
      </c>
      <c r="L223" s="55" t="s">
        <v>903</v>
      </c>
      <c r="M223" s="55" t="s">
        <v>517</v>
      </c>
      <c r="N223" s="55" t="s">
        <v>856</v>
      </c>
      <c r="O223" s="56">
        <v>3448740.53</v>
      </c>
      <c r="P223" s="56">
        <v>0</v>
      </c>
      <c r="Q223" s="56">
        <v>29676.2</v>
      </c>
      <c r="R223" s="56">
        <v>1701134.95</v>
      </c>
      <c r="S223" s="57" t="s">
        <v>1737</v>
      </c>
      <c r="T223" s="56">
        <v>1701134.95</v>
      </c>
      <c r="U223" s="58" t="s">
        <v>869</v>
      </c>
      <c r="V223" s="59" t="s">
        <v>1738</v>
      </c>
      <c r="W223" s="60">
        <f t="shared" si="7"/>
        <v>1526</v>
      </c>
    </row>
    <row r="224" spans="1:25" s="9" customFormat="1" ht="256.5" customHeight="1">
      <c r="A224" s="49">
        <v>11</v>
      </c>
      <c r="B224" s="50" t="s">
        <v>995</v>
      </c>
      <c r="C224" s="51" t="s">
        <v>130</v>
      </c>
      <c r="D224" s="51" t="s">
        <v>693</v>
      </c>
      <c r="E224" s="52">
        <v>1</v>
      </c>
      <c r="F224" s="53" t="s">
        <v>632</v>
      </c>
      <c r="G224" s="54" t="s">
        <v>633</v>
      </c>
      <c r="H224" s="54" t="s">
        <v>75</v>
      </c>
      <c r="I224" s="86" t="s">
        <v>1225</v>
      </c>
      <c r="J224" s="55" t="s">
        <v>1226</v>
      </c>
      <c r="K224" s="55" t="s">
        <v>1227</v>
      </c>
      <c r="L224" s="55" t="s">
        <v>903</v>
      </c>
      <c r="M224" s="55" t="s">
        <v>517</v>
      </c>
      <c r="N224" s="55" t="s">
        <v>856</v>
      </c>
      <c r="O224" s="56">
        <v>163715.79</v>
      </c>
      <c r="P224" s="56">
        <v>0</v>
      </c>
      <c r="Q224" s="56">
        <v>392.11</v>
      </c>
      <c r="R224" s="56">
        <v>12293.12</v>
      </c>
      <c r="S224" s="57" t="s">
        <v>1739</v>
      </c>
      <c r="T224" s="56">
        <v>151814.78</v>
      </c>
      <c r="U224" s="58" t="s">
        <v>869</v>
      </c>
      <c r="V224" s="59" t="s">
        <v>1740</v>
      </c>
      <c r="W224" s="60">
        <f t="shared" si="7"/>
        <v>1528</v>
      </c>
    </row>
    <row r="225" spans="1:28" s="9" customFormat="1" ht="139.5" customHeight="1">
      <c r="A225" s="49">
        <v>11</v>
      </c>
      <c r="B225" s="50" t="s">
        <v>995</v>
      </c>
      <c r="C225" s="51" t="s">
        <v>130</v>
      </c>
      <c r="D225" s="51" t="s">
        <v>693</v>
      </c>
      <c r="E225" s="52">
        <v>1</v>
      </c>
      <c r="F225" s="53" t="s">
        <v>632</v>
      </c>
      <c r="G225" s="54" t="s">
        <v>633</v>
      </c>
      <c r="H225" s="54" t="s">
        <v>450</v>
      </c>
      <c r="I225" s="86" t="s">
        <v>1034</v>
      </c>
      <c r="J225" s="55" t="s">
        <v>1035</v>
      </c>
      <c r="K225" s="55" t="s">
        <v>1036</v>
      </c>
      <c r="L225" s="55" t="s">
        <v>903</v>
      </c>
      <c r="M225" s="55" t="s">
        <v>1019</v>
      </c>
      <c r="N225" s="55" t="s">
        <v>856</v>
      </c>
      <c r="O225" s="56">
        <v>0</v>
      </c>
      <c r="P225" s="56">
        <v>0</v>
      </c>
      <c r="Q225" s="56">
        <v>0</v>
      </c>
      <c r="R225" s="56">
        <v>0</v>
      </c>
      <c r="S225" s="57" t="s">
        <v>1741</v>
      </c>
      <c r="T225" s="56">
        <v>0</v>
      </c>
      <c r="U225" s="58" t="s">
        <v>869</v>
      </c>
      <c r="V225" s="59" t="s">
        <v>1742</v>
      </c>
      <c r="W225" s="60">
        <f t="shared" si="7"/>
        <v>1515</v>
      </c>
    </row>
    <row r="226" spans="1:28" s="9" customFormat="1" ht="252" customHeight="1">
      <c r="A226" s="49">
        <v>11</v>
      </c>
      <c r="B226" s="50" t="s">
        <v>995</v>
      </c>
      <c r="C226" s="51" t="s">
        <v>130</v>
      </c>
      <c r="D226" s="51" t="s">
        <v>693</v>
      </c>
      <c r="E226" s="52">
        <v>1</v>
      </c>
      <c r="F226" s="53" t="s">
        <v>632</v>
      </c>
      <c r="G226" s="54" t="s">
        <v>633</v>
      </c>
      <c r="H226" s="54" t="s">
        <v>887</v>
      </c>
      <c r="I226" s="86" t="s">
        <v>1237</v>
      </c>
      <c r="J226" s="55" t="s">
        <v>1248</v>
      </c>
      <c r="K226" s="55" t="s">
        <v>1249</v>
      </c>
      <c r="L226" s="55" t="s">
        <v>903</v>
      </c>
      <c r="M226" s="55" t="s">
        <v>1019</v>
      </c>
      <c r="N226" s="55" t="s">
        <v>856</v>
      </c>
      <c r="O226" s="56">
        <v>26894.37</v>
      </c>
      <c r="P226" s="56">
        <v>0</v>
      </c>
      <c r="Q226" s="56">
        <v>0</v>
      </c>
      <c r="R226" s="56">
        <v>0</v>
      </c>
      <c r="S226" s="57" t="s">
        <v>1743</v>
      </c>
      <c r="T226" s="56">
        <v>26894.37</v>
      </c>
      <c r="U226" s="58" t="s">
        <v>869</v>
      </c>
      <c r="V226" s="59" t="s">
        <v>1744</v>
      </c>
      <c r="W226" s="60">
        <f t="shared" si="7"/>
        <v>1529</v>
      </c>
    </row>
    <row r="227" spans="1:28" s="9" customFormat="1" ht="258" customHeight="1">
      <c r="A227" s="49">
        <v>11</v>
      </c>
      <c r="B227" s="50" t="s">
        <v>995</v>
      </c>
      <c r="C227" s="51" t="s">
        <v>130</v>
      </c>
      <c r="D227" s="51" t="s">
        <v>693</v>
      </c>
      <c r="E227" s="52">
        <v>1</v>
      </c>
      <c r="F227" s="53" t="s">
        <v>632</v>
      </c>
      <c r="G227" s="54" t="s">
        <v>633</v>
      </c>
      <c r="H227" s="54" t="s">
        <v>368</v>
      </c>
      <c r="I227" s="86" t="s">
        <v>1250</v>
      </c>
      <c r="J227" s="55" t="s">
        <v>1226</v>
      </c>
      <c r="K227" s="55" t="s">
        <v>1251</v>
      </c>
      <c r="L227" s="55" t="s">
        <v>903</v>
      </c>
      <c r="M227" s="55" t="s">
        <v>1019</v>
      </c>
      <c r="N227" s="55" t="s">
        <v>856</v>
      </c>
      <c r="O227" s="56">
        <v>0</v>
      </c>
      <c r="P227" s="56">
        <v>0</v>
      </c>
      <c r="Q227" s="56">
        <v>0</v>
      </c>
      <c r="R227" s="56">
        <v>0</v>
      </c>
      <c r="S227" s="57" t="s">
        <v>1745</v>
      </c>
      <c r="T227" s="56">
        <v>0</v>
      </c>
      <c r="U227" s="58" t="s">
        <v>869</v>
      </c>
      <c r="V227" s="59" t="s">
        <v>1746</v>
      </c>
      <c r="W227" s="60">
        <f t="shared" si="7"/>
        <v>1539</v>
      </c>
    </row>
    <row r="228" spans="1:28" s="9" customFormat="1" ht="273.75" customHeight="1">
      <c r="A228" s="49">
        <v>11</v>
      </c>
      <c r="B228" s="50" t="s">
        <v>995</v>
      </c>
      <c r="C228" s="51" t="s">
        <v>130</v>
      </c>
      <c r="D228" s="51" t="s">
        <v>693</v>
      </c>
      <c r="E228" s="52">
        <v>1</v>
      </c>
      <c r="F228" s="53" t="s">
        <v>632</v>
      </c>
      <c r="G228" s="54" t="s">
        <v>633</v>
      </c>
      <c r="H228" s="54" t="s">
        <v>1252</v>
      </c>
      <c r="I228" s="86" t="s">
        <v>1253</v>
      </c>
      <c r="J228" s="55" t="s">
        <v>1254</v>
      </c>
      <c r="K228" s="55" t="s">
        <v>1255</v>
      </c>
      <c r="L228" s="55" t="s">
        <v>903</v>
      </c>
      <c r="M228" s="55" t="s">
        <v>823</v>
      </c>
      <c r="N228" s="55" t="s">
        <v>856</v>
      </c>
      <c r="O228" s="56">
        <v>445008195.49000001</v>
      </c>
      <c r="P228" s="56">
        <v>16245492.539999999</v>
      </c>
      <c r="Q228" s="56">
        <v>4708231.78</v>
      </c>
      <c r="R228" s="56">
        <v>1392876.59</v>
      </c>
      <c r="S228" s="57" t="s">
        <v>1747</v>
      </c>
      <c r="T228" s="56">
        <v>464569043.22000003</v>
      </c>
      <c r="U228" s="58" t="s">
        <v>869</v>
      </c>
      <c r="V228" s="59" t="s">
        <v>1748</v>
      </c>
      <c r="W228" s="60">
        <f t="shared" si="7"/>
        <v>1540</v>
      </c>
    </row>
    <row r="229" spans="1:28" s="48" customFormat="1" ht="20.25" customHeight="1" outlineLevel="2">
      <c r="A229" s="68"/>
      <c r="B229" s="96" t="s">
        <v>379</v>
      </c>
      <c r="C229" s="97"/>
      <c r="D229" s="97"/>
      <c r="E229" s="69">
        <f>SUBTOTAL(9,E230:E233)</f>
        <v>4</v>
      </c>
      <c r="F229" s="70"/>
      <c r="G229" s="70"/>
      <c r="H229" s="70"/>
      <c r="I229" s="88"/>
      <c r="J229" s="70"/>
      <c r="K229" s="70"/>
      <c r="L229" s="70"/>
      <c r="M229" s="70"/>
      <c r="N229" s="70"/>
      <c r="O229" s="72"/>
      <c r="P229" s="72"/>
      <c r="Q229" s="72"/>
      <c r="R229" s="72"/>
      <c r="S229" s="70"/>
      <c r="T229" s="72"/>
      <c r="U229" s="70"/>
      <c r="V229" s="73"/>
      <c r="W229" s="71"/>
      <c r="X229" s="9"/>
      <c r="Y229" s="9"/>
      <c r="Z229" s="41"/>
      <c r="AA229" s="41"/>
      <c r="AB229" s="41"/>
    </row>
    <row r="230" spans="1:28" s="9" customFormat="1" ht="168" customHeight="1">
      <c r="A230" s="49">
        <v>11</v>
      </c>
      <c r="B230" s="50" t="s">
        <v>995</v>
      </c>
      <c r="C230" s="51" t="s">
        <v>130</v>
      </c>
      <c r="D230" s="51" t="s">
        <v>1007</v>
      </c>
      <c r="E230" s="52">
        <v>1</v>
      </c>
      <c r="F230" s="53">
        <v>700</v>
      </c>
      <c r="G230" s="54" t="s">
        <v>862</v>
      </c>
      <c r="H230" s="54" t="s">
        <v>341</v>
      </c>
      <c r="I230" s="86">
        <v>20041170001377</v>
      </c>
      <c r="J230" s="55" t="s">
        <v>1110</v>
      </c>
      <c r="K230" s="55" t="s">
        <v>827</v>
      </c>
      <c r="L230" s="55" t="s">
        <v>903</v>
      </c>
      <c r="M230" s="55" t="s">
        <v>825</v>
      </c>
      <c r="N230" s="55" t="s">
        <v>861</v>
      </c>
      <c r="O230" s="56">
        <v>46908046.670000002</v>
      </c>
      <c r="P230" s="56">
        <v>0</v>
      </c>
      <c r="Q230" s="56">
        <v>502297.08</v>
      </c>
      <c r="R230" s="56">
        <v>198980.39</v>
      </c>
      <c r="S230" s="57" t="s">
        <v>1749</v>
      </c>
      <c r="T230" s="56">
        <v>47211363.359999999</v>
      </c>
      <c r="U230" s="58" t="s">
        <v>869</v>
      </c>
      <c r="V230" s="59" t="s">
        <v>1750</v>
      </c>
      <c r="W230" s="60">
        <f>IF(OR(LEFT(I230)="7",LEFT(I230,1)="8"),VALUE(RIGHT(I230,3)),VALUE(RIGHT(I230,4)))</f>
        <v>1377</v>
      </c>
    </row>
    <row r="231" spans="1:28" s="9" customFormat="1" ht="139.5" customHeight="1">
      <c r="A231" s="49">
        <v>11</v>
      </c>
      <c r="B231" s="50" t="s">
        <v>995</v>
      </c>
      <c r="C231" s="51" t="s">
        <v>130</v>
      </c>
      <c r="D231" s="51" t="s">
        <v>1007</v>
      </c>
      <c r="E231" s="52">
        <v>1</v>
      </c>
      <c r="F231" s="53" t="s">
        <v>742</v>
      </c>
      <c r="G231" s="54" t="s">
        <v>334</v>
      </c>
      <c r="H231" s="54" t="s">
        <v>153</v>
      </c>
      <c r="I231" s="86" t="s">
        <v>154</v>
      </c>
      <c r="J231" s="55" t="s">
        <v>155</v>
      </c>
      <c r="K231" s="55" t="s">
        <v>956</v>
      </c>
      <c r="L231" s="55" t="s">
        <v>903</v>
      </c>
      <c r="M231" s="55" t="s">
        <v>825</v>
      </c>
      <c r="N231" s="55" t="s">
        <v>308</v>
      </c>
      <c r="O231" s="56">
        <v>0</v>
      </c>
      <c r="P231" s="56">
        <v>0</v>
      </c>
      <c r="Q231" s="56">
        <v>0</v>
      </c>
      <c r="R231" s="56">
        <v>0</v>
      </c>
      <c r="S231" s="57" t="s">
        <v>1751</v>
      </c>
      <c r="T231" s="56">
        <v>0</v>
      </c>
      <c r="U231" s="58" t="s">
        <v>869</v>
      </c>
      <c r="V231" s="59" t="s">
        <v>1359</v>
      </c>
      <c r="W231" s="60">
        <f>IF(OR(LEFT(I231)="7",LEFT(I231,1)="8"),VALUE(RIGHT(I231,3)),VALUE(RIGHT(I231,4)))</f>
        <v>339</v>
      </c>
    </row>
    <row r="232" spans="1:28" s="9" customFormat="1" ht="139.5" customHeight="1">
      <c r="A232" s="49">
        <v>11</v>
      </c>
      <c r="B232" s="50" t="s">
        <v>995</v>
      </c>
      <c r="C232" s="51" t="s">
        <v>130</v>
      </c>
      <c r="D232" s="51" t="s">
        <v>1007</v>
      </c>
      <c r="E232" s="52">
        <v>1</v>
      </c>
      <c r="F232" s="53" t="s">
        <v>742</v>
      </c>
      <c r="G232" s="54" t="s">
        <v>334</v>
      </c>
      <c r="H232" s="54" t="s">
        <v>88</v>
      </c>
      <c r="I232" s="86" t="s">
        <v>89</v>
      </c>
      <c r="J232" s="55" t="s">
        <v>679</v>
      </c>
      <c r="K232" s="55" t="s">
        <v>152</v>
      </c>
      <c r="L232" s="55" t="s">
        <v>903</v>
      </c>
      <c r="M232" s="55" t="s">
        <v>825</v>
      </c>
      <c r="N232" s="55" t="s">
        <v>308</v>
      </c>
      <c r="O232" s="56">
        <v>0</v>
      </c>
      <c r="P232" s="56">
        <v>0</v>
      </c>
      <c r="Q232" s="56">
        <v>0</v>
      </c>
      <c r="R232" s="56">
        <v>0</v>
      </c>
      <c r="S232" s="57" t="s">
        <v>1752</v>
      </c>
      <c r="T232" s="56">
        <v>0</v>
      </c>
      <c r="U232" s="58" t="s">
        <v>869</v>
      </c>
      <c r="V232" s="59" t="s">
        <v>1358</v>
      </c>
      <c r="W232" s="60">
        <f>IF(OR(LEFT(I232)="7",LEFT(I232,1)="8"),VALUE(RIGHT(I232,3)),VALUE(RIGHT(I232,4)))</f>
        <v>1072</v>
      </c>
    </row>
    <row r="233" spans="1:28" s="9" customFormat="1" ht="139.5" customHeight="1">
      <c r="A233" s="49">
        <v>11</v>
      </c>
      <c r="B233" s="50" t="s">
        <v>995</v>
      </c>
      <c r="C233" s="51" t="s">
        <v>130</v>
      </c>
      <c r="D233" s="51" t="s">
        <v>1007</v>
      </c>
      <c r="E233" s="52">
        <v>1</v>
      </c>
      <c r="F233" s="53" t="s">
        <v>742</v>
      </c>
      <c r="G233" s="54" t="s">
        <v>334</v>
      </c>
      <c r="H233" s="54" t="s">
        <v>828</v>
      </c>
      <c r="I233" s="86" t="s">
        <v>829</v>
      </c>
      <c r="J233" s="55" t="s">
        <v>830</v>
      </c>
      <c r="K233" s="55" t="s">
        <v>87</v>
      </c>
      <c r="L233" s="55" t="s">
        <v>903</v>
      </c>
      <c r="M233" s="55" t="s">
        <v>825</v>
      </c>
      <c r="N233" s="55" t="s">
        <v>308</v>
      </c>
      <c r="O233" s="56">
        <v>263862.59000000003</v>
      </c>
      <c r="P233" s="56">
        <v>0</v>
      </c>
      <c r="Q233" s="56">
        <v>1849.37</v>
      </c>
      <c r="R233" s="56">
        <v>56901.88</v>
      </c>
      <c r="S233" s="57" t="s">
        <v>1753</v>
      </c>
      <c r="T233" s="56">
        <v>208810.08</v>
      </c>
      <c r="U233" s="58" t="s">
        <v>869</v>
      </c>
      <c r="V233" s="59" t="s">
        <v>1754</v>
      </c>
      <c r="W233" s="60">
        <f>IF(OR(LEFT(I233)="7",LEFT(I233,1)="8"),VALUE(RIGHT(I233,3)),VALUE(RIGHT(I233,4)))</f>
        <v>1328</v>
      </c>
    </row>
    <row r="234" spans="1:28" s="41" customFormat="1" ht="20.25" customHeight="1" outlineLevel="1">
      <c r="A234" s="74"/>
      <c r="B234" s="98" t="s">
        <v>378</v>
      </c>
      <c r="C234" s="99"/>
      <c r="D234" s="99"/>
      <c r="E234" s="75">
        <f>SUBTOTAL(9,E236:E238)</f>
        <v>3</v>
      </c>
      <c r="F234" s="76"/>
      <c r="G234" s="76"/>
      <c r="H234" s="76"/>
      <c r="I234" s="89"/>
      <c r="J234" s="76"/>
      <c r="K234" s="76"/>
      <c r="L234" s="76"/>
      <c r="M234" s="76"/>
      <c r="N234" s="76"/>
      <c r="O234" s="78"/>
      <c r="P234" s="78"/>
      <c r="Q234" s="78"/>
      <c r="R234" s="78"/>
      <c r="S234" s="76"/>
      <c r="T234" s="78"/>
      <c r="U234" s="76"/>
      <c r="V234" s="79"/>
      <c r="W234" s="77"/>
      <c r="X234" s="9"/>
      <c r="Y234" s="9"/>
      <c r="Z234" s="48"/>
      <c r="AA234" s="48"/>
      <c r="AB234" s="48"/>
    </row>
    <row r="235" spans="1:28" s="48" customFormat="1" ht="20.25" customHeight="1" outlineLevel="2">
      <c r="A235" s="42"/>
      <c r="B235" s="92" t="s">
        <v>376</v>
      </c>
      <c r="C235" s="93"/>
      <c r="D235" s="93"/>
      <c r="E235" s="43">
        <f>SUBTOTAL(9,E236:E238)</f>
        <v>3</v>
      </c>
      <c r="F235" s="44"/>
      <c r="G235" s="44"/>
      <c r="H235" s="44"/>
      <c r="I235" s="85"/>
      <c r="J235" s="44"/>
      <c r="K235" s="44"/>
      <c r="L235" s="44"/>
      <c r="M235" s="44"/>
      <c r="N235" s="44"/>
      <c r="O235" s="46"/>
      <c r="P235" s="46"/>
      <c r="Q235" s="46"/>
      <c r="R235" s="46"/>
      <c r="S235" s="44"/>
      <c r="T235" s="46"/>
      <c r="U235" s="44"/>
      <c r="V235" s="47"/>
      <c r="W235" s="45"/>
      <c r="X235" s="41"/>
      <c r="Y235" s="9"/>
      <c r="Z235" s="9"/>
      <c r="AA235" s="9"/>
      <c r="AB235" s="9"/>
    </row>
    <row r="236" spans="1:28" s="9" customFormat="1" ht="171.75" customHeight="1">
      <c r="A236" s="49">
        <v>11</v>
      </c>
      <c r="B236" s="50" t="s">
        <v>995</v>
      </c>
      <c r="C236" s="51" t="s">
        <v>86</v>
      </c>
      <c r="D236" s="51" t="s">
        <v>259</v>
      </c>
      <c r="E236" s="52">
        <v>1</v>
      </c>
      <c r="F236" s="53">
        <v>711</v>
      </c>
      <c r="G236" s="54" t="s">
        <v>1017</v>
      </c>
      <c r="H236" s="54" t="s">
        <v>862</v>
      </c>
      <c r="I236" s="86">
        <v>20101171101533</v>
      </c>
      <c r="J236" s="55" t="s">
        <v>1228</v>
      </c>
      <c r="K236" s="55" t="s">
        <v>1229</v>
      </c>
      <c r="L236" s="55" t="s">
        <v>903</v>
      </c>
      <c r="M236" s="55" t="s">
        <v>825</v>
      </c>
      <c r="N236" s="55" t="s">
        <v>1006</v>
      </c>
      <c r="O236" s="56">
        <v>45342125.840000004</v>
      </c>
      <c r="P236" s="56">
        <v>0</v>
      </c>
      <c r="Q236" s="56">
        <v>453169.96</v>
      </c>
      <c r="R236" s="56">
        <v>8081401.1699999999</v>
      </c>
      <c r="S236" s="57" t="s">
        <v>1755</v>
      </c>
      <c r="T236" s="56">
        <v>37713894.630000003</v>
      </c>
      <c r="U236" s="58" t="s">
        <v>869</v>
      </c>
      <c r="V236" s="59" t="s">
        <v>1360</v>
      </c>
      <c r="W236" s="60">
        <f>IF(OR(LEFT(I236)="7",LEFT(I236,1)="8"),VALUE(RIGHT(I236,3)),VALUE(RIGHT(I236,4)))</f>
        <v>1533</v>
      </c>
    </row>
    <row r="237" spans="1:28" s="9" customFormat="1" ht="179.25" customHeight="1">
      <c r="A237" s="49">
        <v>11</v>
      </c>
      <c r="B237" s="50" t="s">
        <v>995</v>
      </c>
      <c r="C237" s="51" t="s">
        <v>86</v>
      </c>
      <c r="D237" s="51" t="s">
        <v>259</v>
      </c>
      <c r="E237" s="52">
        <v>1</v>
      </c>
      <c r="F237" s="53" t="s">
        <v>841</v>
      </c>
      <c r="G237" s="54" t="s">
        <v>650</v>
      </c>
      <c r="H237" s="54" t="s">
        <v>650</v>
      </c>
      <c r="I237" s="86" t="s">
        <v>162</v>
      </c>
      <c r="J237" s="55" t="s">
        <v>163</v>
      </c>
      <c r="K237" s="55" t="s">
        <v>958</v>
      </c>
      <c r="L237" s="55" t="s">
        <v>903</v>
      </c>
      <c r="M237" s="55" t="s">
        <v>825</v>
      </c>
      <c r="N237" s="55" t="s">
        <v>308</v>
      </c>
      <c r="O237" s="56">
        <v>624658003.92999995</v>
      </c>
      <c r="P237" s="56">
        <v>6391600</v>
      </c>
      <c r="Q237" s="56">
        <v>5927510.2699999996</v>
      </c>
      <c r="R237" s="56">
        <v>145777412.19</v>
      </c>
      <c r="S237" s="57" t="s">
        <v>1756</v>
      </c>
      <c r="T237" s="56">
        <v>677028398.52999997</v>
      </c>
      <c r="U237" s="58" t="s">
        <v>869</v>
      </c>
      <c r="V237" s="59" t="s">
        <v>1757</v>
      </c>
      <c r="W237" s="60">
        <f>IF(OR(LEFT(I237)="7",LEFT(I237,1)="8"),VALUE(RIGHT(I237,3)),VALUE(RIGHT(I237,4)))</f>
        <v>92</v>
      </c>
    </row>
    <row r="238" spans="1:28" s="9" customFormat="1" ht="183" customHeight="1">
      <c r="A238" s="49">
        <v>11</v>
      </c>
      <c r="B238" s="50" t="s">
        <v>995</v>
      </c>
      <c r="C238" s="51" t="s">
        <v>86</v>
      </c>
      <c r="D238" s="51" t="s">
        <v>259</v>
      </c>
      <c r="E238" s="52">
        <v>1</v>
      </c>
      <c r="F238" s="53" t="s">
        <v>841</v>
      </c>
      <c r="G238" s="54" t="s">
        <v>650</v>
      </c>
      <c r="H238" s="54" t="s">
        <v>650</v>
      </c>
      <c r="I238" s="86" t="s">
        <v>156</v>
      </c>
      <c r="J238" s="55" t="s">
        <v>157</v>
      </c>
      <c r="K238" s="55" t="s">
        <v>957</v>
      </c>
      <c r="L238" s="55" t="s">
        <v>306</v>
      </c>
      <c r="M238" s="55" t="s">
        <v>307</v>
      </c>
      <c r="N238" s="55" t="s">
        <v>308</v>
      </c>
      <c r="O238" s="56">
        <v>700799</v>
      </c>
      <c r="P238" s="56">
        <v>3741082</v>
      </c>
      <c r="Q238" s="56">
        <v>4825</v>
      </c>
      <c r="R238" s="56">
        <v>4447473</v>
      </c>
      <c r="S238" s="57" t="s">
        <v>1758</v>
      </c>
      <c r="T238" s="56">
        <v>-767</v>
      </c>
      <c r="U238" s="58" t="s">
        <v>309</v>
      </c>
      <c r="V238" s="59" t="s">
        <v>1759</v>
      </c>
      <c r="W238" s="60">
        <f>IF(OR(LEFT(I238)="7",LEFT(I238,1)="8"),VALUE(RIGHT(I238,3)),VALUE(RIGHT(I238,4)))</f>
        <v>76</v>
      </c>
    </row>
    <row r="239" spans="1:28" s="48" customFormat="1" ht="20.25" customHeight="1" outlineLevel="2">
      <c r="A239" s="68"/>
      <c r="B239" s="96" t="s">
        <v>379</v>
      </c>
      <c r="C239" s="97"/>
      <c r="D239" s="97"/>
      <c r="E239" s="69">
        <f>SUBTOTAL(9,E240)</f>
        <v>1</v>
      </c>
      <c r="F239" s="70"/>
      <c r="G239" s="70"/>
      <c r="H239" s="70"/>
      <c r="I239" s="88"/>
      <c r="J239" s="70"/>
      <c r="K239" s="70"/>
      <c r="L239" s="70"/>
      <c r="M239" s="70"/>
      <c r="N239" s="70"/>
      <c r="O239" s="72"/>
      <c r="P239" s="72"/>
      <c r="Q239" s="72"/>
      <c r="R239" s="72"/>
      <c r="S239" s="70"/>
      <c r="T239" s="72"/>
      <c r="U239" s="70"/>
      <c r="V239" s="73"/>
      <c r="W239" s="71"/>
      <c r="X239" s="9"/>
      <c r="Y239" s="9"/>
      <c r="Z239" s="9"/>
      <c r="AA239" s="9"/>
      <c r="AB239" s="9"/>
    </row>
    <row r="240" spans="1:28" s="9" customFormat="1" ht="171.75" customHeight="1">
      <c r="A240" s="49">
        <v>11</v>
      </c>
      <c r="B240" s="50" t="s">
        <v>995</v>
      </c>
      <c r="C240" s="51" t="s">
        <v>86</v>
      </c>
      <c r="D240" s="51" t="s">
        <v>1007</v>
      </c>
      <c r="E240" s="52">
        <v>1</v>
      </c>
      <c r="F240" s="53" t="s">
        <v>841</v>
      </c>
      <c r="G240" s="54" t="s">
        <v>650</v>
      </c>
      <c r="H240" s="54" t="s">
        <v>164</v>
      </c>
      <c r="I240" s="86">
        <v>700011200227</v>
      </c>
      <c r="J240" s="55" t="s">
        <v>165</v>
      </c>
      <c r="K240" s="55" t="s">
        <v>166</v>
      </c>
      <c r="L240" s="55" t="s">
        <v>903</v>
      </c>
      <c r="M240" s="55" t="s">
        <v>546</v>
      </c>
      <c r="N240" s="55" t="s">
        <v>308</v>
      </c>
      <c r="O240" s="56">
        <v>0</v>
      </c>
      <c r="P240" s="56">
        <v>0</v>
      </c>
      <c r="Q240" s="56">
        <v>0</v>
      </c>
      <c r="R240" s="56">
        <v>0</v>
      </c>
      <c r="S240" s="57" t="s">
        <v>1760</v>
      </c>
      <c r="T240" s="56">
        <v>0</v>
      </c>
      <c r="U240" s="58" t="s">
        <v>869</v>
      </c>
      <c r="V240" s="59" t="s">
        <v>1361</v>
      </c>
      <c r="W240" s="60">
        <f>IF(OR(LEFT(I240)="7",LEFT(I240,1)="8"),VALUE(RIGHT(I240,3)),VALUE(RIGHT(I240,4)))</f>
        <v>227</v>
      </c>
    </row>
    <row r="241" spans="1:28" s="41" customFormat="1" ht="20.25" customHeight="1" outlineLevel="1">
      <c r="A241" s="74"/>
      <c r="B241" s="98" t="s">
        <v>380</v>
      </c>
      <c r="C241" s="99"/>
      <c r="D241" s="99"/>
      <c r="E241" s="75">
        <f>SUBTOTAL(9,E242:E244)</f>
        <v>2</v>
      </c>
      <c r="F241" s="76"/>
      <c r="G241" s="76"/>
      <c r="H241" s="76"/>
      <c r="I241" s="89"/>
      <c r="J241" s="76"/>
      <c r="K241" s="76"/>
      <c r="L241" s="76"/>
      <c r="M241" s="76"/>
      <c r="N241" s="76"/>
      <c r="O241" s="78"/>
      <c r="P241" s="78"/>
      <c r="Q241" s="78"/>
      <c r="R241" s="78"/>
      <c r="S241" s="76"/>
      <c r="T241" s="78"/>
      <c r="U241" s="76"/>
      <c r="V241" s="79"/>
      <c r="W241" s="77"/>
      <c r="X241" s="9"/>
      <c r="Y241" s="9"/>
      <c r="Z241" s="34"/>
      <c r="AA241" s="34"/>
      <c r="AB241" s="34"/>
    </row>
    <row r="242" spans="1:28" s="48" customFormat="1" ht="20.25" customHeight="1" outlineLevel="2">
      <c r="A242" s="42"/>
      <c r="B242" s="92" t="s">
        <v>376</v>
      </c>
      <c r="C242" s="93"/>
      <c r="D242" s="93"/>
      <c r="E242" s="43">
        <f>SUBTOTAL(9,E243:E244)</f>
        <v>2</v>
      </c>
      <c r="F242" s="44"/>
      <c r="G242" s="44"/>
      <c r="H242" s="44"/>
      <c r="I242" s="85"/>
      <c r="J242" s="44"/>
      <c r="K242" s="44"/>
      <c r="L242" s="44"/>
      <c r="M242" s="44"/>
      <c r="N242" s="44"/>
      <c r="O242" s="46"/>
      <c r="P242" s="46"/>
      <c r="Q242" s="46"/>
      <c r="R242" s="46"/>
      <c r="S242" s="44"/>
      <c r="T242" s="46"/>
      <c r="U242" s="44"/>
      <c r="V242" s="47"/>
      <c r="W242" s="45"/>
      <c r="X242" s="41"/>
      <c r="Y242" s="9"/>
      <c r="Z242" s="41"/>
      <c r="AA242" s="41"/>
      <c r="AB242" s="41"/>
    </row>
    <row r="243" spans="1:28" s="9" customFormat="1" ht="160.5" customHeight="1">
      <c r="A243" s="49">
        <v>11</v>
      </c>
      <c r="B243" s="50" t="s">
        <v>995</v>
      </c>
      <c r="C243" s="51" t="s">
        <v>210</v>
      </c>
      <c r="D243" s="51" t="s">
        <v>259</v>
      </c>
      <c r="E243" s="52">
        <v>1</v>
      </c>
      <c r="F243" s="53">
        <v>315</v>
      </c>
      <c r="G243" s="54" t="s">
        <v>1061</v>
      </c>
      <c r="H243" s="54" t="s">
        <v>1061</v>
      </c>
      <c r="I243" s="86">
        <v>20001111301060</v>
      </c>
      <c r="J243" s="55" t="s">
        <v>1062</v>
      </c>
      <c r="K243" s="55" t="s">
        <v>1063</v>
      </c>
      <c r="L243" s="55" t="s">
        <v>695</v>
      </c>
      <c r="M243" s="55" t="s">
        <v>1060</v>
      </c>
      <c r="N243" s="55" t="s">
        <v>308</v>
      </c>
      <c r="O243" s="56">
        <v>0</v>
      </c>
      <c r="P243" s="56">
        <v>0</v>
      </c>
      <c r="Q243" s="56">
        <v>0</v>
      </c>
      <c r="R243" s="56">
        <v>0</v>
      </c>
      <c r="S243" s="57" t="s">
        <v>1761</v>
      </c>
      <c r="T243" s="56">
        <v>0</v>
      </c>
      <c r="U243" s="58" t="s">
        <v>309</v>
      </c>
      <c r="V243" s="59" t="s">
        <v>1362</v>
      </c>
      <c r="W243" s="60">
        <f>IF(OR(LEFT(I243)="7",LEFT(I243,1)="8"),VALUE(RIGHT(I243,3)),VALUE(RIGHT(I243,4)))</f>
        <v>1060</v>
      </c>
    </row>
    <row r="244" spans="1:28" s="9" customFormat="1" ht="162" customHeight="1">
      <c r="A244" s="49">
        <v>11</v>
      </c>
      <c r="B244" s="50" t="s">
        <v>995</v>
      </c>
      <c r="C244" s="51" t="s">
        <v>210</v>
      </c>
      <c r="D244" s="51" t="s">
        <v>259</v>
      </c>
      <c r="E244" s="52">
        <v>1</v>
      </c>
      <c r="F244" s="53">
        <v>315</v>
      </c>
      <c r="G244" s="54" t="s">
        <v>1061</v>
      </c>
      <c r="H244" s="54" t="s">
        <v>1061</v>
      </c>
      <c r="I244" s="86">
        <v>20021111201289</v>
      </c>
      <c r="J244" s="55" t="s">
        <v>1064</v>
      </c>
      <c r="K244" s="55" t="s">
        <v>1065</v>
      </c>
      <c r="L244" s="55" t="s">
        <v>695</v>
      </c>
      <c r="M244" s="55" t="s">
        <v>1060</v>
      </c>
      <c r="N244" s="55" t="s">
        <v>856</v>
      </c>
      <c r="O244" s="56">
        <v>0</v>
      </c>
      <c r="P244" s="56">
        <v>0</v>
      </c>
      <c r="Q244" s="56">
        <v>0</v>
      </c>
      <c r="R244" s="56">
        <v>0</v>
      </c>
      <c r="S244" s="57" t="s">
        <v>1762</v>
      </c>
      <c r="T244" s="56">
        <v>0</v>
      </c>
      <c r="U244" s="58" t="s">
        <v>309</v>
      </c>
      <c r="V244" s="59" t="s">
        <v>1363</v>
      </c>
      <c r="W244" s="60">
        <f>IF(OR(LEFT(I244)="7",LEFT(I244,1)="8"),VALUE(RIGHT(I244,3)),VALUE(RIGHT(I244,4)))</f>
        <v>1289</v>
      </c>
    </row>
    <row r="245" spans="1:28" s="34" customFormat="1" ht="20.25" customHeight="1" outlineLevel="3">
      <c r="A245" s="61"/>
      <c r="B245" s="102" t="s">
        <v>1066</v>
      </c>
      <c r="C245" s="103"/>
      <c r="D245" s="103"/>
      <c r="E245" s="62">
        <f>SUBTOTAL(9,E246:E252)</f>
        <v>5</v>
      </c>
      <c r="F245" s="63"/>
      <c r="G245" s="63"/>
      <c r="H245" s="63"/>
      <c r="I245" s="87"/>
      <c r="J245" s="63"/>
      <c r="K245" s="63"/>
      <c r="L245" s="63"/>
      <c r="M245" s="63"/>
      <c r="N245" s="63"/>
      <c r="O245" s="64"/>
      <c r="P245" s="65"/>
      <c r="Q245" s="65"/>
      <c r="R245" s="65"/>
      <c r="S245" s="63"/>
      <c r="T245" s="65"/>
      <c r="U245" s="63"/>
      <c r="V245" s="66"/>
      <c r="W245" s="67"/>
      <c r="X245" s="9"/>
      <c r="Y245" s="9"/>
      <c r="Z245" s="9"/>
      <c r="AA245" s="9"/>
      <c r="AB245" s="9"/>
    </row>
    <row r="246" spans="1:28" s="41" customFormat="1" ht="20.25" customHeight="1" outlineLevel="1">
      <c r="A246" s="35"/>
      <c r="B246" s="100" t="s">
        <v>875</v>
      </c>
      <c r="C246" s="101" t="s">
        <v>873</v>
      </c>
      <c r="D246" s="101"/>
      <c r="E246" s="36">
        <f>SUBTOTAL(9,E247:E252)</f>
        <v>5</v>
      </c>
      <c r="F246" s="37"/>
      <c r="G246" s="37"/>
      <c r="H246" s="37"/>
      <c r="I246" s="84"/>
      <c r="J246" s="37"/>
      <c r="K246" s="37"/>
      <c r="L246" s="37"/>
      <c r="M246" s="37"/>
      <c r="N246" s="37"/>
      <c r="O246" s="39"/>
      <c r="P246" s="39"/>
      <c r="Q246" s="39"/>
      <c r="R246" s="39"/>
      <c r="S246" s="37"/>
      <c r="T246" s="39"/>
      <c r="U246" s="37"/>
      <c r="V246" s="40"/>
      <c r="W246" s="38"/>
      <c r="X246" s="34"/>
      <c r="Y246" s="9"/>
      <c r="Z246" s="9"/>
      <c r="AA246" s="9"/>
      <c r="AB246" s="9"/>
    </row>
    <row r="247" spans="1:28" s="48" customFormat="1" ht="20.25" customHeight="1" outlineLevel="2">
      <c r="A247" s="42"/>
      <c r="B247" s="92" t="s">
        <v>376</v>
      </c>
      <c r="C247" s="93"/>
      <c r="D247" s="93"/>
      <c r="E247" s="43">
        <f>SUBTOTAL(9,E248:E252)</f>
        <v>5</v>
      </c>
      <c r="F247" s="44"/>
      <c r="G247" s="44"/>
      <c r="H247" s="44"/>
      <c r="I247" s="85"/>
      <c r="J247" s="44"/>
      <c r="K247" s="44"/>
      <c r="L247" s="44"/>
      <c r="M247" s="44"/>
      <c r="N247" s="44"/>
      <c r="O247" s="46"/>
      <c r="P247" s="46"/>
      <c r="Q247" s="46"/>
      <c r="R247" s="46"/>
      <c r="S247" s="44"/>
      <c r="T247" s="46"/>
      <c r="U247" s="44"/>
      <c r="V247" s="47"/>
      <c r="W247" s="45"/>
      <c r="X247" s="41"/>
      <c r="Y247" s="9"/>
      <c r="Z247" s="9"/>
      <c r="AA247" s="9"/>
      <c r="AB247" s="9"/>
    </row>
    <row r="248" spans="1:28" s="9" customFormat="1" ht="139.5" customHeight="1">
      <c r="A248" s="49">
        <v>12</v>
      </c>
      <c r="B248" s="50" t="s">
        <v>1066</v>
      </c>
      <c r="C248" s="51" t="s">
        <v>130</v>
      </c>
      <c r="D248" s="51" t="s">
        <v>259</v>
      </c>
      <c r="E248" s="52">
        <v>1</v>
      </c>
      <c r="F248" s="53" t="s">
        <v>361</v>
      </c>
      <c r="G248" s="54" t="s">
        <v>362</v>
      </c>
      <c r="H248" s="54" t="s">
        <v>362</v>
      </c>
      <c r="I248" s="86" t="s">
        <v>611</v>
      </c>
      <c r="J248" s="55" t="s">
        <v>612</v>
      </c>
      <c r="K248" s="55" t="s">
        <v>613</v>
      </c>
      <c r="L248" s="55" t="s">
        <v>903</v>
      </c>
      <c r="M248" s="55" t="s">
        <v>825</v>
      </c>
      <c r="N248" s="55" t="s">
        <v>856</v>
      </c>
      <c r="O248" s="56">
        <v>52.76</v>
      </c>
      <c r="P248" s="56">
        <v>0</v>
      </c>
      <c r="Q248" s="56">
        <v>0</v>
      </c>
      <c r="R248" s="56">
        <v>0</v>
      </c>
      <c r="S248" s="57" t="s">
        <v>1763</v>
      </c>
      <c r="T248" s="56">
        <v>52.76</v>
      </c>
      <c r="U248" s="58" t="s">
        <v>309</v>
      </c>
      <c r="V248" s="59" t="s">
        <v>1365</v>
      </c>
      <c r="W248" s="60">
        <f>IF(OR(LEFT(I248)="7",LEFT(I248,1)="8"),VALUE(RIGHT(I248,3)),VALUE(RIGHT(I248,4)))</f>
        <v>1507</v>
      </c>
    </row>
    <row r="249" spans="1:28" s="9" customFormat="1" ht="139.5" customHeight="1">
      <c r="A249" s="49">
        <v>12</v>
      </c>
      <c r="B249" s="50" t="s">
        <v>1066</v>
      </c>
      <c r="C249" s="51" t="s">
        <v>130</v>
      </c>
      <c r="D249" s="51" t="s">
        <v>259</v>
      </c>
      <c r="E249" s="52">
        <v>1</v>
      </c>
      <c r="F249" s="53" t="s">
        <v>361</v>
      </c>
      <c r="G249" s="54" t="s">
        <v>362</v>
      </c>
      <c r="H249" s="54" t="s">
        <v>362</v>
      </c>
      <c r="I249" s="86" t="s">
        <v>363</v>
      </c>
      <c r="J249" s="55" t="s">
        <v>110</v>
      </c>
      <c r="K249" s="55" t="s">
        <v>504</v>
      </c>
      <c r="L249" s="55" t="s">
        <v>695</v>
      </c>
      <c r="M249" s="55" t="s">
        <v>868</v>
      </c>
      <c r="N249" s="55" t="s">
        <v>856</v>
      </c>
      <c r="O249" s="56">
        <v>0</v>
      </c>
      <c r="P249" s="56">
        <v>0</v>
      </c>
      <c r="Q249" s="56">
        <v>0</v>
      </c>
      <c r="R249" s="56">
        <v>0</v>
      </c>
      <c r="S249" s="57" t="s">
        <v>1764</v>
      </c>
      <c r="T249" s="56">
        <v>0</v>
      </c>
      <c r="U249" s="58" t="s">
        <v>309</v>
      </c>
      <c r="V249" s="59" t="s">
        <v>1364</v>
      </c>
      <c r="W249" s="60">
        <f>IF(OR(LEFT(I249)="7",LEFT(I249,1)="8"),VALUE(RIGHT(I249,3)),VALUE(RIGHT(I249,4)))</f>
        <v>1442</v>
      </c>
    </row>
    <row r="250" spans="1:28" s="9" customFormat="1" ht="139.5" customHeight="1">
      <c r="A250" s="49">
        <v>12</v>
      </c>
      <c r="B250" s="50" t="s">
        <v>1066</v>
      </c>
      <c r="C250" s="51" t="s">
        <v>130</v>
      </c>
      <c r="D250" s="51" t="s">
        <v>259</v>
      </c>
      <c r="E250" s="52">
        <v>1</v>
      </c>
      <c r="F250" s="53" t="s">
        <v>396</v>
      </c>
      <c r="G250" s="54" t="s">
        <v>397</v>
      </c>
      <c r="H250" s="54" t="s">
        <v>397</v>
      </c>
      <c r="I250" s="86" t="s">
        <v>398</v>
      </c>
      <c r="J250" s="55" t="s">
        <v>399</v>
      </c>
      <c r="K250" s="55" t="s">
        <v>523</v>
      </c>
      <c r="L250" s="55" t="s">
        <v>306</v>
      </c>
      <c r="M250" s="55" t="s">
        <v>307</v>
      </c>
      <c r="N250" s="55" t="s">
        <v>308</v>
      </c>
      <c r="O250" s="56">
        <v>21912100.989999998</v>
      </c>
      <c r="P250" s="56">
        <v>0</v>
      </c>
      <c r="Q250" s="56">
        <v>246431.22</v>
      </c>
      <c r="R250" s="56">
        <v>63721</v>
      </c>
      <c r="S250" s="57" t="s">
        <v>1765</v>
      </c>
      <c r="T250" s="56">
        <v>22094811.210000001</v>
      </c>
      <c r="U250" s="58" t="s">
        <v>309</v>
      </c>
      <c r="V250" s="59" t="s">
        <v>1366</v>
      </c>
      <c r="W250" s="60">
        <f>IF(OR(LEFT(I250)="7",LEFT(I250,1)="8"),VALUE(RIGHT(I250,3)),VALUE(RIGHT(I250,4)))</f>
        <v>345</v>
      </c>
    </row>
    <row r="251" spans="1:28" s="9" customFormat="1" ht="139.5" customHeight="1">
      <c r="A251" s="49">
        <v>12</v>
      </c>
      <c r="B251" s="50" t="s">
        <v>1066</v>
      </c>
      <c r="C251" s="51" t="s">
        <v>130</v>
      </c>
      <c r="D251" s="51" t="s">
        <v>259</v>
      </c>
      <c r="E251" s="52">
        <v>1</v>
      </c>
      <c r="F251" s="53" t="s">
        <v>400</v>
      </c>
      <c r="G251" s="54" t="s">
        <v>401</v>
      </c>
      <c r="H251" s="54" t="s">
        <v>393</v>
      </c>
      <c r="I251" s="86" t="s">
        <v>402</v>
      </c>
      <c r="J251" s="55" t="s">
        <v>403</v>
      </c>
      <c r="K251" s="55" t="s">
        <v>404</v>
      </c>
      <c r="L251" s="55" t="s">
        <v>903</v>
      </c>
      <c r="M251" s="55" t="s">
        <v>1019</v>
      </c>
      <c r="N251" s="55" t="s">
        <v>861</v>
      </c>
      <c r="O251" s="56">
        <v>28362.69</v>
      </c>
      <c r="P251" s="56">
        <v>0</v>
      </c>
      <c r="Q251" s="56">
        <v>274.08999999999997</v>
      </c>
      <c r="R251" s="56">
        <v>0</v>
      </c>
      <c r="S251" s="57" t="s">
        <v>1766</v>
      </c>
      <c r="T251" s="56">
        <v>28636.78</v>
      </c>
      <c r="U251" s="58" t="s">
        <v>309</v>
      </c>
      <c r="V251" s="59" t="s">
        <v>1367</v>
      </c>
      <c r="W251" s="60">
        <f>IF(OR(LEFT(I251)="7",LEFT(I251,1)="8"),VALUE(RIGHT(I251,3)),VALUE(RIGHT(I251,4)))</f>
        <v>69</v>
      </c>
    </row>
    <row r="252" spans="1:28" s="9" customFormat="1" ht="139.5" customHeight="1">
      <c r="A252" s="49">
        <v>12</v>
      </c>
      <c r="B252" s="50" t="s">
        <v>1066</v>
      </c>
      <c r="C252" s="51" t="s">
        <v>130</v>
      </c>
      <c r="D252" s="51" t="s">
        <v>259</v>
      </c>
      <c r="E252" s="52">
        <v>1</v>
      </c>
      <c r="F252" s="53" t="s">
        <v>405</v>
      </c>
      <c r="G252" s="54" t="s">
        <v>406</v>
      </c>
      <c r="H252" s="54" t="s">
        <v>680</v>
      </c>
      <c r="I252" s="86">
        <v>20041251001386</v>
      </c>
      <c r="J252" s="55" t="s">
        <v>715</v>
      </c>
      <c r="K252" s="55" t="s">
        <v>524</v>
      </c>
      <c r="L252" s="55" t="s">
        <v>306</v>
      </c>
      <c r="M252" s="55" t="s">
        <v>868</v>
      </c>
      <c r="N252" s="55" t="s">
        <v>308</v>
      </c>
      <c r="O252" s="56">
        <v>31692435539.849998</v>
      </c>
      <c r="P252" s="56">
        <v>5993378617.9499998</v>
      </c>
      <c r="Q252" s="56">
        <v>376865707.12</v>
      </c>
      <c r="R252" s="56">
        <v>1726848069.53</v>
      </c>
      <c r="S252" s="57" t="s">
        <v>1767</v>
      </c>
      <c r="T252" s="56">
        <v>36335831795.389999</v>
      </c>
      <c r="U252" s="58" t="s">
        <v>309</v>
      </c>
      <c r="V252" s="59" t="s">
        <v>1368</v>
      </c>
      <c r="W252" s="60">
        <f>IF(OR(LEFT(I252)="7",LEFT(I252,1)="8"),VALUE(RIGHT(I252,3)),VALUE(RIGHT(I252,4)))</f>
        <v>1386</v>
      </c>
    </row>
    <row r="253" spans="1:28" s="34" customFormat="1" ht="20.25" customHeight="1" outlineLevel="3">
      <c r="A253" s="61"/>
      <c r="B253" s="102" t="s">
        <v>407</v>
      </c>
      <c r="C253" s="103"/>
      <c r="D253" s="103"/>
      <c r="E253" s="62">
        <f>SUBTOTAL(9,E254:E257)</f>
        <v>2</v>
      </c>
      <c r="F253" s="63"/>
      <c r="G253" s="63"/>
      <c r="H253" s="63"/>
      <c r="I253" s="87"/>
      <c r="J253" s="63"/>
      <c r="K253" s="63"/>
      <c r="L253" s="63"/>
      <c r="M253" s="63"/>
      <c r="N253" s="63"/>
      <c r="O253" s="64"/>
      <c r="P253" s="65"/>
      <c r="Q253" s="65"/>
      <c r="R253" s="65"/>
      <c r="S253" s="63"/>
      <c r="T253" s="65"/>
      <c r="U253" s="63"/>
      <c r="V253" s="66"/>
      <c r="W253" s="67"/>
      <c r="X253" s="9"/>
      <c r="Y253" s="9"/>
    </row>
    <row r="254" spans="1:28" s="41" customFormat="1" ht="20.25" customHeight="1" outlineLevel="1">
      <c r="A254" s="35"/>
      <c r="B254" s="100" t="s">
        <v>875</v>
      </c>
      <c r="C254" s="101" t="s">
        <v>873</v>
      </c>
      <c r="D254" s="101"/>
      <c r="E254" s="36">
        <f>SUBTOTAL(9,E255:E257)</f>
        <v>2</v>
      </c>
      <c r="F254" s="37"/>
      <c r="G254" s="37"/>
      <c r="H254" s="37"/>
      <c r="I254" s="84"/>
      <c r="J254" s="37"/>
      <c r="K254" s="37"/>
      <c r="L254" s="37"/>
      <c r="M254" s="37"/>
      <c r="N254" s="37"/>
      <c r="O254" s="39"/>
      <c r="P254" s="39"/>
      <c r="Q254" s="39"/>
      <c r="R254" s="39"/>
      <c r="S254" s="37"/>
      <c r="T254" s="39"/>
      <c r="U254" s="37"/>
      <c r="V254" s="40"/>
      <c r="W254" s="38"/>
      <c r="X254" s="34"/>
      <c r="Y254" s="9"/>
    </row>
    <row r="255" spans="1:28" s="48" customFormat="1" ht="20.25" customHeight="1" outlineLevel="2">
      <c r="A255" s="42"/>
      <c r="B255" s="92" t="s">
        <v>376</v>
      </c>
      <c r="C255" s="93"/>
      <c r="D255" s="93"/>
      <c r="E255" s="43">
        <f>SUBTOTAL(9,E256:E257)</f>
        <v>2</v>
      </c>
      <c r="F255" s="44"/>
      <c r="G255" s="44"/>
      <c r="H255" s="44"/>
      <c r="I255" s="85"/>
      <c r="J255" s="44"/>
      <c r="K255" s="44"/>
      <c r="L255" s="44"/>
      <c r="M255" s="44"/>
      <c r="N255" s="44"/>
      <c r="O255" s="46"/>
      <c r="P255" s="46"/>
      <c r="Q255" s="46"/>
      <c r="R255" s="46"/>
      <c r="S255" s="44"/>
      <c r="T255" s="46"/>
      <c r="U255" s="44"/>
      <c r="V255" s="47"/>
      <c r="W255" s="45"/>
      <c r="X255" s="41"/>
      <c r="Y255" s="9"/>
    </row>
    <row r="256" spans="1:28" s="9" customFormat="1" ht="139.5" customHeight="1">
      <c r="A256" s="49">
        <v>14</v>
      </c>
      <c r="B256" s="50" t="s">
        <v>407</v>
      </c>
      <c r="C256" s="51" t="s">
        <v>130</v>
      </c>
      <c r="D256" s="51" t="s">
        <v>259</v>
      </c>
      <c r="E256" s="52">
        <v>1</v>
      </c>
      <c r="F256" s="53" t="s">
        <v>394</v>
      </c>
      <c r="G256" s="54" t="s">
        <v>395</v>
      </c>
      <c r="H256" s="54" t="s">
        <v>395</v>
      </c>
      <c r="I256" s="86" t="s">
        <v>410</v>
      </c>
      <c r="J256" s="55" t="s">
        <v>411</v>
      </c>
      <c r="K256" s="55" t="s">
        <v>526</v>
      </c>
      <c r="L256" s="55" t="s">
        <v>903</v>
      </c>
      <c r="M256" s="55" t="s">
        <v>517</v>
      </c>
      <c r="N256" s="55" t="s">
        <v>459</v>
      </c>
      <c r="O256" s="56">
        <v>123127231.48999999</v>
      </c>
      <c r="P256" s="56">
        <v>0</v>
      </c>
      <c r="Q256" s="56">
        <v>1371224.83</v>
      </c>
      <c r="R256" s="56">
        <v>224302.62</v>
      </c>
      <c r="S256" s="57" t="s">
        <v>1768</v>
      </c>
      <c r="T256" s="56">
        <v>124274153.7</v>
      </c>
      <c r="U256" s="58" t="s">
        <v>869</v>
      </c>
      <c r="V256" s="59" t="s">
        <v>1369</v>
      </c>
      <c r="W256" s="60">
        <f>IF(OR(LEFT(I256)="7",LEFT(I256,1)="8"),VALUE(RIGHT(I256,3)),VALUE(RIGHT(I256,4)))</f>
        <v>99</v>
      </c>
    </row>
    <row r="257" spans="1:28" s="9" customFormat="1" ht="139.5" customHeight="1">
      <c r="A257" s="49">
        <v>14</v>
      </c>
      <c r="B257" s="50" t="s">
        <v>407</v>
      </c>
      <c r="C257" s="51" t="s">
        <v>130</v>
      </c>
      <c r="D257" s="51" t="s">
        <v>259</v>
      </c>
      <c r="E257" s="52">
        <v>1</v>
      </c>
      <c r="F257" s="53" t="s">
        <v>394</v>
      </c>
      <c r="G257" s="54" t="s">
        <v>395</v>
      </c>
      <c r="H257" s="54" t="s">
        <v>395</v>
      </c>
      <c r="I257" s="86" t="s">
        <v>408</v>
      </c>
      <c r="J257" s="55" t="s">
        <v>409</v>
      </c>
      <c r="K257" s="55" t="s">
        <v>525</v>
      </c>
      <c r="L257" s="55" t="s">
        <v>903</v>
      </c>
      <c r="M257" s="55" t="s">
        <v>517</v>
      </c>
      <c r="N257" s="55" t="s">
        <v>1006</v>
      </c>
      <c r="O257" s="56">
        <v>9817000.6500000004</v>
      </c>
      <c r="P257" s="56">
        <v>0</v>
      </c>
      <c r="Q257" s="56">
        <v>108867.5</v>
      </c>
      <c r="R257" s="56">
        <v>15394.89</v>
      </c>
      <c r="S257" s="57" t="s">
        <v>1769</v>
      </c>
      <c r="T257" s="56">
        <v>9910473.2599999998</v>
      </c>
      <c r="U257" s="58" t="s">
        <v>869</v>
      </c>
      <c r="V257" s="59" t="s">
        <v>1770</v>
      </c>
      <c r="W257" s="60">
        <f>IF(OR(LEFT(I257)="7",LEFT(I257,1)="8"),VALUE(RIGHT(I257,3)),VALUE(RIGHT(I257,4)))</f>
        <v>84</v>
      </c>
    </row>
    <row r="258" spans="1:28" s="34" customFormat="1" ht="20.25" customHeight="1" outlineLevel="3">
      <c r="A258" s="61"/>
      <c r="B258" s="102" t="s">
        <v>412</v>
      </c>
      <c r="C258" s="103"/>
      <c r="D258" s="103"/>
      <c r="E258" s="62">
        <f>SUBTOTAL(9,E261:E273)</f>
        <v>9</v>
      </c>
      <c r="F258" s="63"/>
      <c r="G258" s="63"/>
      <c r="H258" s="63"/>
      <c r="I258" s="87"/>
      <c r="J258" s="63"/>
      <c r="K258" s="63"/>
      <c r="L258" s="63"/>
      <c r="M258" s="63"/>
      <c r="N258" s="63"/>
      <c r="O258" s="64"/>
      <c r="P258" s="65"/>
      <c r="Q258" s="65"/>
      <c r="R258" s="65"/>
      <c r="S258" s="63"/>
      <c r="T258" s="65"/>
      <c r="U258" s="63"/>
      <c r="V258" s="66"/>
      <c r="W258" s="67"/>
      <c r="X258" s="9"/>
      <c r="Y258" s="9"/>
      <c r="Z258" s="9"/>
      <c r="AA258" s="9"/>
      <c r="AB258" s="9"/>
    </row>
    <row r="259" spans="1:28" s="41" customFormat="1" ht="20.25" customHeight="1" outlineLevel="1">
      <c r="A259" s="35"/>
      <c r="B259" s="100" t="s">
        <v>875</v>
      </c>
      <c r="C259" s="101" t="s">
        <v>873</v>
      </c>
      <c r="D259" s="101"/>
      <c r="E259" s="36">
        <f>SUBTOTAL(9,E260:E266)</f>
        <v>6</v>
      </c>
      <c r="F259" s="37"/>
      <c r="G259" s="37"/>
      <c r="H259" s="37"/>
      <c r="I259" s="84"/>
      <c r="J259" s="37"/>
      <c r="K259" s="37"/>
      <c r="L259" s="37"/>
      <c r="M259" s="37"/>
      <c r="N259" s="37"/>
      <c r="O259" s="39"/>
      <c r="P259" s="39"/>
      <c r="Q259" s="39"/>
      <c r="R259" s="39"/>
      <c r="S259" s="37"/>
      <c r="T259" s="39"/>
      <c r="U259" s="37"/>
      <c r="V259" s="40"/>
      <c r="W259" s="38"/>
      <c r="X259" s="34"/>
      <c r="Y259" s="9"/>
      <c r="Z259" s="9"/>
      <c r="AA259" s="9"/>
      <c r="AB259" s="9"/>
    </row>
    <row r="260" spans="1:28" s="48" customFormat="1" ht="20.25" customHeight="1" outlineLevel="2">
      <c r="A260" s="42"/>
      <c r="B260" s="92" t="s">
        <v>376</v>
      </c>
      <c r="C260" s="93"/>
      <c r="D260" s="93"/>
      <c r="E260" s="43">
        <f>SUBTOTAL(9,E261:E266)</f>
        <v>6</v>
      </c>
      <c r="F260" s="44"/>
      <c r="G260" s="44"/>
      <c r="H260" s="44"/>
      <c r="I260" s="85"/>
      <c r="J260" s="44"/>
      <c r="K260" s="44"/>
      <c r="L260" s="44"/>
      <c r="M260" s="44"/>
      <c r="N260" s="44"/>
      <c r="O260" s="46"/>
      <c r="P260" s="46"/>
      <c r="Q260" s="46"/>
      <c r="R260" s="46"/>
      <c r="S260" s="44"/>
      <c r="T260" s="46"/>
      <c r="U260" s="44"/>
      <c r="V260" s="47"/>
      <c r="W260" s="45"/>
      <c r="X260" s="41"/>
      <c r="Y260" s="9"/>
      <c r="Z260" s="9"/>
      <c r="AA260" s="9"/>
      <c r="AB260" s="9"/>
    </row>
    <row r="261" spans="1:28" s="9" customFormat="1" ht="139.5" customHeight="1">
      <c r="A261" s="49">
        <v>15</v>
      </c>
      <c r="B261" s="50" t="s">
        <v>412</v>
      </c>
      <c r="C261" s="51" t="s">
        <v>130</v>
      </c>
      <c r="D261" s="51" t="s">
        <v>259</v>
      </c>
      <c r="E261" s="52">
        <v>1</v>
      </c>
      <c r="F261" s="53">
        <v>172</v>
      </c>
      <c r="G261" s="54" t="s">
        <v>413</v>
      </c>
      <c r="H261" s="54" t="s">
        <v>680</v>
      </c>
      <c r="I261" s="86" t="s">
        <v>417</v>
      </c>
      <c r="J261" s="55" t="s">
        <v>418</v>
      </c>
      <c r="K261" s="55" t="s">
        <v>76</v>
      </c>
      <c r="L261" s="55" t="s">
        <v>306</v>
      </c>
      <c r="M261" s="55" t="s">
        <v>180</v>
      </c>
      <c r="N261" s="55" t="s">
        <v>308</v>
      </c>
      <c r="O261" s="56">
        <v>34266901.850000001</v>
      </c>
      <c r="P261" s="56">
        <v>0</v>
      </c>
      <c r="Q261" s="56">
        <v>392186.37</v>
      </c>
      <c r="R261" s="56">
        <v>685.73</v>
      </c>
      <c r="S261" s="57" t="s">
        <v>1771</v>
      </c>
      <c r="T261" s="56">
        <v>957770634</v>
      </c>
      <c r="U261" s="58" t="s">
        <v>869</v>
      </c>
      <c r="V261" s="59" t="s">
        <v>1429</v>
      </c>
      <c r="W261" s="60">
        <f t="shared" ref="W261:W266" si="8">IF(OR(LEFT(I261)="7",LEFT(I261,1)="8"),VALUE(RIGHT(I261,3)),VALUE(RIGHT(I261,4)))</f>
        <v>162</v>
      </c>
    </row>
    <row r="262" spans="1:28" s="9" customFormat="1" ht="213" customHeight="1">
      <c r="A262" s="49">
        <v>15</v>
      </c>
      <c r="B262" s="50" t="s">
        <v>412</v>
      </c>
      <c r="C262" s="51" t="s">
        <v>130</v>
      </c>
      <c r="D262" s="51" t="s">
        <v>259</v>
      </c>
      <c r="E262" s="52">
        <v>1</v>
      </c>
      <c r="F262" s="53">
        <v>172</v>
      </c>
      <c r="G262" s="54" t="s">
        <v>413</v>
      </c>
      <c r="H262" s="54" t="s">
        <v>680</v>
      </c>
      <c r="I262" s="86" t="s">
        <v>77</v>
      </c>
      <c r="J262" s="55" t="s">
        <v>78</v>
      </c>
      <c r="K262" s="55" t="s">
        <v>797</v>
      </c>
      <c r="L262" s="55" t="s">
        <v>306</v>
      </c>
      <c r="M262" s="55" t="s">
        <v>180</v>
      </c>
      <c r="N262" s="55" t="s">
        <v>308</v>
      </c>
      <c r="O262" s="56">
        <v>1</v>
      </c>
      <c r="P262" s="56">
        <v>0</v>
      </c>
      <c r="Q262" s="56">
        <v>0</v>
      </c>
      <c r="R262" s="56">
        <v>0</v>
      </c>
      <c r="S262" s="57" t="s">
        <v>1772</v>
      </c>
      <c r="T262" s="56">
        <v>1</v>
      </c>
      <c r="U262" s="58" t="s">
        <v>309</v>
      </c>
      <c r="V262" s="59" t="s">
        <v>1370</v>
      </c>
      <c r="W262" s="60">
        <f t="shared" si="8"/>
        <v>163</v>
      </c>
    </row>
    <row r="263" spans="1:28" s="9" customFormat="1" ht="139.5" customHeight="1">
      <c r="A263" s="49">
        <v>15</v>
      </c>
      <c r="B263" s="50" t="s">
        <v>412</v>
      </c>
      <c r="C263" s="51" t="s">
        <v>130</v>
      </c>
      <c r="D263" s="51" t="s">
        <v>259</v>
      </c>
      <c r="E263" s="52">
        <v>1</v>
      </c>
      <c r="F263" s="53">
        <v>172</v>
      </c>
      <c r="G263" s="54" t="s">
        <v>413</v>
      </c>
      <c r="H263" s="54" t="s">
        <v>680</v>
      </c>
      <c r="I263" s="86" t="s">
        <v>414</v>
      </c>
      <c r="J263" s="55" t="s">
        <v>415</v>
      </c>
      <c r="K263" s="55" t="s">
        <v>416</v>
      </c>
      <c r="L263" s="55" t="s">
        <v>306</v>
      </c>
      <c r="M263" s="55" t="s">
        <v>180</v>
      </c>
      <c r="N263" s="55" t="s">
        <v>861</v>
      </c>
      <c r="O263" s="56">
        <v>16963516.550000001</v>
      </c>
      <c r="P263" s="56">
        <v>0</v>
      </c>
      <c r="Q263" s="56">
        <v>150514.14000000001</v>
      </c>
      <c r="R263" s="56">
        <v>420685.73</v>
      </c>
      <c r="S263" s="57" t="s">
        <v>1773</v>
      </c>
      <c r="T263" s="56">
        <v>16693344.960000001</v>
      </c>
      <c r="U263" s="58" t="s">
        <v>309</v>
      </c>
      <c r="V263" s="59" t="s">
        <v>1774</v>
      </c>
      <c r="W263" s="60">
        <f t="shared" si="8"/>
        <v>161</v>
      </c>
    </row>
    <row r="264" spans="1:28" s="9" customFormat="1" ht="139.5" customHeight="1">
      <c r="A264" s="49">
        <v>15</v>
      </c>
      <c r="B264" s="50" t="s">
        <v>412</v>
      </c>
      <c r="C264" s="51" t="s">
        <v>130</v>
      </c>
      <c r="D264" s="51" t="s">
        <v>259</v>
      </c>
      <c r="E264" s="52">
        <v>1</v>
      </c>
      <c r="F264" s="53">
        <v>410</v>
      </c>
      <c r="G264" s="54" t="s">
        <v>798</v>
      </c>
      <c r="H264" s="54" t="s">
        <v>680</v>
      </c>
      <c r="I264" s="86">
        <v>20021530001264</v>
      </c>
      <c r="J264" s="55" t="s">
        <v>799</v>
      </c>
      <c r="K264" s="55" t="s">
        <v>800</v>
      </c>
      <c r="L264" s="55" t="s">
        <v>306</v>
      </c>
      <c r="M264" s="55" t="s">
        <v>180</v>
      </c>
      <c r="N264" s="55" t="s">
        <v>308</v>
      </c>
      <c r="O264" s="56">
        <v>0</v>
      </c>
      <c r="P264" s="56">
        <v>0</v>
      </c>
      <c r="Q264" s="56">
        <v>0</v>
      </c>
      <c r="R264" s="56">
        <v>0</v>
      </c>
      <c r="S264" s="57" t="s">
        <v>1775</v>
      </c>
      <c r="T264" s="56">
        <v>0</v>
      </c>
      <c r="U264" s="58" t="s">
        <v>869</v>
      </c>
      <c r="V264" s="59" t="s">
        <v>1371</v>
      </c>
      <c r="W264" s="60">
        <f t="shared" si="8"/>
        <v>1264</v>
      </c>
    </row>
    <row r="265" spans="1:28" s="9" customFormat="1" ht="139.5" customHeight="1">
      <c r="A265" s="49">
        <v>15</v>
      </c>
      <c r="B265" s="50" t="s">
        <v>412</v>
      </c>
      <c r="C265" s="51" t="s">
        <v>130</v>
      </c>
      <c r="D265" s="51" t="s">
        <v>259</v>
      </c>
      <c r="E265" s="52">
        <v>1</v>
      </c>
      <c r="F265" s="53">
        <v>410</v>
      </c>
      <c r="G265" s="54" t="s">
        <v>798</v>
      </c>
      <c r="H265" s="54" t="s">
        <v>680</v>
      </c>
      <c r="I265" s="86">
        <v>20021541001263</v>
      </c>
      <c r="J265" s="55" t="s">
        <v>801</v>
      </c>
      <c r="K265" s="55" t="s">
        <v>802</v>
      </c>
      <c r="L265" s="55" t="s">
        <v>306</v>
      </c>
      <c r="M265" s="55" t="s">
        <v>307</v>
      </c>
      <c r="N265" s="55" t="s">
        <v>308</v>
      </c>
      <c r="O265" s="56">
        <v>0</v>
      </c>
      <c r="P265" s="56">
        <v>0</v>
      </c>
      <c r="Q265" s="56">
        <v>0</v>
      </c>
      <c r="R265" s="56">
        <v>0</v>
      </c>
      <c r="S265" s="57" t="s">
        <v>1776</v>
      </c>
      <c r="T265" s="56">
        <v>0</v>
      </c>
      <c r="U265" s="58" t="s">
        <v>869</v>
      </c>
      <c r="V265" s="59" t="s">
        <v>1372</v>
      </c>
      <c r="W265" s="60">
        <f t="shared" si="8"/>
        <v>1263</v>
      </c>
    </row>
    <row r="266" spans="1:28" s="9" customFormat="1" ht="139.5" customHeight="1">
      <c r="A266" s="49">
        <v>15</v>
      </c>
      <c r="B266" s="50" t="s">
        <v>412</v>
      </c>
      <c r="C266" s="51" t="s">
        <v>130</v>
      </c>
      <c r="D266" s="51" t="s">
        <v>259</v>
      </c>
      <c r="E266" s="52">
        <v>1</v>
      </c>
      <c r="F266" s="53" t="s">
        <v>803</v>
      </c>
      <c r="G266" s="54" t="s">
        <v>804</v>
      </c>
      <c r="H266" s="54" t="s">
        <v>884</v>
      </c>
      <c r="I266" s="86" t="s">
        <v>805</v>
      </c>
      <c r="J266" s="55" t="s">
        <v>806</v>
      </c>
      <c r="K266" s="55" t="s">
        <v>807</v>
      </c>
      <c r="L266" s="55" t="s">
        <v>903</v>
      </c>
      <c r="M266" s="55" t="s">
        <v>808</v>
      </c>
      <c r="N266" s="55" t="s">
        <v>856</v>
      </c>
      <c r="O266" s="56">
        <v>100468578.48</v>
      </c>
      <c r="P266" s="56">
        <v>0</v>
      </c>
      <c r="Q266" s="56">
        <v>0</v>
      </c>
      <c r="R266" s="56">
        <v>0</v>
      </c>
      <c r="S266" s="57" t="s">
        <v>1777</v>
      </c>
      <c r="T266" s="56">
        <v>100468578.48</v>
      </c>
      <c r="U266" s="58" t="s">
        <v>869</v>
      </c>
      <c r="V266" s="59" t="s">
        <v>1778</v>
      </c>
      <c r="W266" s="60">
        <f t="shared" si="8"/>
        <v>755</v>
      </c>
    </row>
    <row r="267" spans="1:28" s="41" customFormat="1" ht="20.25" customHeight="1" outlineLevel="1">
      <c r="A267" s="74"/>
      <c r="B267" s="98" t="s">
        <v>378</v>
      </c>
      <c r="C267" s="99"/>
      <c r="D267" s="99"/>
      <c r="E267" s="75">
        <f>SUBTOTAL(9,E268:E270)</f>
        <v>2</v>
      </c>
      <c r="F267" s="76"/>
      <c r="G267" s="76"/>
      <c r="H267" s="76"/>
      <c r="I267" s="89"/>
      <c r="J267" s="76"/>
      <c r="K267" s="76"/>
      <c r="L267" s="76"/>
      <c r="M267" s="76"/>
      <c r="N267" s="76"/>
      <c r="O267" s="78"/>
      <c r="P267" s="78"/>
      <c r="Q267" s="78"/>
      <c r="R267" s="78"/>
      <c r="S267" s="76"/>
      <c r="T267" s="78"/>
      <c r="U267" s="76"/>
      <c r="V267" s="79"/>
      <c r="W267" s="77"/>
      <c r="X267" s="9"/>
      <c r="Y267" s="9"/>
      <c r="Z267" s="9"/>
      <c r="AA267" s="9"/>
      <c r="AB267" s="9"/>
    </row>
    <row r="268" spans="1:28" s="48" customFormat="1" ht="20.25" customHeight="1" outlineLevel="2">
      <c r="A268" s="42"/>
      <c r="B268" s="92" t="s">
        <v>376</v>
      </c>
      <c r="C268" s="93"/>
      <c r="D268" s="93"/>
      <c r="E268" s="43">
        <f>SUBTOTAL(9,E269:E270)</f>
        <v>2</v>
      </c>
      <c r="F268" s="44"/>
      <c r="G268" s="44"/>
      <c r="H268" s="44"/>
      <c r="I268" s="85"/>
      <c r="J268" s="44"/>
      <c r="K268" s="44"/>
      <c r="L268" s="44"/>
      <c r="M268" s="44"/>
      <c r="N268" s="44"/>
      <c r="O268" s="46"/>
      <c r="P268" s="46"/>
      <c r="Q268" s="46"/>
      <c r="R268" s="46"/>
      <c r="S268" s="44"/>
      <c r="T268" s="46"/>
      <c r="U268" s="44"/>
      <c r="V268" s="47"/>
      <c r="W268" s="45"/>
      <c r="X268" s="41"/>
      <c r="Y268" s="9"/>
      <c r="Z268" s="34"/>
      <c r="AA268" s="34"/>
      <c r="AB268" s="34"/>
    </row>
    <row r="269" spans="1:28" s="9" customFormat="1" ht="190.5" customHeight="1">
      <c r="A269" s="49">
        <v>15</v>
      </c>
      <c r="B269" s="50" t="s">
        <v>412</v>
      </c>
      <c r="C269" s="51" t="s">
        <v>86</v>
      </c>
      <c r="D269" s="51" t="s">
        <v>259</v>
      </c>
      <c r="E269" s="52">
        <v>1</v>
      </c>
      <c r="F269" s="53">
        <v>311</v>
      </c>
      <c r="G269" s="54" t="s">
        <v>1265</v>
      </c>
      <c r="H269" s="54" t="s">
        <v>1193</v>
      </c>
      <c r="I269" s="86">
        <v>20101531101541</v>
      </c>
      <c r="J269" s="55" t="s">
        <v>1266</v>
      </c>
      <c r="K269" s="55" t="s">
        <v>1267</v>
      </c>
      <c r="L269" s="55" t="s">
        <v>695</v>
      </c>
      <c r="M269" s="55" t="s">
        <v>513</v>
      </c>
      <c r="N269" s="55" t="s">
        <v>308</v>
      </c>
      <c r="O269" s="56">
        <v>120408982.70999999</v>
      </c>
      <c r="P269" s="56">
        <v>2124723.7799999998</v>
      </c>
      <c r="Q269" s="56">
        <v>1306653.98</v>
      </c>
      <c r="R269" s="56">
        <v>1272175.93</v>
      </c>
      <c r="S269" s="57" t="s">
        <v>1779</v>
      </c>
      <c r="T269" s="56">
        <v>120852495.66</v>
      </c>
      <c r="U269" s="58" t="s">
        <v>869</v>
      </c>
      <c r="V269" s="59" t="s">
        <v>1373</v>
      </c>
      <c r="W269" s="60">
        <f>IF(OR(LEFT(I269)="7",LEFT(I269,1)="8"),VALUE(RIGHT(I269,3)),VALUE(RIGHT(I269,4)))</f>
        <v>1541</v>
      </c>
    </row>
    <row r="270" spans="1:28" s="9" customFormat="1" ht="139.5" customHeight="1">
      <c r="A270" s="49">
        <v>15</v>
      </c>
      <c r="B270" s="50" t="s">
        <v>412</v>
      </c>
      <c r="C270" s="51" t="s">
        <v>86</v>
      </c>
      <c r="D270" s="51" t="s">
        <v>259</v>
      </c>
      <c r="E270" s="52">
        <v>1</v>
      </c>
      <c r="F270" s="53" t="s">
        <v>803</v>
      </c>
      <c r="G270" s="54" t="s">
        <v>804</v>
      </c>
      <c r="H270" s="54" t="s">
        <v>804</v>
      </c>
      <c r="I270" s="86" t="s">
        <v>809</v>
      </c>
      <c r="J270" s="55" t="s">
        <v>810</v>
      </c>
      <c r="K270" s="55" t="s">
        <v>811</v>
      </c>
      <c r="L270" s="55" t="s">
        <v>695</v>
      </c>
      <c r="M270" s="55" t="s">
        <v>804</v>
      </c>
      <c r="N270" s="55" t="s">
        <v>856</v>
      </c>
      <c r="O270" s="56">
        <v>4360700</v>
      </c>
      <c r="P270" s="56">
        <v>0</v>
      </c>
      <c r="Q270" s="56">
        <v>0</v>
      </c>
      <c r="R270" s="56">
        <v>0</v>
      </c>
      <c r="S270" s="57" t="s">
        <v>1780</v>
      </c>
      <c r="T270" s="56">
        <v>4360700</v>
      </c>
      <c r="U270" s="58" t="s">
        <v>869</v>
      </c>
      <c r="V270" s="59" t="s">
        <v>1781</v>
      </c>
      <c r="W270" s="60">
        <f>IF(OR(LEFT(I270)="7",LEFT(I270,1)="8"),VALUE(RIGHT(I270,3)),VALUE(RIGHT(I270,4)))</f>
        <v>32</v>
      </c>
    </row>
    <row r="271" spans="1:28" s="41" customFormat="1" ht="20.25" customHeight="1" outlineLevel="1">
      <c r="A271" s="74"/>
      <c r="B271" s="98" t="s">
        <v>380</v>
      </c>
      <c r="C271" s="99"/>
      <c r="D271" s="99"/>
      <c r="E271" s="75">
        <f>SUBTOTAL(9,E272:E273)</f>
        <v>1</v>
      </c>
      <c r="F271" s="76"/>
      <c r="G271" s="76"/>
      <c r="H271" s="76"/>
      <c r="I271" s="89"/>
      <c r="J271" s="76"/>
      <c r="K271" s="76"/>
      <c r="L271" s="76"/>
      <c r="M271" s="76"/>
      <c r="N271" s="76"/>
      <c r="O271" s="78"/>
      <c r="P271" s="78"/>
      <c r="Q271" s="78"/>
      <c r="R271" s="78"/>
      <c r="S271" s="76"/>
      <c r="T271" s="78"/>
      <c r="U271" s="76"/>
      <c r="V271" s="79"/>
      <c r="W271" s="77"/>
      <c r="X271" s="9"/>
      <c r="Y271" s="9"/>
      <c r="Z271" s="48"/>
      <c r="AA271" s="48"/>
      <c r="AB271" s="48"/>
    </row>
    <row r="272" spans="1:28" s="48" customFormat="1" ht="20.25" customHeight="1" outlineLevel="2">
      <c r="A272" s="42"/>
      <c r="B272" s="92" t="s">
        <v>376</v>
      </c>
      <c r="C272" s="93"/>
      <c r="D272" s="93"/>
      <c r="E272" s="43">
        <f>SUBTOTAL(9,E273)</f>
        <v>1</v>
      </c>
      <c r="F272" s="44"/>
      <c r="G272" s="44"/>
      <c r="H272" s="44"/>
      <c r="I272" s="85"/>
      <c r="J272" s="44"/>
      <c r="K272" s="44"/>
      <c r="L272" s="44"/>
      <c r="M272" s="44"/>
      <c r="N272" s="44"/>
      <c r="O272" s="46"/>
      <c r="P272" s="46"/>
      <c r="Q272" s="46"/>
      <c r="R272" s="46"/>
      <c r="S272" s="44"/>
      <c r="T272" s="46"/>
      <c r="U272" s="44"/>
      <c r="V272" s="47"/>
      <c r="W272" s="45"/>
      <c r="X272" s="41"/>
      <c r="Y272" s="9"/>
      <c r="Z272" s="9"/>
      <c r="AA272" s="9"/>
      <c r="AB272" s="9"/>
    </row>
    <row r="273" spans="1:28" s="9" customFormat="1" ht="139.5" customHeight="1">
      <c r="A273" s="49">
        <v>15</v>
      </c>
      <c r="B273" s="50" t="s">
        <v>412</v>
      </c>
      <c r="C273" s="51" t="s">
        <v>210</v>
      </c>
      <c r="D273" s="51" t="s">
        <v>259</v>
      </c>
      <c r="E273" s="52">
        <v>1</v>
      </c>
      <c r="F273" s="53">
        <v>410</v>
      </c>
      <c r="G273" s="54" t="s">
        <v>798</v>
      </c>
      <c r="H273" s="54" t="s">
        <v>798</v>
      </c>
      <c r="I273" s="86">
        <v>700015400038</v>
      </c>
      <c r="J273" s="55" t="s">
        <v>812</v>
      </c>
      <c r="K273" s="55" t="s">
        <v>614</v>
      </c>
      <c r="L273" s="55" t="s">
        <v>903</v>
      </c>
      <c r="M273" s="55" t="s">
        <v>546</v>
      </c>
      <c r="N273" s="55" t="s">
        <v>308</v>
      </c>
      <c r="O273" s="56">
        <v>86732572.709999993</v>
      </c>
      <c r="P273" s="56">
        <v>14575378.1</v>
      </c>
      <c r="Q273" s="56">
        <v>817921.48</v>
      </c>
      <c r="R273" s="56">
        <v>15301008.24</v>
      </c>
      <c r="S273" s="57" t="s">
        <v>1782</v>
      </c>
      <c r="T273" s="56">
        <v>80383237</v>
      </c>
      <c r="U273" s="58" t="s">
        <v>869</v>
      </c>
      <c r="V273" s="59" t="s">
        <v>1783</v>
      </c>
      <c r="W273" s="60">
        <f>IF(OR(LEFT(I273)="7",LEFT(I273,1)="8"),VALUE(RIGHT(I273,3)),VALUE(RIGHT(I273,4)))</f>
        <v>38</v>
      </c>
    </row>
    <row r="274" spans="1:28" s="34" customFormat="1" ht="28.5" customHeight="1" outlineLevel="3">
      <c r="A274" s="61"/>
      <c r="B274" s="102" t="s">
        <v>813</v>
      </c>
      <c r="C274" s="103"/>
      <c r="D274" s="103"/>
      <c r="E274" s="62">
        <f>SUBTOTAL(9,E276:E288)</f>
        <v>7</v>
      </c>
      <c r="F274" s="63"/>
      <c r="G274" s="63"/>
      <c r="H274" s="63"/>
      <c r="I274" s="87"/>
      <c r="J274" s="63"/>
      <c r="K274" s="63"/>
      <c r="L274" s="63"/>
      <c r="M274" s="63"/>
      <c r="N274" s="63"/>
      <c r="O274" s="64"/>
      <c r="P274" s="65"/>
      <c r="Q274" s="65"/>
      <c r="R274" s="65"/>
      <c r="S274" s="63"/>
      <c r="T274" s="65"/>
      <c r="U274" s="63"/>
      <c r="V274" s="66"/>
      <c r="W274" s="67"/>
      <c r="X274" s="9"/>
      <c r="Y274" s="9"/>
      <c r="Z274" s="9"/>
      <c r="AA274" s="9"/>
      <c r="AB274" s="9"/>
    </row>
    <row r="275" spans="1:28" s="41" customFormat="1" ht="20.25" customHeight="1" outlineLevel="1">
      <c r="A275" s="35"/>
      <c r="B275" s="100" t="s">
        <v>875</v>
      </c>
      <c r="C275" s="101" t="s">
        <v>873</v>
      </c>
      <c r="D275" s="101"/>
      <c r="E275" s="36">
        <f>SUBTOTAL(9,E276:E280)</f>
        <v>3</v>
      </c>
      <c r="F275" s="37"/>
      <c r="G275" s="37"/>
      <c r="H275" s="37"/>
      <c r="I275" s="84"/>
      <c r="J275" s="37"/>
      <c r="K275" s="37"/>
      <c r="L275" s="37"/>
      <c r="M275" s="37"/>
      <c r="N275" s="37"/>
      <c r="O275" s="39"/>
      <c r="P275" s="39"/>
      <c r="Q275" s="39"/>
      <c r="R275" s="39"/>
      <c r="S275" s="37"/>
      <c r="T275" s="39"/>
      <c r="U275" s="37"/>
      <c r="V275" s="40"/>
      <c r="W275" s="38"/>
      <c r="X275" s="34"/>
      <c r="Y275" s="9"/>
      <c r="Z275" s="48"/>
      <c r="AA275" s="48"/>
      <c r="AB275" s="48"/>
    </row>
    <row r="276" spans="1:28" s="48" customFormat="1" ht="20.25" customHeight="1" outlineLevel="2">
      <c r="A276" s="68"/>
      <c r="B276" s="96" t="s">
        <v>377</v>
      </c>
      <c r="C276" s="97"/>
      <c r="D276" s="97"/>
      <c r="E276" s="69">
        <f>SUBTOTAL(9,E277)</f>
        <v>1</v>
      </c>
      <c r="F276" s="70"/>
      <c r="G276" s="70"/>
      <c r="H276" s="70"/>
      <c r="I276" s="88"/>
      <c r="J276" s="70"/>
      <c r="K276" s="70"/>
      <c r="L276" s="70"/>
      <c r="M276" s="70"/>
      <c r="N276" s="70"/>
      <c r="O276" s="72"/>
      <c r="P276" s="72"/>
      <c r="Q276" s="72"/>
      <c r="R276" s="72"/>
      <c r="S276" s="70"/>
      <c r="T276" s="72"/>
      <c r="U276" s="70"/>
      <c r="V276" s="73"/>
      <c r="W276" s="71"/>
      <c r="X276" s="9"/>
      <c r="Y276" s="9"/>
      <c r="Z276" s="9"/>
      <c r="AA276" s="9"/>
      <c r="AB276" s="9"/>
    </row>
    <row r="277" spans="1:28" s="9" customFormat="1" ht="237.75" customHeight="1">
      <c r="A277" s="49">
        <v>16</v>
      </c>
      <c r="B277" s="50" t="s">
        <v>813</v>
      </c>
      <c r="C277" s="51" t="s">
        <v>130</v>
      </c>
      <c r="D277" s="51" t="s">
        <v>693</v>
      </c>
      <c r="E277" s="52">
        <v>1</v>
      </c>
      <c r="F277" s="53" t="s">
        <v>550</v>
      </c>
      <c r="G277" s="54" t="s">
        <v>701</v>
      </c>
      <c r="H277" s="54" t="s">
        <v>1009</v>
      </c>
      <c r="I277" s="86" t="s">
        <v>1010</v>
      </c>
      <c r="J277" s="55" t="s">
        <v>1140</v>
      </c>
      <c r="K277" s="55" t="s">
        <v>1141</v>
      </c>
      <c r="L277" s="55" t="s">
        <v>306</v>
      </c>
      <c r="M277" s="55" t="s">
        <v>868</v>
      </c>
      <c r="N277" s="55" t="s">
        <v>856</v>
      </c>
      <c r="O277" s="56">
        <v>4471625467.9099998</v>
      </c>
      <c r="P277" s="56">
        <v>4543276387.3000002</v>
      </c>
      <c r="Q277" s="56">
        <v>191860594.00999999</v>
      </c>
      <c r="R277" s="56">
        <v>4838834196.6599998</v>
      </c>
      <c r="S277" s="57" t="s">
        <v>1784</v>
      </c>
      <c r="T277" s="56">
        <v>4367928252.5600004</v>
      </c>
      <c r="U277" s="58" t="s">
        <v>309</v>
      </c>
      <c r="V277" s="59" t="s">
        <v>1785</v>
      </c>
      <c r="W277" s="60">
        <f>IF(OR(LEFT(I277)="7",LEFT(I277,1)="8"),VALUE(RIGHT(I277,3)),VALUE(RIGHT(I277,4)))</f>
        <v>68</v>
      </c>
    </row>
    <row r="278" spans="1:28" s="48" customFormat="1" ht="20.25" customHeight="1" outlineLevel="2">
      <c r="A278" s="68"/>
      <c r="B278" s="96" t="s">
        <v>379</v>
      </c>
      <c r="C278" s="97"/>
      <c r="D278" s="97"/>
      <c r="E278" s="69">
        <f>SUBTOTAL(9,E279:E280)</f>
        <v>2</v>
      </c>
      <c r="F278" s="70"/>
      <c r="G278" s="70"/>
      <c r="H278" s="70"/>
      <c r="I278" s="88"/>
      <c r="J278" s="70"/>
      <c r="K278" s="70"/>
      <c r="L278" s="70"/>
      <c r="M278" s="70"/>
      <c r="N278" s="70"/>
      <c r="O278" s="72"/>
      <c r="P278" s="72"/>
      <c r="Q278" s="72"/>
      <c r="R278" s="72"/>
      <c r="S278" s="70"/>
      <c r="T278" s="72"/>
      <c r="U278" s="70"/>
      <c r="V278" s="73"/>
      <c r="W278" s="71"/>
      <c r="X278" s="9"/>
      <c r="Y278" s="9"/>
    </row>
    <row r="279" spans="1:28" s="9" customFormat="1" ht="145.5" customHeight="1">
      <c r="A279" s="49">
        <v>16</v>
      </c>
      <c r="B279" s="50" t="s">
        <v>813</v>
      </c>
      <c r="C279" s="51" t="s">
        <v>130</v>
      </c>
      <c r="D279" s="51" t="s">
        <v>1007</v>
      </c>
      <c r="E279" s="52">
        <v>1</v>
      </c>
      <c r="F279" s="53">
        <v>100</v>
      </c>
      <c r="G279" s="54" t="s">
        <v>1193</v>
      </c>
      <c r="H279" s="54" t="s">
        <v>1230</v>
      </c>
      <c r="I279" s="86" t="s">
        <v>1015</v>
      </c>
      <c r="J279" s="55" t="s">
        <v>1016</v>
      </c>
      <c r="K279" s="55" t="s">
        <v>643</v>
      </c>
      <c r="L279" s="55" t="s">
        <v>306</v>
      </c>
      <c r="M279" s="55" t="s">
        <v>307</v>
      </c>
      <c r="N279" s="55" t="s">
        <v>308</v>
      </c>
      <c r="O279" s="56">
        <v>5015455</v>
      </c>
      <c r="P279" s="56">
        <v>105354217</v>
      </c>
      <c r="Q279" s="56">
        <v>8795</v>
      </c>
      <c r="R279" s="56">
        <v>69375566</v>
      </c>
      <c r="S279" s="57" t="s">
        <v>1786</v>
      </c>
      <c r="T279" s="56">
        <v>41002901</v>
      </c>
      <c r="U279" s="58" t="s">
        <v>309</v>
      </c>
      <c r="V279" s="59" t="s">
        <v>1430</v>
      </c>
      <c r="W279" s="60">
        <f>IF(OR(LEFT(I279)="7",LEFT(I279,1)="8"),VALUE(RIGHT(I279,3)),VALUE(RIGHT(I279,4)))</f>
        <v>144</v>
      </c>
    </row>
    <row r="280" spans="1:28" s="9" customFormat="1" ht="193.5" customHeight="1">
      <c r="A280" s="49">
        <v>16</v>
      </c>
      <c r="B280" s="50" t="s">
        <v>813</v>
      </c>
      <c r="C280" s="51" t="s">
        <v>130</v>
      </c>
      <c r="D280" s="51" t="s">
        <v>1007</v>
      </c>
      <c r="E280" s="52">
        <v>1</v>
      </c>
      <c r="F280" s="53" t="s">
        <v>1194</v>
      </c>
      <c r="G280" s="54" t="s">
        <v>1195</v>
      </c>
      <c r="H280" s="54" t="s">
        <v>772</v>
      </c>
      <c r="I280" s="86">
        <v>20061651101444</v>
      </c>
      <c r="J280" s="55" t="s">
        <v>494</v>
      </c>
      <c r="K280" s="55" t="s">
        <v>1292</v>
      </c>
      <c r="L280" s="55" t="s">
        <v>695</v>
      </c>
      <c r="M280" s="55" t="s">
        <v>1293</v>
      </c>
      <c r="N280" s="55" t="s">
        <v>861</v>
      </c>
      <c r="O280" s="56">
        <v>1990935.62</v>
      </c>
      <c r="P280" s="56">
        <v>0</v>
      </c>
      <c r="Q280" s="56">
        <v>22312.44</v>
      </c>
      <c r="R280" s="56">
        <v>0</v>
      </c>
      <c r="S280" s="57" t="s">
        <v>1787</v>
      </c>
      <c r="T280" s="56">
        <v>2013248.06</v>
      </c>
      <c r="U280" s="58" t="s">
        <v>309</v>
      </c>
      <c r="V280" s="59" t="s">
        <v>1788</v>
      </c>
      <c r="W280" s="60">
        <f>IF(OR(LEFT(I280)="7",LEFT(I280,1)="8"),VALUE(RIGHT(I280,3)),VALUE(RIGHT(I280,4)))</f>
        <v>1444</v>
      </c>
    </row>
    <row r="281" spans="1:28" s="41" customFormat="1" ht="20.25" customHeight="1" outlineLevel="1">
      <c r="A281" s="74"/>
      <c r="B281" s="98" t="s">
        <v>378</v>
      </c>
      <c r="C281" s="99"/>
      <c r="D281" s="99"/>
      <c r="E281" s="75">
        <f>SUBTOTAL(9,E283:E285)</f>
        <v>3</v>
      </c>
      <c r="F281" s="76"/>
      <c r="G281" s="76"/>
      <c r="H281" s="76"/>
      <c r="I281" s="89"/>
      <c r="J281" s="76"/>
      <c r="K281" s="76"/>
      <c r="L281" s="76"/>
      <c r="M281" s="76"/>
      <c r="N281" s="76"/>
      <c r="O281" s="78"/>
      <c r="P281" s="78"/>
      <c r="Q281" s="78"/>
      <c r="R281" s="78"/>
      <c r="S281" s="76"/>
      <c r="T281" s="78"/>
      <c r="U281" s="76"/>
      <c r="V281" s="79"/>
      <c r="W281" s="77"/>
      <c r="X281" s="9"/>
      <c r="Y281" s="9"/>
    </row>
    <row r="282" spans="1:28" s="48" customFormat="1" ht="20.25" customHeight="1" outlineLevel="2">
      <c r="A282" s="42"/>
      <c r="B282" s="92" t="s">
        <v>376</v>
      </c>
      <c r="C282" s="93"/>
      <c r="D282" s="93"/>
      <c r="E282" s="43">
        <f>SUBTOTAL(9,E283:E285)</f>
        <v>3</v>
      </c>
      <c r="F282" s="44"/>
      <c r="G282" s="44"/>
      <c r="H282" s="44"/>
      <c r="I282" s="85"/>
      <c r="J282" s="44"/>
      <c r="K282" s="44"/>
      <c r="L282" s="44"/>
      <c r="M282" s="44"/>
      <c r="N282" s="44"/>
      <c r="O282" s="46"/>
      <c r="P282" s="46"/>
      <c r="Q282" s="46"/>
      <c r="R282" s="46"/>
      <c r="S282" s="44"/>
      <c r="T282" s="46"/>
      <c r="U282" s="44"/>
      <c r="V282" s="47"/>
      <c r="W282" s="45"/>
      <c r="X282" s="41"/>
      <c r="Y282" s="9"/>
    </row>
    <row r="283" spans="1:28" s="9" customFormat="1" ht="177.75" customHeight="1">
      <c r="A283" s="49">
        <v>16</v>
      </c>
      <c r="B283" s="50" t="s">
        <v>813</v>
      </c>
      <c r="C283" s="51" t="s">
        <v>86</v>
      </c>
      <c r="D283" s="51" t="s">
        <v>259</v>
      </c>
      <c r="E283" s="52">
        <v>1</v>
      </c>
      <c r="F283" s="53">
        <v>512</v>
      </c>
      <c r="G283" s="54" t="s">
        <v>606</v>
      </c>
      <c r="H283" s="54" t="s">
        <v>862</v>
      </c>
      <c r="I283" s="86">
        <v>20091651201510</v>
      </c>
      <c r="J283" s="55" t="s">
        <v>607</v>
      </c>
      <c r="K283" s="55" t="s">
        <v>608</v>
      </c>
      <c r="L283" s="55" t="s">
        <v>306</v>
      </c>
      <c r="M283" s="55" t="s">
        <v>868</v>
      </c>
      <c r="N283" s="55" t="s">
        <v>856</v>
      </c>
      <c r="O283" s="56">
        <v>703196917.03999996</v>
      </c>
      <c r="P283" s="56">
        <v>0</v>
      </c>
      <c r="Q283" s="56">
        <v>7932133.5300000003</v>
      </c>
      <c r="R283" s="56">
        <v>16340543.1</v>
      </c>
      <c r="S283" s="57" t="s">
        <v>1789</v>
      </c>
      <c r="T283" s="56">
        <v>694788507.47000003</v>
      </c>
      <c r="U283" s="58" t="s">
        <v>309</v>
      </c>
      <c r="V283" s="59" t="s">
        <v>1790</v>
      </c>
      <c r="W283" s="60">
        <f>IF(OR(LEFT(I283)="7",LEFT(I283,1)="8"),VALUE(RIGHT(I283,3)),VALUE(RIGHT(I283,4)))</f>
        <v>1510</v>
      </c>
    </row>
    <row r="284" spans="1:28" s="9" customFormat="1" ht="168" customHeight="1">
      <c r="A284" s="49">
        <v>16</v>
      </c>
      <c r="B284" s="50" t="s">
        <v>813</v>
      </c>
      <c r="C284" s="51" t="s">
        <v>86</v>
      </c>
      <c r="D284" s="51" t="s">
        <v>259</v>
      </c>
      <c r="E284" s="52">
        <v>1</v>
      </c>
      <c r="F284" s="53">
        <v>710</v>
      </c>
      <c r="G284" s="54" t="s">
        <v>1150</v>
      </c>
      <c r="H284" s="54" t="s">
        <v>1142</v>
      </c>
      <c r="I284" s="86" t="s">
        <v>1151</v>
      </c>
      <c r="J284" s="55" t="s">
        <v>372</v>
      </c>
      <c r="K284" s="55" t="s">
        <v>713</v>
      </c>
      <c r="L284" s="55" t="s">
        <v>306</v>
      </c>
      <c r="M284" s="55" t="s">
        <v>508</v>
      </c>
      <c r="N284" s="55" t="s">
        <v>308</v>
      </c>
      <c r="O284" s="56">
        <v>141655278.22</v>
      </c>
      <c r="P284" s="56">
        <v>0</v>
      </c>
      <c r="Q284" s="56">
        <v>1200137.3700000001</v>
      </c>
      <c r="R284" s="56">
        <v>986538.36</v>
      </c>
      <c r="S284" s="57" t="s">
        <v>1791</v>
      </c>
      <c r="T284" s="56">
        <v>141868877.22999999</v>
      </c>
      <c r="U284" s="58" t="s">
        <v>309</v>
      </c>
      <c r="V284" s="59" t="s">
        <v>1374</v>
      </c>
      <c r="W284" s="60">
        <f>IF(OR(LEFT(I284)="7",LEFT(I284,1)="8"),VALUE(RIGHT(I284,3)),VALUE(RIGHT(I284,4)))</f>
        <v>358</v>
      </c>
    </row>
    <row r="285" spans="1:28" s="9" customFormat="1" ht="203.25" customHeight="1">
      <c r="A285" s="49">
        <v>16</v>
      </c>
      <c r="B285" s="50" t="s">
        <v>813</v>
      </c>
      <c r="C285" s="51" t="s">
        <v>86</v>
      </c>
      <c r="D285" s="51" t="s">
        <v>259</v>
      </c>
      <c r="E285" s="52">
        <v>1</v>
      </c>
      <c r="F285" s="53" t="s">
        <v>550</v>
      </c>
      <c r="G285" s="54" t="s">
        <v>701</v>
      </c>
      <c r="H285" s="54" t="s">
        <v>701</v>
      </c>
      <c r="I285" s="86" t="s">
        <v>702</v>
      </c>
      <c r="J285" s="55" t="s">
        <v>703</v>
      </c>
      <c r="K285" s="55" t="s">
        <v>707</v>
      </c>
      <c r="L285" s="55" t="s">
        <v>306</v>
      </c>
      <c r="M285" s="55" t="s">
        <v>508</v>
      </c>
      <c r="N285" s="55" t="s">
        <v>856</v>
      </c>
      <c r="O285" s="56">
        <v>1227049647</v>
      </c>
      <c r="P285" s="56">
        <v>0</v>
      </c>
      <c r="Q285" s="56">
        <v>5891867</v>
      </c>
      <c r="R285" s="56">
        <v>806133652</v>
      </c>
      <c r="S285" s="57" t="s">
        <v>1792</v>
      </c>
      <c r="T285" s="56">
        <v>426807862</v>
      </c>
      <c r="U285" s="58" t="s">
        <v>309</v>
      </c>
      <c r="V285" s="59" t="s">
        <v>1431</v>
      </c>
      <c r="W285" s="60">
        <f>IF(OR(LEFT(I285)="7",LEFT(I285,1)="8"),VALUE(RIGHT(I285,3)),VALUE(RIGHT(I285,4)))</f>
        <v>1512</v>
      </c>
    </row>
    <row r="286" spans="1:28" s="41" customFormat="1" ht="20.25" customHeight="1" outlineLevel="1">
      <c r="A286" s="74"/>
      <c r="B286" s="98" t="s">
        <v>90</v>
      </c>
      <c r="C286" s="99"/>
      <c r="D286" s="99"/>
      <c r="E286" s="75">
        <f>SUBTOTAL(9,E288)</f>
        <v>1</v>
      </c>
      <c r="F286" s="76"/>
      <c r="G286" s="76"/>
      <c r="H286" s="76"/>
      <c r="I286" s="89"/>
      <c r="J286" s="76"/>
      <c r="K286" s="76"/>
      <c r="L286" s="76"/>
      <c r="M286" s="76"/>
      <c r="N286" s="76"/>
      <c r="O286" s="78"/>
      <c r="P286" s="78"/>
      <c r="Q286" s="78"/>
      <c r="R286" s="78"/>
      <c r="S286" s="76"/>
      <c r="T286" s="78"/>
      <c r="U286" s="76"/>
      <c r="V286" s="79"/>
      <c r="W286" s="77"/>
      <c r="X286" s="9"/>
      <c r="Y286" s="9"/>
      <c r="Z286" s="48"/>
      <c r="AA286" s="48"/>
      <c r="AB286" s="48"/>
    </row>
    <row r="287" spans="1:28" s="48" customFormat="1" ht="20.25" customHeight="1" outlineLevel="2">
      <c r="A287" s="42"/>
      <c r="B287" s="92" t="s">
        <v>26</v>
      </c>
      <c r="C287" s="93"/>
      <c r="D287" s="93"/>
      <c r="E287" s="43">
        <f>SUBTOTAL(9,E288)</f>
        <v>1</v>
      </c>
      <c r="F287" s="44"/>
      <c r="G287" s="44"/>
      <c r="H287" s="44"/>
      <c r="I287" s="85"/>
      <c r="J287" s="44"/>
      <c r="K287" s="44"/>
      <c r="L287" s="44"/>
      <c r="M287" s="44"/>
      <c r="N287" s="44"/>
      <c r="O287" s="46"/>
      <c r="P287" s="46"/>
      <c r="Q287" s="46"/>
      <c r="R287" s="46"/>
      <c r="S287" s="44"/>
      <c r="T287" s="46"/>
      <c r="U287" s="44"/>
      <c r="V287" s="47"/>
      <c r="W287" s="45"/>
      <c r="X287" s="41"/>
      <c r="Y287" s="9"/>
      <c r="Z287" s="9"/>
      <c r="AA287" s="9"/>
      <c r="AB287" s="9"/>
    </row>
    <row r="288" spans="1:28" s="9" customFormat="1" ht="213" customHeight="1">
      <c r="A288" s="49">
        <v>16</v>
      </c>
      <c r="B288" s="50" t="s">
        <v>813</v>
      </c>
      <c r="C288" s="51" t="s">
        <v>210</v>
      </c>
      <c r="D288" s="51" t="s">
        <v>1007</v>
      </c>
      <c r="E288" s="52">
        <v>1</v>
      </c>
      <c r="F288" s="53">
        <v>100</v>
      </c>
      <c r="G288" s="54" t="s">
        <v>1193</v>
      </c>
      <c r="H288" s="54" t="s">
        <v>644</v>
      </c>
      <c r="I288" s="86" t="s">
        <v>991</v>
      </c>
      <c r="J288" s="55" t="s">
        <v>1149</v>
      </c>
      <c r="K288" s="55" t="s">
        <v>19</v>
      </c>
      <c r="L288" s="55" t="s">
        <v>695</v>
      </c>
      <c r="M288" s="55" t="s">
        <v>289</v>
      </c>
      <c r="N288" s="55" t="s">
        <v>861</v>
      </c>
      <c r="O288" s="56">
        <v>1246265</v>
      </c>
      <c r="P288" s="56">
        <v>0</v>
      </c>
      <c r="Q288" s="56">
        <v>1189374</v>
      </c>
      <c r="R288" s="56">
        <v>1367214</v>
      </c>
      <c r="S288" s="57" t="s">
        <v>1793</v>
      </c>
      <c r="T288" s="56">
        <v>1068425</v>
      </c>
      <c r="U288" s="58" t="s">
        <v>309</v>
      </c>
      <c r="V288" s="59" t="s">
        <v>1794</v>
      </c>
      <c r="W288" s="60">
        <f>IF(OR(LEFT(I288)="7",LEFT(I288,1)="8"),VALUE(RIGHT(I288,3)),VALUE(RIGHT(I288,4)))</f>
        <v>105</v>
      </c>
    </row>
    <row r="289" spans="1:28" s="34" customFormat="1" ht="28.5" customHeight="1" outlineLevel="3">
      <c r="A289" s="61"/>
      <c r="B289" s="102" t="s">
        <v>373</v>
      </c>
      <c r="C289" s="103"/>
      <c r="D289" s="103"/>
      <c r="E289" s="62">
        <f>SUBTOTAL(9,E290:E295)</f>
        <v>4</v>
      </c>
      <c r="F289" s="63"/>
      <c r="G289" s="63"/>
      <c r="H289" s="63"/>
      <c r="I289" s="87"/>
      <c r="J289" s="63"/>
      <c r="K289" s="63"/>
      <c r="L289" s="63"/>
      <c r="M289" s="63"/>
      <c r="N289" s="63"/>
      <c r="O289" s="64"/>
      <c r="P289" s="65"/>
      <c r="Q289" s="65"/>
      <c r="R289" s="65"/>
      <c r="S289" s="63"/>
      <c r="T289" s="65"/>
      <c r="U289" s="63"/>
      <c r="V289" s="66"/>
      <c r="W289" s="67"/>
      <c r="X289" s="9"/>
      <c r="Y289" s="9"/>
      <c r="Z289" s="9"/>
      <c r="AA289" s="9"/>
      <c r="AB289" s="9"/>
    </row>
    <row r="290" spans="1:28" s="41" customFormat="1" ht="20.25" customHeight="1" outlineLevel="1">
      <c r="A290" s="35"/>
      <c r="B290" s="100" t="s">
        <v>378</v>
      </c>
      <c r="C290" s="101"/>
      <c r="D290" s="101"/>
      <c r="E290" s="36">
        <f>SUBTOTAL(9,E292:E295)</f>
        <v>4</v>
      </c>
      <c r="F290" s="37"/>
      <c r="G290" s="37"/>
      <c r="H290" s="37"/>
      <c r="I290" s="84"/>
      <c r="J290" s="37"/>
      <c r="K290" s="37"/>
      <c r="L290" s="37"/>
      <c r="M290" s="37"/>
      <c r="N290" s="37"/>
      <c r="O290" s="39"/>
      <c r="P290" s="39"/>
      <c r="Q290" s="39"/>
      <c r="R290" s="39"/>
      <c r="S290" s="37"/>
      <c r="T290" s="39"/>
      <c r="U290" s="37"/>
      <c r="V290" s="40"/>
      <c r="W290" s="38"/>
      <c r="X290" s="34"/>
      <c r="Y290" s="9"/>
      <c r="Z290" s="9"/>
      <c r="AA290" s="9"/>
      <c r="AB290" s="9"/>
    </row>
    <row r="291" spans="1:28" s="48" customFormat="1" ht="20.25" customHeight="1" outlineLevel="2">
      <c r="A291" s="42"/>
      <c r="B291" s="92" t="s">
        <v>376</v>
      </c>
      <c r="C291" s="93"/>
      <c r="D291" s="93"/>
      <c r="E291" s="43">
        <f>SUBTOTAL(9,E292:E295)</f>
        <v>4</v>
      </c>
      <c r="F291" s="44"/>
      <c r="G291" s="44"/>
      <c r="H291" s="44"/>
      <c r="I291" s="85"/>
      <c r="J291" s="44"/>
      <c r="K291" s="44"/>
      <c r="L291" s="44"/>
      <c r="M291" s="44"/>
      <c r="N291" s="44"/>
      <c r="O291" s="46"/>
      <c r="P291" s="46"/>
      <c r="Q291" s="46"/>
      <c r="R291" s="46"/>
      <c r="S291" s="44"/>
      <c r="T291" s="46"/>
      <c r="U291" s="44"/>
      <c r="V291" s="47"/>
      <c r="W291" s="45"/>
      <c r="X291" s="41"/>
      <c r="Y291" s="9"/>
      <c r="Z291" s="34"/>
      <c r="AA291" s="34"/>
      <c r="AB291" s="34"/>
    </row>
    <row r="292" spans="1:28" s="9" customFormat="1" ht="150.75" customHeight="1">
      <c r="A292" s="49">
        <v>17</v>
      </c>
      <c r="B292" s="50" t="s">
        <v>373</v>
      </c>
      <c r="C292" s="51" t="s">
        <v>86</v>
      </c>
      <c r="D292" s="51" t="s">
        <v>259</v>
      </c>
      <c r="E292" s="52">
        <v>1</v>
      </c>
      <c r="F292" s="53">
        <v>600</v>
      </c>
      <c r="G292" s="54" t="s">
        <v>374</v>
      </c>
      <c r="H292" s="54" t="s">
        <v>373</v>
      </c>
      <c r="I292" s="86">
        <v>20051781001392</v>
      </c>
      <c r="J292" s="55" t="s">
        <v>283</v>
      </c>
      <c r="K292" s="55" t="s">
        <v>1037</v>
      </c>
      <c r="L292" s="55" t="s">
        <v>903</v>
      </c>
      <c r="M292" s="55" t="s">
        <v>1019</v>
      </c>
      <c r="N292" s="55" t="s">
        <v>861</v>
      </c>
      <c r="O292" s="56">
        <v>5408310.4400000004</v>
      </c>
      <c r="P292" s="56">
        <v>0</v>
      </c>
      <c r="Q292" s="56">
        <v>65187.83</v>
      </c>
      <c r="R292" s="56">
        <v>0</v>
      </c>
      <c r="S292" s="57" t="s">
        <v>1795</v>
      </c>
      <c r="T292" s="56">
        <v>5473498.2699999996</v>
      </c>
      <c r="U292" s="58" t="s">
        <v>869</v>
      </c>
      <c r="V292" s="59" t="s">
        <v>1375</v>
      </c>
      <c r="W292" s="60">
        <f>IF(OR(LEFT(I292)="7",LEFT(I292,1)="8"),VALUE(RIGHT(I292,3)),VALUE(RIGHT(I292,4)))</f>
        <v>1392</v>
      </c>
    </row>
    <row r="293" spans="1:28" s="9" customFormat="1" ht="180.75" customHeight="1">
      <c r="A293" s="49">
        <v>17</v>
      </c>
      <c r="B293" s="50" t="s">
        <v>373</v>
      </c>
      <c r="C293" s="51" t="s">
        <v>86</v>
      </c>
      <c r="D293" s="51" t="s">
        <v>259</v>
      </c>
      <c r="E293" s="52">
        <v>1</v>
      </c>
      <c r="F293" s="53">
        <v>810</v>
      </c>
      <c r="G293" s="54" t="s">
        <v>151</v>
      </c>
      <c r="H293" s="54" t="s">
        <v>373</v>
      </c>
      <c r="I293" s="86">
        <v>20081781001481</v>
      </c>
      <c r="J293" s="55" t="s">
        <v>366</v>
      </c>
      <c r="K293" s="55" t="s">
        <v>313</v>
      </c>
      <c r="L293" s="55" t="s">
        <v>306</v>
      </c>
      <c r="M293" s="55" t="s">
        <v>307</v>
      </c>
      <c r="N293" s="55" t="s">
        <v>308</v>
      </c>
      <c r="O293" s="56">
        <v>97185654.989999995</v>
      </c>
      <c r="P293" s="56">
        <v>0</v>
      </c>
      <c r="Q293" s="56">
        <v>1091310.99</v>
      </c>
      <c r="R293" s="56">
        <v>5233530.74</v>
      </c>
      <c r="S293" s="57" t="s">
        <v>1796</v>
      </c>
      <c r="T293" s="56">
        <v>93043435.239999995</v>
      </c>
      <c r="U293" s="58" t="s">
        <v>869</v>
      </c>
      <c r="V293" s="59" t="s">
        <v>1376</v>
      </c>
      <c r="W293" s="60">
        <f>IF(OR(LEFT(I293)="7",LEFT(I293,1)="8"),VALUE(RIGHT(I293,3)),VALUE(RIGHT(I293,4)))</f>
        <v>1481</v>
      </c>
    </row>
    <row r="294" spans="1:28" s="9" customFormat="1" ht="139.5" customHeight="1">
      <c r="A294" s="49">
        <v>17</v>
      </c>
      <c r="B294" s="50" t="s">
        <v>373</v>
      </c>
      <c r="C294" s="51" t="s">
        <v>86</v>
      </c>
      <c r="D294" s="51" t="s">
        <v>259</v>
      </c>
      <c r="E294" s="52">
        <v>1</v>
      </c>
      <c r="F294" s="53">
        <v>810</v>
      </c>
      <c r="G294" s="54" t="s">
        <v>151</v>
      </c>
      <c r="H294" s="54" t="s">
        <v>373</v>
      </c>
      <c r="I294" s="86">
        <v>20091781001514</v>
      </c>
      <c r="J294" s="55" t="s">
        <v>1179</v>
      </c>
      <c r="K294" s="55" t="s">
        <v>1294</v>
      </c>
      <c r="L294" s="55" t="s">
        <v>306</v>
      </c>
      <c r="M294" s="55" t="s">
        <v>307</v>
      </c>
      <c r="N294" s="55" t="s">
        <v>308</v>
      </c>
      <c r="O294" s="56">
        <v>383313905.05000001</v>
      </c>
      <c r="P294" s="56">
        <v>0</v>
      </c>
      <c r="Q294" s="56">
        <v>4635623.33</v>
      </c>
      <c r="R294" s="56">
        <v>11413672.300000001</v>
      </c>
      <c r="S294" s="57" t="s">
        <v>1797</v>
      </c>
      <c r="T294" s="56">
        <v>376535856.07999998</v>
      </c>
      <c r="U294" s="58" t="s">
        <v>869</v>
      </c>
      <c r="V294" s="59" t="s">
        <v>1377</v>
      </c>
      <c r="W294" s="60">
        <f>IF(OR(LEFT(I294)="7",LEFT(I294,1)="8"),VALUE(RIGHT(I294,3)),VALUE(RIGHT(I294,4)))</f>
        <v>1514</v>
      </c>
    </row>
    <row r="295" spans="1:28" s="9" customFormat="1" ht="139.5" customHeight="1">
      <c r="A295" s="49">
        <v>17</v>
      </c>
      <c r="B295" s="50" t="s">
        <v>373</v>
      </c>
      <c r="C295" s="51" t="s">
        <v>86</v>
      </c>
      <c r="D295" s="51" t="s">
        <v>259</v>
      </c>
      <c r="E295" s="52">
        <v>1</v>
      </c>
      <c r="F295" s="53" t="s">
        <v>375</v>
      </c>
      <c r="G295" s="54" t="s">
        <v>381</v>
      </c>
      <c r="H295" s="54" t="s">
        <v>381</v>
      </c>
      <c r="I295" s="86" t="s">
        <v>382</v>
      </c>
      <c r="J295" s="55" t="s">
        <v>383</v>
      </c>
      <c r="K295" s="55" t="s">
        <v>314</v>
      </c>
      <c r="L295" s="55" t="s">
        <v>903</v>
      </c>
      <c r="M295" s="55" t="s">
        <v>694</v>
      </c>
      <c r="N295" s="55" t="s">
        <v>1006</v>
      </c>
      <c r="O295" s="56">
        <v>414448.49</v>
      </c>
      <c r="P295" s="56">
        <v>243312.59</v>
      </c>
      <c r="Q295" s="56">
        <v>847.68</v>
      </c>
      <c r="R295" s="56">
        <v>1715.07</v>
      </c>
      <c r="S295" s="57" t="s">
        <v>1798</v>
      </c>
      <c r="T295" s="56">
        <v>656893.68999999994</v>
      </c>
      <c r="U295" s="58" t="s">
        <v>309</v>
      </c>
      <c r="V295" s="59" t="s">
        <v>1799</v>
      </c>
      <c r="W295" s="60">
        <f>IF(OR(LEFT(I295)="7",LEFT(I295,1)="8"),VALUE(RIGHT(I295,3)),VALUE(RIGHT(I295,4)))</f>
        <v>1298</v>
      </c>
    </row>
    <row r="296" spans="1:28" s="34" customFormat="1" ht="20.25" customHeight="1" outlineLevel="3">
      <c r="A296" s="61"/>
      <c r="B296" s="102" t="s">
        <v>384</v>
      </c>
      <c r="C296" s="103"/>
      <c r="D296" s="103"/>
      <c r="E296" s="62">
        <f>SUBTOTAL(9,E299:E325)</f>
        <v>24</v>
      </c>
      <c r="F296" s="63"/>
      <c r="G296" s="63"/>
      <c r="H296" s="63"/>
      <c r="I296" s="87"/>
      <c r="J296" s="63"/>
      <c r="K296" s="63"/>
      <c r="L296" s="63"/>
      <c r="M296" s="63"/>
      <c r="N296" s="63"/>
      <c r="O296" s="64"/>
      <c r="P296" s="65"/>
      <c r="Q296" s="65"/>
      <c r="R296" s="65"/>
      <c r="S296" s="63"/>
      <c r="T296" s="65"/>
      <c r="U296" s="63"/>
      <c r="V296" s="66"/>
      <c r="W296" s="67"/>
      <c r="X296" s="9"/>
      <c r="Y296" s="9"/>
      <c r="Z296" s="9"/>
      <c r="AA296" s="9"/>
      <c r="AB296" s="9"/>
    </row>
    <row r="297" spans="1:28" s="41" customFormat="1" ht="20.25" customHeight="1" outlineLevel="1">
      <c r="A297" s="35"/>
      <c r="B297" s="100" t="s">
        <v>875</v>
      </c>
      <c r="C297" s="101" t="s">
        <v>873</v>
      </c>
      <c r="D297" s="101"/>
      <c r="E297" s="36">
        <f>SUBTOTAL(9,E299:E321)</f>
        <v>22</v>
      </c>
      <c r="F297" s="37"/>
      <c r="G297" s="37"/>
      <c r="H297" s="37"/>
      <c r="I297" s="84"/>
      <c r="J297" s="37"/>
      <c r="K297" s="37"/>
      <c r="L297" s="37"/>
      <c r="M297" s="37"/>
      <c r="N297" s="37"/>
      <c r="O297" s="39"/>
      <c r="P297" s="39"/>
      <c r="Q297" s="39"/>
      <c r="R297" s="39"/>
      <c r="S297" s="37"/>
      <c r="T297" s="39"/>
      <c r="U297" s="37"/>
      <c r="V297" s="40"/>
      <c r="W297" s="38"/>
      <c r="X297" s="34"/>
      <c r="Y297" s="9"/>
      <c r="Z297" s="9"/>
      <c r="AA297" s="9"/>
      <c r="AB297" s="9"/>
    </row>
    <row r="298" spans="1:28" s="48" customFormat="1" ht="20.25" customHeight="1" outlineLevel="2">
      <c r="A298" s="42"/>
      <c r="B298" s="92" t="s">
        <v>376</v>
      </c>
      <c r="C298" s="93"/>
      <c r="D298" s="93"/>
      <c r="E298" s="43">
        <f>SUBTOTAL(9,E299:E314)</f>
        <v>16</v>
      </c>
      <c r="F298" s="44"/>
      <c r="G298" s="44"/>
      <c r="H298" s="44"/>
      <c r="I298" s="85"/>
      <c r="J298" s="44"/>
      <c r="K298" s="44"/>
      <c r="L298" s="44"/>
      <c r="M298" s="44"/>
      <c r="N298" s="44"/>
      <c r="O298" s="46"/>
      <c r="P298" s="46"/>
      <c r="Q298" s="46"/>
      <c r="R298" s="46"/>
      <c r="S298" s="44"/>
      <c r="T298" s="46"/>
      <c r="U298" s="44"/>
      <c r="V298" s="47"/>
      <c r="W298" s="45"/>
      <c r="X298" s="41"/>
      <c r="Y298" s="9"/>
      <c r="Z298" s="9"/>
      <c r="AA298" s="9"/>
      <c r="AB298" s="9"/>
    </row>
    <row r="299" spans="1:28" s="9" customFormat="1" ht="254.25" customHeight="1">
      <c r="A299" s="49">
        <v>18</v>
      </c>
      <c r="B299" s="50" t="s">
        <v>384</v>
      </c>
      <c r="C299" s="51" t="s">
        <v>130</v>
      </c>
      <c r="D299" s="51" t="s">
        <v>259</v>
      </c>
      <c r="E299" s="52">
        <v>1</v>
      </c>
      <c r="F299" s="53">
        <v>211</v>
      </c>
      <c r="G299" s="54" t="s">
        <v>1180</v>
      </c>
      <c r="H299" s="54" t="s">
        <v>680</v>
      </c>
      <c r="I299" s="86">
        <v>20101821101520</v>
      </c>
      <c r="J299" s="55" t="s">
        <v>1181</v>
      </c>
      <c r="K299" s="55" t="s">
        <v>1177</v>
      </c>
      <c r="L299" s="55" t="s">
        <v>306</v>
      </c>
      <c r="M299" s="55" t="s">
        <v>868</v>
      </c>
      <c r="N299" s="55" t="s">
        <v>308</v>
      </c>
      <c r="O299" s="56">
        <v>1491595126.51</v>
      </c>
      <c r="P299" s="56">
        <v>1379000000</v>
      </c>
      <c r="Q299" s="56">
        <v>23666911.59</v>
      </c>
      <c r="R299" s="56">
        <v>658060559</v>
      </c>
      <c r="S299" s="57" t="s">
        <v>1800</v>
      </c>
      <c r="T299" s="56">
        <v>2236201479.0999999</v>
      </c>
      <c r="U299" s="58" t="s">
        <v>869</v>
      </c>
      <c r="V299" s="59" t="s">
        <v>1801</v>
      </c>
      <c r="W299" s="60">
        <f t="shared" ref="W299:W314" si="9">IF(OR(LEFT(I299)="7",LEFT(I299,1)="8"),VALUE(RIGHT(I299,3)),VALUE(RIGHT(I299,4)))</f>
        <v>1520</v>
      </c>
    </row>
    <row r="300" spans="1:28" s="9" customFormat="1" ht="139.5" customHeight="1">
      <c r="A300" s="49">
        <v>18</v>
      </c>
      <c r="B300" s="50" t="s">
        <v>384</v>
      </c>
      <c r="C300" s="51" t="s">
        <v>130</v>
      </c>
      <c r="D300" s="51" t="s">
        <v>259</v>
      </c>
      <c r="E300" s="52">
        <v>1</v>
      </c>
      <c r="F300" s="53" t="s">
        <v>385</v>
      </c>
      <c r="G300" s="54" t="s">
        <v>386</v>
      </c>
      <c r="H300" s="54" t="s">
        <v>386</v>
      </c>
      <c r="I300" s="86" t="s">
        <v>207</v>
      </c>
      <c r="J300" s="55" t="s">
        <v>718</v>
      </c>
      <c r="K300" s="55" t="s">
        <v>206</v>
      </c>
      <c r="L300" s="55" t="s">
        <v>903</v>
      </c>
      <c r="M300" s="55" t="s">
        <v>205</v>
      </c>
      <c r="N300" s="55" t="s">
        <v>459</v>
      </c>
      <c r="O300" s="56">
        <v>58928779.75</v>
      </c>
      <c r="P300" s="56">
        <v>0</v>
      </c>
      <c r="Q300" s="56">
        <v>669142.23</v>
      </c>
      <c r="R300" s="56">
        <v>2910440.47</v>
      </c>
      <c r="S300" s="57" t="s">
        <v>1802</v>
      </c>
      <c r="T300" s="56">
        <v>56687481.509999998</v>
      </c>
      <c r="U300" s="58" t="s">
        <v>869</v>
      </c>
      <c r="V300" s="59" t="s">
        <v>1379</v>
      </c>
      <c r="W300" s="60">
        <f t="shared" si="9"/>
        <v>1453</v>
      </c>
    </row>
    <row r="301" spans="1:28" s="9" customFormat="1" ht="139.5" customHeight="1">
      <c r="A301" s="49">
        <v>18</v>
      </c>
      <c r="B301" s="50" t="s">
        <v>384</v>
      </c>
      <c r="C301" s="51" t="s">
        <v>130</v>
      </c>
      <c r="D301" s="51" t="s">
        <v>259</v>
      </c>
      <c r="E301" s="52">
        <v>1</v>
      </c>
      <c r="F301" s="53" t="s">
        <v>385</v>
      </c>
      <c r="G301" s="54" t="s">
        <v>386</v>
      </c>
      <c r="H301" s="54" t="s">
        <v>386</v>
      </c>
      <c r="I301" s="86" t="s">
        <v>387</v>
      </c>
      <c r="J301" s="55" t="s">
        <v>284</v>
      </c>
      <c r="K301" s="55" t="s">
        <v>315</v>
      </c>
      <c r="L301" s="55" t="s">
        <v>695</v>
      </c>
      <c r="M301" s="55" t="s">
        <v>388</v>
      </c>
      <c r="N301" s="55" t="s">
        <v>308</v>
      </c>
      <c r="O301" s="56">
        <v>8815774.9600000009</v>
      </c>
      <c r="P301" s="56">
        <v>0</v>
      </c>
      <c r="Q301" s="56">
        <v>89904.26</v>
      </c>
      <c r="R301" s="56">
        <v>217146.08</v>
      </c>
      <c r="S301" s="57" t="s">
        <v>1803</v>
      </c>
      <c r="T301" s="56">
        <v>8688533.1400000006</v>
      </c>
      <c r="U301" s="58" t="s">
        <v>869</v>
      </c>
      <c r="V301" s="59" t="s">
        <v>1378</v>
      </c>
      <c r="W301" s="60">
        <f t="shared" si="9"/>
        <v>1236</v>
      </c>
    </row>
    <row r="302" spans="1:28" s="9" customFormat="1" ht="139.5" customHeight="1">
      <c r="A302" s="49">
        <v>18</v>
      </c>
      <c r="B302" s="50" t="s">
        <v>384</v>
      </c>
      <c r="C302" s="51" t="s">
        <v>130</v>
      </c>
      <c r="D302" s="51" t="s">
        <v>259</v>
      </c>
      <c r="E302" s="52">
        <v>1</v>
      </c>
      <c r="F302" s="53" t="s">
        <v>389</v>
      </c>
      <c r="G302" s="54" t="s">
        <v>390</v>
      </c>
      <c r="H302" s="54" t="s">
        <v>390</v>
      </c>
      <c r="I302" s="86" t="s">
        <v>391</v>
      </c>
      <c r="J302" s="55" t="s">
        <v>722</v>
      </c>
      <c r="K302" s="55" t="s">
        <v>1041</v>
      </c>
      <c r="L302" s="55" t="s">
        <v>903</v>
      </c>
      <c r="M302" s="55" t="s">
        <v>517</v>
      </c>
      <c r="N302" s="55" t="s">
        <v>856</v>
      </c>
      <c r="O302" s="56">
        <v>1486298426.05</v>
      </c>
      <c r="P302" s="56">
        <v>155970000</v>
      </c>
      <c r="Q302" s="56">
        <v>17178522.73</v>
      </c>
      <c r="R302" s="56">
        <v>68851808.090000004</v>
      </c>
      <c r="S302" s="57" t="s">
        <v>2037</v>
      </c>
      <c r="T302" s="56">
        <v>1590595140.6900001</v>
      </c>
      <c r="U302" s="58" t="s">
        <v>309</v>
      </c>
      <c r="V302" s="59" t="s">
        <v>1804</v>
      </c>
      <c r="W302" s="60">
        <f t="shared" si="9"/>
        <v>1096</v>
      </c>
    </row>
    <row r="303" spans="1:28" s="9" customFormat="1" ht="139.5" customHeight="1">
      <c r="A303" s="49">
        <v>18</v>
      </c>
      <c r="B303" s="50" t="s">
        <v>384</v>
      </c>
      <c r="C303" s="51" t="s">
        <v>130</v>
      </c>
      <c r="D303" s="51" t="s">
        <v>259</v>
      </c>
      <c r="E303" s="52">
        <v>1</v>
      </c>
      <c r="F303" s="53" t="s">
        <v>389</v>
      </c>
      <c r="G303" s="54" t="s">
        <v>390</v>
      </c>
      <c r="H303" s="54" t="s">
        <v>390</v>
      </c>
      <c r="I303" s="86" t="s">
        <v>426</v>
      </c>
      <c r="J303" s="55" t="s">
        <v>427</v>
      </c>
      <c r="K303" s="55" t="s">
        <v>428</v>
      </c>
      <c r="L303" s="55" t="s">
        <v>903</v>
      </c>
      <c r="M303" s="55" t="s">
        <v>546</v>
      </c>
      <c r="N303" s="55" t="s">
        <v>1006</v>
      </c>
      <c r="O303" s="56">
        <v>15197526.58</v>
      </c>
      <c r="P303" s="56">
        <v>30218320.300000001</v>
      </c>
      <c r="Q303" s="56">
        <v>357035.29</v>
      </c>
      <c r="R303" s="56">
        <v>48266.879999999997</v>
      </c>
      <c r="S303" s="57" t="s">
        <v>1805</v>
      </c>
      <c r="T303" s="56">
        <v>45724615.289999999</v>
      </c>
      <c r="U303" s="58" t="s">
        <v>309</v>
      </c>
      <c r="V303" s="59" t="s">
        <v>1382</v>
      </c>
      <c r="W303" s="60">
        <f t="shared" si="9"/>
        <v>1451</v>
      </c>
    </row>
    <row r="304" spans="1:28" s="9" customFormat="1" ht="139.5" customHeight="1">
      <c r="A304" s="49">
        <v>18</v>
      </c>
      <c r="B304" s="50" t="s">
        <v>384</v>
      </c>
      <c r="C304" s="51" t="s">
        <v>130</v>
      </c>
      <c r="D304" s="51" t="s">
        <v>259</v>
      </c>
      <c r="E304" s="52">
        <v>1</v>
      </c>
      <c r="F304" s="53" t="s">
        <v>389</v>
      </c>
      <c r="G304" s="54" t="s">
        <v>390</v>
      </c>
      <c r="H304" s="54" t="s">
        <v>390</v>
      </c>
      <c r="I304" s="86" t="s">
        <v>392</v>
      </c>
      <c r="J304" s="55" t="s">
        <v>99</v>
      </c>
      <c r="K304" s="55" t="s">
        <v>422</v>
      </c>
      <c r="L304" s="55" t="s">
        <v>695</v>
      </c>
      <c r="M304" s="55" t="s">
        <v>631</v>
      </c>
      <c r="N304" s="55" t="s">
        <v>459</v>
      </c>
      <c r="O304" s="56">
        <v>731864867.87</v>
      </c>
      <c r="P304" s="56">
        <v>0</v>
      </c>
      <c r="Q304" s="56">
        <v>9133856.7100000009</v>
      </c>
      <c r="R304" s="56">
        <v>1629723.17</v>
      </c>
      <c r="S304" s="57" t="s">
        <v>2038</v>
      </c>
      <c r="T304" s="56">
        <v>739369001.40999997</v>
      </c>
      <c r="U304" s="58" t="s">
        <v>309</v>
      </c>
      <c r="V304" s="59" t="s">
        <v>1380</v>
      </c>
      <c r="W304" s="60">
        <f t="shared" si="9"/>
        <v>1101</v>
      </c>
    </row>
    <row r="305" spans="1:28" s="9" customFormat="1" ht="139.5" customHeight="1">
      <c r="A305" s="49">
        <v>18</v>
      </c>
      <c r="B305" s="50" t="s">
        <v>384</v>
      </c>
      <c r="C305" s="51" t="s">
        <v>130</v>
      </c>
      <c r="D305" s="51" t="s">
        <v>259</v>
      </c>
      <c r="E305" s="52">
        <v>1</v>
      </c>
      <c r="F305" s="53" t="s">
        <v>389</v>
      </c>
      <c r="G305" s="54" t="s">
        <v>390</v>
      </c>
      <c r="H305" s="54" t="s">
        <v>390</v>
      </c>
      <c r="I305" s="86" t="s">
        <v>423</v>
      </c>
      <c r="J305" s="55" t="s">
        <v>424</v>
      </c>
      <c r="K305" s="55" t="s">
        <v>425</v>
      </c>
      <c r="L305" s="55" t="s">
        <v>695</v>
      </c>
      <c r="M305" s="55" t="s">
        <v>631</v>
      </c>
      <c r="N305" s="55" t="s">
        <v>459</v>
      </c>
      <c r="O305" s="56">
        <v>10024567.52</v>
      </c>
      <c r="P305" s="56">
        <v>0</v>
      </c>
      <c r="Q305" s="56">
        <v>117379.43</v>
      </c>
      <c r="R305" s="56">
        <v>323063.40999999997</v>
      </c>
      <c r="S305" s="57" t="s">
        <v>2039</v>
      </c>
      <c r="T305" s="56">
        <v>9818883.5399999991</v>
      </c>
      <c r="U305" s="58" t="s">
        <v>309</v>
      </c>
      <c r="V305" s="59" t="s">
        <v>1381</v>
      </c>
      <c r="W305" s="60">
        <f t="shared" si="9"/>
        <v>1102</v>
      </c>
    </row>
    <row r="306" spans="1:28" s="9" customFormat="1" ht="139.5" customHeight="1">
      <c r="A306" s="49">
        <v>18</v>
      </c>
      <c r="B306" s="50" t="s">
        <v>384</v>
      </c>
      <c r="C306" s="51" t="s">
        <v>130</v>
      </c>
      <c r="D306" s="51" t="s">
        <v>259</v>
      </c>
      <c r="E306" s="52">
        <v>1</v>
      </c>
      <c r="F306" s="53" t="s">
        <v>429</v>
      </c>
      <c r="G306" s="54" t="s">
        <v>430</v>
      </c>
      <c r="H306" s="54" t="s">
        <v>430</v>
      </c>
      <c r="I306" s="86" t="s">
        <v>443</v>
      </c>
      <c r="J306" s="55" t="s">
        <v>444</v>
      </c>
      <c r="K306" s="55" t="s">
        <v>1042</v>
      </c>
      <c r="L306" s="55" t="s">
        <v>306</v>
      </c>
      <c r="M306" s="55" t="s">
        <v>868</v>
      </c>
      <c r="N306" s="55" t="s">
        <v>308</v>
      </c>
      <c r="O306" s="56">
        <v>59299.64</v>
      </c>
      <c r="P306" s="56">
        <v>0</v>
      </c>
      <c r="Q306" s="56">
        <v>628.47</v>
      </c>
      <c r="R306" s="56">
        <v>83.84</v>
      </c>
      <c r="S306" s="57" t="s">
        <v>1806</v>
      </c>
      <c r="T306" s="56">
        <v>59844.27</v>
      </c>
      <c r="U306" s="58" t="s">
        <v>309</v>
      </c>
      <c r="V306" s="59" t="s">
        <v>1384</v>
      </c>
      <c r="W306" s="60">
        <f t="shared" si="9"/>
        <v>194</v>
      </c>
    </row>
    <row r="307" spans="1:28" s="9" customFormat="1" ht="228" customHeight="1">
      <c r="A307" s="49">
        <v>18</v>
      </c>
      <c r="B307" s="50" t="s">
        <v>384</v>
      </c>
      <c r="C307" s="51" t="s">
        <v>130</v>
      </c>
      <c r="D307" s="51" t="s">
        <v>259</v>
      </c>
      <c r="E307" s="52">
        <v>1</v>
      </c>
      <c r="F307" s="53" t="s">
        <v>429</v>
      </c>
      <c r="G307" s="54" t="s">
        <v>430</v>
      </c>
      <c r="H307" s="54" t="s">
        <v>430</v>
      </c>
      <c r="I307" s="86" t="s">
        <v>431</v>
      </c>
      <c r="J307" s="55" t="s">
        <v>432</v>
      </c>
      <c r="K307" s="55" t="s">
        <v>233</v>
      </c>
      <c r="L307" s="55" t="s">
        <v>903</v>
      </c>
      <c r="M307" s="55" t="s">
        <v>546</v>
      </c>
      <c r="N307" s="55" t="s">
        <v>308</v>
      </c>
      <c r="O307" s="56">
        <v>63957000.170000002</v>
      </c>
      <c r="P307" s="56">
        <v>316373.14</v>
      </c>
      <c r="Q307" s="56">
        <v>1201452.6000000001</v>
      </c>
      <c r="R307" s="56">
        <v>772578.62</v>
      </c>
      <c r="S307" s="57" t="s">
        <v>1807</v>
      </c>
      <c r="T307" s="56">
        <v>64702247.289999999</v>
      </c>
      <c r="U307" s="58" t="s">
        <v>309</v>
      </c>
      <c r="V307" s="59" t="s">
        <v>1808</v>
      </c>
      <c r="W307" s="60">
        <f t="shared" si="9"/>
        <v>110</v>
      </c>
    </row>
    <row r="308" spans="1:28" s="9" customFormat="1" ht="139.5" customHeight="1">
      <c r="A308" s="49">
        <v>18</v>
      </c>
      <c r="B308" s="50" t="s">
        <v>384</v>
      </c>
      <c r="C308" s="51" t="s">
        <v>130</v>
      </c>
      <c r="D308" s="51" t="s">
        <v>259</v>
      </c>
      <c r="E308" s="52">
        <v>1</v>
      </c>
      <c r="F308" s="53" t="s">
        <v>429</v>
      </c>
      <c r="G308" s="54" t="s">
        <v>430</v>
      </c>
      <c r="H308" s="54" t="s">
        <v>430</v>
      </c>
      <c r="I308" s="86" t="s">
        <v>234</v>
      </c>
      <c r="J308" s="55" t="s">
        <v>441</v>
      </c>
      <c r="K308" s="55" t="s">
        <v>442</v>
      </c>
      <c r="L308" s="55" t="s">
        <v>903</v>
      </c>
      <c r="M308" s="55" t="s">
        <v>546</v>
      </c>
      <c r="N308" s="55" t="s">
        <v>459</v>
      </c>
      <c r="O308" s="56">
        <v>3580415018.5799999</v>
      </c>
      <c r="P308" s="56">
        <v>20000000000</v>
      </c>
      <c r="Q308" s="56">
        <v>162111943.16999999</v>
      </c>
      <c r="R308" s="56">
        <v>7065919336.8999996</v>
      </c>
      <c r="S308" s="57" t="s">
        <v>1809</v>
      </c>
      <c r="T308" s="56">
        <v>16676607624.85</v>
      </c>
      <c r="U308" s="58" t="s">
        <v>309</v>
      </c>
      <c r="V308" s="59" t="s">
        <v>1383</v>
      </c>
      <c r="W308" s="60">
        <f t="shared" si="9"/>
        <v>889</v>
      </c>
    </row>
    <row r="309" spans="1:28" s="9" customFormat="1" ht="164.25" customHeight="1">
      <c r="A309" s="49">
        <v>18</v>
      </c>
      <c r="B309" s="50" t="s">
        <v>384</v>
      </c>
      <c r="C309" s="51" t="s">
        <v>130</v>
      </c>
      <c r="D309" s="51" t="s">
        <v>259</v>
      </c>
      <c r="E309" s="52">
        <v>1</v>
      </c>
      <c r="F309" s="53" t="s">
        <v>429</v>
      </c>
      <c r="G309" s="54" t="s">
        <v>430</v>
      </c>
      <c r="H309" s="54" t="s">
        <v>430</v>
      </c>
      <c r="I309" s="86" t="s">
        <v>216</v>
      </c>
      <c r="J309" s="55" t="s">
        <v>217</v>
      </c>
      <c r="K309" s="55" t="s">
        <v>218</v>
      </c>
      <c r="L309" s="55" t="s">
        <v>903</v>
      </c>
      <c r="M309" s="55" t="s">
        <v>1078</v>
      </c>
      <c r="N309" s="55" t="s">
        <v>211</v>
      </c>
      <c r="O309" s="56">
        <v>1312887678.3</v>
      </c>
      <c r="P309" s="56">
        <v>0</v>
      </c>
      <c r="Q309" s="56">
        <v>12034570.050000001</v>
      </c>
      <c r="R309" s="56">
        <v>78742.460000000006</v>
      </c>
      <c r="S309" s="57" t="s">
        <v>1810</v>
      </c>
      <c r="T309" s="56">
        <v>1324843505.8900001</v>
      </c>
      <c r="U309" s="58" t="s">
        <v>309</v>
      </c>
      <c r="V309" s="59" t="s">
        <v>1811</v>
      </c>
      <c r="W309" s="60">
        <f t="shared" si="9"/>
        <v>1492</v>
      </c>
    </row>
    <row r="310" spans="1:28" s="9" customFormat="1" ht="173.25" customHeight="1">
      <c r="A310" s="49">
        <v>18</v>
      </c>
      <c r="B310" s="50" t="s">
        <v>384</v>
      </c>
      <c r="C310" s="51" t="s">
        <v>130</v>
      </c>
      <c r="D310" s="51" t="s">
        <v>259</v>
      </c>
      <c r="E310" s="52">
        <v>1</v>
      </c>
      <c r="F310" s="53" t="s">
        <v>445</v>
      </c>
      <c r="G310" s="54" t="s">
        <v>446</v>
      </c>
      <c r="H310" s="54" t="s">
        <v>446</v>
      </c>
      <c r="I310" s="86" t="s">
        <v>831</v>
      </c>
      <c r="J310" s="55" t="s">
        <v>832</v>
      </c>
      <c r="K310" s="55" t="s">
        <v>1130</v>
      </c>
      <c r="L310" s="55" t="s">
        <v>306</v>
      </c>
      <c r="M310" s="55" t="s">
        <v>868</v>
      </c>
      <c r="N310" s="55" t="s">
        <v>856</v>
      </c>
      <c r="O310" s="56">
        <v>37389171.030000001</v>
      </c>
      <c r="P310" s="56">
        <v>15806135.35</v>
      </c>
      <c r="Q310" s="56">
        <v>365656.26</v>
      </c>
      <c r="R310" s="56">
        <v>29291497.489999998</v>
      </c>
      <c r="S310" s="57" t="s">
        <v>1812</v>
      </c>
      <c r="T310" s="56">
        <v>24269465.149999999</v>
      </c>
      <c r="U310" s="58" t="s">
        <v>309</v>
      </c>
      <c r="V310" s="59" t="s">
        <v>1385</v>
      </c>
      <c r="W310" s="60">
        <f t="shared" si="9"/>
        <v>1115</v>
      </c>
    </row>
    <row r="311" spans="1:28" s="9" customFormat="1" ht="280.5" customHeight="1">
      <c r="A311" s="49">
        <v>18</v>
      </c>
      <c r="B311" s="50" t="s">
        <v>384</v>
      </c>
      <c r="C311" s="51" t="s">
        <v>130</v>
      </c>
      <c r="D311" s="51" t="s">
        <v>259</v>
      </c>
      <c r="E311" s="52">
        <v>1</v>
      </c>
      <c r="F311" s="53" t="s">
        <v>1131</v>
      </c>
      <c r="G311" s="54" t="s">
        <v>669</v>
      </c>
      <c r="H311" s="54" t="s">
        <v>669</v>
      </c>
      <c r="I311" s="86" t="s">
        <v>670</v>
      </c>
      <c r="J311" s="55" t="s">
        <v>671</v>
      </c>
      <c r="K311" s="55" t="s">
        <v>1043</v>
      </c>
      <c r="L311" s="55" t="s">
        <v>903</v>
      </c>
      <c r="M311" s="55" t="s">
        <v>825</v>
      </c>
      <c r="N311" s="55" t="s">
        <v>1006</v>
      </c>
      <c r="O311" s="56">
        <v>1332858528.5799999</v>
      </c>
      <c r="P311" s="56">
        <v>37698009</v>
      </c>
      <c r="Q311" s="56">
        <v>18537821.59</v>
      </c>
      <c r="R311" s="56">
        <v>4183326.95</v>
      </c>
      <c r="S311" s="57" t="s">
        <v>1813</v>
      </c>
      <c r="T311" s="56">
        <v>1384911032.22</v>
      </c>
      <c r="U311" s="58" t="s">
        <v>309</v>
      </c>
      <c r="V311" s="59" t="s">
        <v>1814</v>
      </c>
      <c r="W311" s="60">
        <f t="shared" si="9"/>
        <v>1354</v>
      </c>
    </row>
    <row r="312" spans="1:28" s="9" customFormat="1" ht="139.5" customHeight="1">
      <c r="A312" s="49">
        <v>18</v>
      </c>
      <c r="B312" s="50" t="s">
        <v>384</v>
      </c>
      <c r="C312" s="51" t="s">
        <v>130</v>
      </c>
      <c r="D312" s="51" t="s">
        <v>259</v>
      </c>
      <c r="E312" s="52">
        <v>1</v>
      </c>
      <c r="F312" s="53" t="s">
        <v>672</v>
      </c>
      <c r="G312" s="54" t="s">
        <v>673</v>
      </c>
      <c r="H312" s="54" t="s">
        <v>673</v>
      </c>
      <c r="I312" s="86" t="s">
        <v>468</v>
      </c>
      <c r="J312" s="55" t="s">
        <v>469</v>
      </c>
      <c r="K312" s="55" t="s">
        <v>1297</v>
      </c>
      <c r="L312" s="55" t="s">
        <v>306</v>
      </c>
      <c r="M312" s="55" t="s">
        <v>755</v>
      </c>
      <c r="N312" s="55" t="s">
        <v>856</v>
      </c>
      <c r="O312" s="56">
        <v>545220449.89999998</v>
      </c>
      <c r="P312" s="56">
        <v>2855431404.3800001</v>
      </c>
      <c r="Q312" s="56">
        <v>29022169.449999999</v>
      </c>
      <c r="R312" s="56">
        <v>165474797.84</v>
      </c>
      <c r="S312" s="57" t="s">
        <v>1815</v>
      </c>
      <c r="T312" s="56">
        <v>3264199225.8899999</v>
      </c>
      <c r="U312" s="58" t="s">
        <v>309</v>
      </c>
      <c r="V312" s="59" t="s">
        <v>1387</v>
      </c>
      <c r="W312" s="60">
        <f t="shared" si="9"/>
        <v>1345</v>
      </c>
    </row>
    <row r="313" spans="1:28" s="9" customFormat="1" ht="139.5" customHeight="1">
      <c r="A313" s="49">
        <v>18</v>
      </c>
      <c r="B313" s="50" t="s">
        <v>384</v>
      </c>
      <c r="C313" s="51" t="s">
        <v>130</v>
      </c>
      <c r="D313" s="51" t="s">
        <v>259</v>
      </c>
      <c r="E313" s="52">
        <v>1</v>
      </c>
      <c r="F313" s="53" t="s">
        <v>672</v>
      </c>
      <c r="G313" s="54" t="s">
        <v>673</v>
      </c>
      <c r="H313" s="54" t="s">
        <v>673</v>
      </c>
      <c r="I313" s="86" t="s">
        <v>470</v>
      </c>
      <c r="J313" s="55" t="s">
        <v>636</v>
      </c>
      <c r="K313" s="55" t="s">
        <v>637</v>
      </c>
      <c r="L313" s="55" t="s">
        <v>306</v>
      </c>
      <c r="M313" s="55" t="s">
        <v>868</v>
      </c>
      <c r="N313" s="55" t="s">
        <v>308</v>
      </c>
      <c r="O313" s="56">
        <v>454030650.27999997</v>
      </c>
      <c r="P313" s="56">
        <v>68365032.799999997</v>
      </c>
      <c r="Q313" s="56">
        <v>8595274.4800000004</v>
      </c>
      <c r="R313" s="56">
        <v>94309554.189999998</v>
      </c>
      <c r="S313" s="57" t="s">
        <v>1816</v>
      </c>
      <c r="T313" s="56">
        <v>436681403.37</v>
      </c>
      <c r="U313" s="58" t="s">
        <v>309</v>
      </c>
      <c r="V313" s="59" t="s">
        <v>1817</v>
      </c>
      <c r="W313" s="60">
        <f t="shared" si="9"/>
        <v>58</v>
      </c>
    </row>
    <row r="314" spans="1:28" s="9" customFormat="1" ht="139.5" customHeight="1">
      <c r="A314" s="49">
        <v>18</v>
      </c>
      <c r="B314" s="50" t="s">
        <v>384</v>
      </c>
      <c r="C314" s="51" t="s">
        <v>130</v>
      </c>
      <c r="D314" s="51" t="s">
        <v>259</v>
      </c>
      <c r="E314" s="52">
        <v>1</v>
      </c>
      <c r="F314" s="53" t="s">
        <v>672</v>
      </c>
      <c r="G314" s="54" t="s">
        <v>673</v>
      </c>
      <c r="H314" s="54" t="s">
        <v>673</v>
      </c>
      <c r="I314" s="86" t="s">
        <v>674</v>
      </c>
      <c r="J314" s="55" t="s">
        <v>675</v>
      </c>
      <c r="K314" s="55" t="s">
        <v>467</v>
      </c>
      <c r="L314" s="55" t="s">
        <v>306</v>
      </c>
      <c r="M314" s="55" t="s">
        <v>868</v>
      </c>
      <c r="N314" s="55" t="s">
        <v>856</v>
      </c>
      <c r="O314" s="56">
        <v>315130372.31999999</v>
      </c>
      <c r="P314" s="56">
        <v>7568786.5</v>
      </c>
      <c r="Q314" s="56">
        <v>3527230.03</v>
      </c>
      <c r="R314" s="56">
        <v>68644749.659999996</v>
      </c>
      <c r="S314" s="57" t="s">
        <v>1818</v>
      </c>
      <c r="T314" s="56">
        <v>257581639.19</v>
      </c>
      <c r="U314" s="58" t="s">
        <v>309</v>
      </c>
      <c r="V314" s="59" t="s">
        <v>1386</v>
      </c>
      <c r="W314" s="60">
        <f t="shared" si="9"/>
        <v>1050</v>
      </c>
    </row>
    <row r="315" spans="1:28" s="48" customFormat="1" ht="20.25" customHeight="1" outlineLevel="2">
      <c r="A315" s="68"/>
      <c r="B315" s="96" t="s">
        <v>379</v>
      </c>
      <c r="C315" s="97"/>
      <c r="D315" s="97"/>
      <c r="E315" s="69">
        <f>SUBTOTAL(9,E316:E321)</f>
        <v>6</v>
      </c>
      <c r="F315" s="70"/>
      <c r="G315" s="70"/>
      <c r="H315" s="70"/>
      <c r="I315" s="88"/>
      <c r="J315" s="70"/>
      <c r="K315" s="70"/>
      <c r="L315" s="70"/>
      <c r="M315" s="70"/>
      <c r="N315" s="70"/>
      <c r="O315" s="72"/>
      <c r="P315" s="72"/>
      <c r="Q315" s="72"/>
      <c r="R315" s="72"/>
      <c r="S315" s="70"/>
      <c r="T315" s="72"/>
      <c r="U315" s="70"/>
      <c r="V315" s="73"/>
      <c r="W315" s="71"/>
      <c r="X315" s="9"/>
      <c r="Y315" s="9"/>
      <c r="Z315" s="9"/>
      <c r="AA315" s="9"/>
      <c r="AB315" s="9"/>
    </row>
    <row r="316" spans="1:28" s="9" customFormat="1" ht="139.5" customHeight="1">
      <c r="A316" s="49">
        <v>18</v>
      </c>
      <c r="B316" s="50" t="s">
        <v>384</v>
      </c>
      <c r="C316" s="51" t="s">
        <v>130</v>
      </c>
      <c r="D316" s="51" t="s">
        <v>1007</v>
      </c>
      <c r="E316" s="52">
        <v>1</v>
      </c>
      <c r="F316" s="53" t="s">
        <v>672</v>
      </c>
      <c r="G316" s="54" t="s">
        <v>673</v>
      </c>
      <c r="H316" s="54" t="s">
        <v>215</v>
      </c>
      <c r="I316" s="86" t="s">
        <v>323</v>
      </c>
      <c r="J316" s="55" t="s">
        <v>324</v>
      </c>
      <c r="K316" s="55" t="s">
        <v>638</v>
      </c>
      <c r="L316" s="55" t="s">
        <v>306</v>
      </c>
      <c r="M316" s="55" t="s">
        <v>755</v>
      </c>
      <c r="N316" s="55" t="s">
        <v>856</v>
      </c>
      <c r="O316" s="56">
        <v>12201.66</v>
      </c>
      <c r="P316" s="56">
        <v>0</v>
      </c>
      <c r="Q316" s="56">
        <v>108.4</v>
      </c>
      <c r="R316" s="56">
        <v>0</v>
      </c>
      <c r="S316" s="57" t="s">
        <v>1819</v>
      </c>
      <c r="T316" s="56">
        <v>12310.06</v>
      </c>
      <c r="U316" s="58" t="s">
        <v>309</v>
      </c>
      <c r="V316" s="59" t="s">
        <v>1389</v>
      </c>
      <c r="W316" s="60">
        <f t="shared" ref="W316:W321" si="10">IF(OR(LEFT(I316)="7",LEFT(I316,1)="8"),VALUE(RIGHT(I316,3)),VALUE(RIGHT(I316,4)))</f>
        <v>860</v>
      </c>
    </row>
    <row r="317" spans="1:28" s="9" customFormat="1" ht="139.5" customHeight="1">
      <c r="A317" s="49">
        <v>18</v>
      </c>
      <c r="B317" s="50" t="s">
        <v>384</v>
      </c>
      <c r="C317" s="51" t="s">
        <v>130</v>
      </c>
      <c r="D317" s="51" t="s">
        <v>1007</v>
      </c>
      <c r="E317" s="52">
        <v>1</v>
      </c>
      <c r="F317" s="53" t="s">
        <v>672</v>
      </c>
      <c r="G317" s="54" t="s">
        <v>673</v>
      </c>
      <c r="H317" s="54" t="s">
        <v>639</v>
      </c>
      <c r="I317" s="86" t="s">
        <v>640</v>
      </c>
      <c r="J317" s="55" t="s">
        <v>641</v>
      </c>
      <c r="K317" s="55" t="s">
        <v>638</v>
      </c>
      <c r="L317" s="55" t="s">
        <v>306</v>
      </c>
      <c r="M317" s="55" t="s">
        <v>755</v>
      </c>
      <c r="N317" s="55" t="s">
        <v>856</v>
      </c>
      <c r="O317" s="56">
        <v>16797.79</v>
      </c>
      <c r="P317" s="56">
        <v>0</v>
      </c>
      <c r="Q317" s="56">
        <v>0</v>
      </c>
      <c r="R317" s="56">
        <v>16797.79</v>
      </c>
      <c r="S317" s="57" t="s">
        <v>1820</v>
      </c>
      <c r="T317" s="56">
        <v>0</v>
      </c>
      <c r="U317" s="58" t="s">
        <v>309</v>
      </c>
      <c r="V317" s="59" t="s">
        <v>1821</v>
      </c>
      <c r="W317" s="60">
        <f t="shared" si="10"/>
        <v>1042</v>
      </c>
    </row>
    <row r="318" spans="1:28" s="9" customFormat="1" ht="139.5" customHeight="1">
      <c r="A318" s="49">
        <v>18</v>
      </c>
      <c r="B318" s="50" t="s">
        <v>384</v>
      </c>
      <c r="C318" s="51" t="s">
        <v>130</v>
      </c>
      <c r="D318" s="51" t="s">
        <v>1007</v>
      </c>
      <c r="E318" s="52">
        <v>1</v>
      </c>
      <c r="F318" s="53" t="s">
        <v>672</v>
      </c>
      <c r="G318" s="54" t="s">
        <v>673</v>
      </c>
      <c r="H318" s="54" t="s">
        <v>331</v>
      </c>
      <c r="I318" s="86" t="s">
        <v>332</v>
      </c>
      <c r="J318" s="55" t="s">
        <v>333</v>
      </c>
      <c r="K318" s="55" t="s">
        <v>638</v>
      </c>
      <c r="L318" s="55" t="s">
        <v>306</v>
      </c>
      <c r="M318" s="55" t="s">
        <v>755</v>
      </c>
      <c r="N318" s="55" t="s">
        <v>856</v>
      </c>
      <c r="O318" s="56">
        <v>0</v>
      </c>
      <c r="P318" s="56">
        <v>0</v>
      </c>
      <c r="Q318" s="56">
        <v>0</v>
      </c>
      <c r="R318" s="56">
        <v>0</v>
      </c>
      <c r="S318" s="57" t="s">
        <v>1822</v>
      </c>
      <c r="T318" s="56">
        <v>0</v>
      </c>
      <c r="U318" s="58" t="s">
        <v>309</v>
      </c>
      <c r="V318" s="59" t="s">
        <v>1432</v>
      </c>
      <c r="W318" s="60">
        <f t="shared" si="10"/>
        <v>1043</v>
      </c>
    </row>
    <row r="319" spans="1:28" s="9" customFormat="1" ht="139.5" customHeight="1">
      <c r="A319" s="49">
        <v>18</v>
      </c>
      <c r="B319" s="50" t="s">
        <v>384</v>
      </c>
      <c r="C319" s="51" t="s">
        <v>130</v>
      </c>
      <c r="D319" s="51" t="s">
        <v>1007</v>
      </c>
      <c r="E319" s="52">
        <v>1</v>
      </c>
      <c r="F319" s="53" t="s">
        <v>672</v>
      </c>
      <c r="G319" s="54" t="s">
        <v>673</v>
      </c>
      <c r="H319" s="54" t="s">
        <v>369</v>
      </c>
      <c r="I319" s="86" t="s">
        <v>815</v>
      </c>
      <c r="J319" s="55" t="s">
        <v>213</v>
      </c>
      <c r="K319" s="55" t="s">
        <v>214</v>
      </c>
      <c r="L319" s="55" t="s">
        <v>306</v>
      </c>
      <c r="M319" s="55" t="s">
        <v>307</v>
      </c>
      <c r="N319" s="55" t="s">
        <v>308</v>
      </c>
      <c r="O319" s="56">
        <v>0</v>
      </c>
      <c r="P319" s="56">
        <v>58039275.5</v>
      </c>
      <c r="Q319" s="56">
        <v>0</v>
      </c>
      <c r="R319" s="56">
        <v>58039275.5</v>
      </c>
      <c r="S319" s="57" t="s">
        <v>1823</v>
      </c>
      <c r="T319" s="56">
        <v>0</v>
      </c>
      <c r="U319" s="58" t="s">
        <v>309</v>
      </c>
      <c r="V319" s="59" t="s">
        <v>1388</v>
      </c>
      <c r="W319" s="60">
        <f t="shared" si="10"/>
        <v>149</v>
      </c>
    </row>
    <row r="320" spans="1:28" s="9" customFormat="1" ht="139.5" customHeight="1">
      <c r="A320" s="49">
        <v>18</v>
      </c>
      <c r="B320" s="50" t="s">
        <v>384</v>
      </c>
      <c r="C320" s="51" t="s">
        <v>130</v>
      </c>
      <c r="D320" s="51" t="s">
        <v>1007</v>
      </c>
      <c r="E320" s="52">
        <v>1</v>
      </c>
      <c r="F320" s="53" t="s">
        <v>672</v>
      </c>
      <c r="G320" s="54" t="s">
        <v>673</v>
      </c>
      <c r="H320" s="54" t="s">
        <v>325</v>
      </c>
      <c r="I320" s="86" t="s">
        <v>326</v>
      </c>
      <c r="J320" s="55" t="s">
        <v>327</v>
      </c>
      <c r="K320" s="55" t="s">
        <v>638</v>
      </c>
      <c r="L320" s="55" t="s">
        <v>306</v>
      </c>
      <c r="M320" s="55" t="s">
        <v>307</v>
      </c>
      <c r="N320" s="55" t="s">
        <v>856</v>
      </c>
      <c r="O320" s="56">
        <v>19080.599999999999</v>
      </c>
      <c r="P320" s="56">
        <v>0</v>
      </c>
      <c r="Q320" s="56">
        <v>0</v>
      </c>
      <c r="R320" s="56">
        <v>1557.22</v>
      </c>
      <c r="S320" s="57" t="s">
        <v>1819</v>
      </c>
      <c r="T320" s="56">
        <v>17523.38</v>
      </c>
      <c r="U320" s="58" t="s">
        <v>309</v>
      </c>
      <c r="V320" s="59" t="s">
        <v>1390</v>
      </c>
      <c r="W320" s="60">
        <f t="shared" si="10"/>
        <v>850</v>
      </c>
    </row>
    <row r="321" spans="1:28" s="9" customFormat="1" ht="139.5" customHeight="1">
      <c r="A321" s="49">
        <v>18</v>
      </c>
      <c r="B321" s="50" t="s">
        <v>384</v>
      </c>
      <c r="C321" s="51" t="s">
        <v>130</v>
      </c>
      <c r="D321" s="51" t="s">
        <v>1007</v>
      </c>
      <c r="E321" s="52">
        <v>1</v>
      </c>
      <c r="F321" s="53" t="s">
        <v>672</v>
      </c>
      <c r="G321" s="54" t="s">
        <v>673</v>
      </c>
      <c r="H321" s="54" t="s">
        <v>328</v>
      </c>
      <c r="I321" s="86" t="s">
        <v>329</v>
      </c>
      <c r="J321" s="55" t="s">
        <v>330</v>
      </c>
      <c r="K321" s="55" t="s">
        <v>638</v>
      </c>
      <c r="L321" s="55" t="s">
        <v>306</v>
      </c>
      <c r="M321" s="55" t="s">
        <v>307</v>
      </c>
      <c r="N321" s="55" t="s">
        <v>856</v>
      </c>
      <c r="O321" s="56">
        <v>29164.31</v>
      </c>
      <c r="P321" s="56">
        <v>0</v>
      </c>
      <c r="Q321" s="56">
        <v>328.03</v>
      </c>
      <c r="R321" s="56">
        <v>43.7</v>
      </c>
      <c r="S321" s="57" t="s">
        <v>1819</v>
      </c>
      <c r="T321" s="56">
        <v>29448.639999999999</v>
      </c>
      <c r="U321" s="58" t="s">
        <v>309</v>
      </c>
      <c r="V321" s="59" t="s">
        <v>1391</v>
      </c>
      <c r="W321" s="60">
        <f t="shared" si="10"/>
        <v>857</v>
      </c>
    </row>
    <row r="322" spans="1:28" s="41" customFormat="1" ht="20.25" customHeight="1" outlineLevel="1">
      <c r="A322" s="74"/>
      <c r="B322" s="98" t="s">
        <v>90</v>
      </c>
      <c r="C322" s="99"/>
      <c r="D322" s="99"/>
      <c r="E322" s="75">
        <f>SUBTOTAL(9,E323:E325)</f>
        <v>2</v>
      </c>
      <c r="F322" s="76"/>
      <c r="G322" s="76"/>
      <c r="H322" s="76"/>
      <c r="I322" s="89"/>
      <c r="J322" s="76"/>
      <c r="K322" s="76"/>
      <c r="L322" s="76"/>
      <c r="M322" s="76"/>
      <c r="N322" s="76"/>
      <c r="O322" s="78"/>
      <c r="P322" s="78"/>
      <c r="Q322" s="78"/>
      <c r="R322" s="78"/>
      <c r="S322" s="76"/>
      <c r="T322" s="78"/>
      <c r="U322" s="76"/>
      <c r="V322" s="79"/>
      <c r="W322" s="77"/>
      <c r="X322" s="9"/>
      <c r="Y322" s="9"/>
    </row>
    <row r="323" spans="1:28" s="48" customFormat="1" ht="20.25" customHeight="1" outlineLevel="2">
      <c r="A323" s="42"/>
      <c r="B323" s="92" t="s">
        <v>376</v>
      </c>
      <c r="C323" s="93"/>
      <c r="D323" s="93"/>
      <c r="E323" s="43">
        <f>SUBTOTAL(9,E324:E325)</f>
        <v>2</v>
      </c>
      <c r="F323" s="44"/>
      <c r="G323" s="44"/>
      <c r="H323" s="44"/>
      <c r="I323" s="85"/>
      <c r="J323" s="44"/>
      <c r="K323" s="44"/>
      <c r="L323" s="44"/>
      <c r="M323" s="44"/>
      <c r="N323" s="44"/>
      <c r="O323" s="46"/>
      <c r="P323" s="46"/>
      <c r="Q323" s="46"/>
      <c r="R323" s="46"/>
      <c r="S323" s="44"/>
      <c r="T323" s="46"/>
      <c r="U323" s="44"/>
      <c r="V323" s="47"/>
      <c r="W323" s="45"/>
      <c r="X323" s="41"/>
      <c r="Y323" s="9"/>
    </row>
    <row r="324" spans="1:28" s="9" customFormat="1" ht="183" customHeight="1">
      <c r="A324" s="49">
        <v>18</v>
      </c>
      <c r="B324" s="50" t="s">
        <v>384</v>
      </c>
      <c r="C324" s="51" t="s">
        <v>210</v>
      </c>
      <c r="D324" s="51" t="s">
        <v>259</v>
      </c>
      <c r="E324" s="52">
        <v>1</v>
      </c>
      <c r="F324" s="53" t="s">
        <v>429</v>
      </c>
      <c r="G324" s="54" t="s">
        <v>430</v>
      </c>
      <c r="H324" s="54" t="s">
        <v>430</v>
      </c>
      <c r="I324" s="86" t="s">
        <v>663</v>
      </c>
      <c r="J324" s="55" t="s">
        <v>665</v>
      </c>
      <c r="K324" s="55" t="s">
        <v>1163</v>
      </c>
      <c r="L324" s="55" t="s">
        <v>903</v>
      </c>
      <c r="M324" s="55" t="s">
        <v>1019</v>
      </c>
      <c r="N324" s="55" t="s">
        <v>308</v>
      </c>
      <c r="O324" s="56">
        <v>1140.58</v>
      </c>
      <c r="P324" s="56">
        <v>0</v>
      </c>
      <c r="Q324" s="56">
        <v>11.13</v>
      </c>
      <c r="R324" s="56">
        <v>0</v>
      </c>
      <c r="S324" s="57" t="s">
        <v>1824</v>
      </c>
      <c r="T324" s="56">
        <v>1151.71</v>
      </c>
      <c r="U324" s="58" t="s">
        <v>309</v>
      </c>
      <c r="V324" s="59" t="s">
        <v>1825</v>
      </c>
      <c r="W324" s="60">
        <f>IF(OR(LEFT(I324)="7",LEFT(I324,1)="8"),VALUE(RIGHT(I324,3)),VALUE(RIGHT(I324,4)))</f>
        <v>1460</v>
      </c>
    </row>
    <row r="325" spans="1:28" s="9" customFormat="1" ht="196.5" customHeight="1">
      <c r="A325" s="49">
        <v>18</v>
      </c>
      <c r="B325" s="50" t="s">
        <v>384</v>
      </c>
      <c r="C325" s="51" t="s">
        <v>210</v>
      </c>
      <c r="D325" s="51" t="s">
        <v>259</v>
      </c>
      <c r="E325" s="52">
        <v>1</v>
      </c>
      <c r="F325" s="53" t="s">
        <v>429</v>
      </c>
      <c r="G325" s="54" t="s">
        <v>430</v>
      </c>
      <c r="H325" s="54" t="s">
        <v>430</v>
      </c>
      <c r="I325" s="86" t="s">
        <v>604</v>
      </c>
      <c r="J325" s="55" t="s">
        <v>605</v>
      </c>
      <c r="K325" s="55" t="s">
        <v>1046</v>
      </c>
      <c r="L325" s="55" t="s">
        <v>903</v>
      </c>
      <c r="M325" s="55" t="s">
        <v>1019</v>
      </c>
      <c r="N325" s="55" t="s">
        <v>308</v>
      </c>
      <c r="O325" s="56">
        <v>1256547585.9000001</v>
      </c>
      <c r="P325" s="56">
        <v>0</v>
      </c>
      <c r="Q325" s="56">
        <v>502.24</v>
      </c>
      <c r="R325" s="56">
        <v>-14376730.58</v>
      </c>
      <c r="S325" s="57" t="s">
        <v>1826</v>
      </c>
      <c r="T325" s="56">
        <v>1270924818.72</v>
      </c>
      <c r="U325" s="58" t="s">
        <v>309</v>
      </c>
      <c r="V325" s="59" t="s">
        <v>1827</v>
      </c>
      <c r="W325" s="60">
        <f>IF(OR(LEFT(I325)="7",LEFT(I325,1)="8"),VALUE(RIGHT(I325,3)),VALUE(RIGHT(I325,4)))</f>
        <v>1480</v>
      </c>
    </row>
    <row r="326" spans="1:28" s="34" customFormat="1" ht="20.25" customHeight="1" outlineLevel="3">
      <c r="A326" s="61"/>
      <c r="B326" s="102" t="s">
        <v>585</v>
      </c>
      <c r="C326" s="103"/>
      <c r="D326" s="103"/>
      <c r="E326" s="62">
        <f>SUBTOTAL(9,E329:E339)</f>
        <v>10</v>
      </c>
      <c r="F326" s="63"/>
      <c r="G326" s="63"/>
      <c r="H326" s="63"/>
      <c r="I326" s="87"/>
      <c r="J326" s="63"/>
      <c r="K326" s="63"/>
      <c r="L326" s="63"/>
      <c r="M326" s="63"/>
      <c r="N326" s="63"/>
      <c r="O326" s="64"/>
      <c r="P326" s="65"/>
      <c r="Q326" s="65"/>
      <c r="R326" s="65"/>
      <c r="S326" s="63"/>
      <c r="T326" s="65"/>
      <c r="U326" s="63"/>
      <c r="V326" s="66"/>
      <c r="W326" s="67"/>
      <c r="X326" s="9"/>
      <c r="Y326" s="9"/>
      <c r="Z326" s="9"/>
      <c r="AA326" s="9"/>
      <c r="AB326" s="9"/>
    </row>
    <row r="327" spans="1:28" s="41" customFormat="1" ht="20.25" customHeight="1" outlineLevel="1">
      <c r="A327" s="35"/>
      <c r="B327" s="100" t="s">
        <v>875</v>
      </c>
      <c r="C327" s="101" t="s">
        <v>873</v>
      </c>
      <c r="D327" s="101"/>
      <c r="E327" s="36">
        <f>SUBTOTAL(9,E329:E339)</f>
        <v>10</v>
      </c>
      <c r="F327" s="37"/>
      <c r="G327" s="37"/>
      <c r="H327" s="37"/>
      <c r="I327" s="84"/>
      <c r="J327" s="37"/>
      <c r="K327" s="37"/>
      <c r="L327" s="37"/>
      <c r="M327" s="37"/>
      <c r="N327" s="37"/>
      <c r="O327" s="39"/>
      <c r="P327" s="39"/>
      <c r="Q327" s="39"/>
      <c r="R327" s="39"/>
      <c r="S327" s="37"/>
      <c r="T327" s="39"/>
      <c r="U327" s="37"/>
      <c r="V327" s="40"/>
      <c r="W327" s="38"/>
      <c r="X327" s="34"/>
      <c r="Y327" s="9"/>
      <c r="Z327" s="9"/>
      <c r="AA327" s="9"/>
      <c r="AB327" s="9"/>
    </row>
    <row r="328" spans="1:28" s="48" customFormat="1" ht="20.25" customHeight="1" outlineLevel="2">
      <c r="A328" s="42"/>
      <c r="B328" s="92" t="s">
        <v>376</v>
      </c>
      <c r="C328" s="93"/>
      <c r="D328" s="93"/>
      <c r="E328" s="43">
        <f>SUBTOTAL(9,E329:E334)</f>
        <v>6</v>
      </c>
      <c r="F328" s="44"/>
      <c r="G328" s="44"/>
      <c r="H328" s="44"/>
      <c r="I328" s="85"/>
      <c r="J328" s="44"/>
      <c r="K328" s="44"/>
      <c r="L328" s="44"/>
      <c r="M328" s="44"/>
      <c r="N328" s="44"/>
      <c r="O328" s="46"/>
      <c r="P328" s="46"/>
      <c r="Q328" s="46"/>
      <c r="R328" s="46"/>
      <c r="S328" s="44"/>
      <c r="T328" s="46"/>
      <c r="U328" s="44"/>
      <c r="V328" s="47"/>
      <c r="W328" s="45"/>
      <c r="X328" s="41"/>
      <c r="Y328" s="9"/>
      <c r="Z328" s="9"/>
      <c r="AA328" s="9"/>
      <c r="AB328" s="9"/>
    </row>
    <row r="329" spans="1:28" s="9" customFormat="1" ht="139.5" customHeight="1">
      <c r="A329" s="49">
        <v>20</v>
      </c>
      <c r="B329" s="50" t="s">
        <v>585</v>
      </c>
      <c r="C329" s="51" t="s">
        <v>130</v>
      </c>
      <c r="D329" s="51" t="s">
        <v>259</v>
      </c>
      <c r="E329" s="52">
        <v>1</v>
      </c>
      <c r="F329" s="53" t="s">
        <v>81</v>
      </c>
      <c r="G329" s="54" t="s">
        <v>1093</v>
      </c>
      <c r="H329" s="54" t="s">
        <v>1093</v>
      </c>
      <c r="I329" s="86" t="s">
        <v>1094</v>
      </c>
      <c r="J329" s="55" t="s">
        <v>1095</v>
      </c>
      <c r="K329" s="55" t="s">
        <v>1047</v>
      </c>
      <c r="L329" s="55" t="s">
        <v>903</v>
      </c>
      <c r="M329" s="55" t="s">
        <v>825</v>
      </c>
      <c r="N329" s="55" t="s">
        <v>1006</v>
      </c>
      <c r="O329" s="56">
        <v>16203363.82</v>
      </c>
      <c r="P329" s="56">
        <v>828411.61</v>
      </c>
      <c r="Q329" s="56">
        <v>160087.29</v>
      </c>
      <c r="R329" s="56">
        <v>35085.300000000003</v>
      </c>
      <c r="S329" s="57" t="s">
        <v>1828</v>
      </c>
      <c r="T329" s="56">
        <v>17156777.420000002</v>
      </c>
      <c r="U329" s="58" t="s">
        <v>869</v>
      </c>
      <c r="V329" s="59" t="s">
        <v>1829</v>
      </c>
      <c r="W329" s="60">
        <f t="shared" ref="W329:W334" si="11">IF(OR(LEFT(I329)="7",LEFT(I329,1)="8"),VALUE(RIGHT(I329,3)),VALUE(RIGHT(I329,4)))</f>
        <v>416</v>
      </c>
    </row>
    <row r="330" spans="1:28" s="9" customFormat="1" ht="139.5" customHeight="1">
      <c r="A330" s="49">
        <v>20</v>
      </c>
      <c r="B330" s="50" t="s">
        <v>585</v>
      </c>
      <c r="C330" s="51" t="s">
        <v>130</v>
      </c>
      <c r="D330" s="51" t="s">
        <v>259</v>
      </c>
      <c r="E330" s="52">
        <v>1</v>
      </c>
      <c r="F330" s="53" t="s">
        <v>1096</v>
      </c>
      <c r="G330" s="54" t="s">
        <v>1097</v>
      </c>
      <c r="H330" s="54" t="s">
        <v>1097</v>
      </c>
      <c r="I330" s="86" t="s">
        <v>1098</v>
      </c>
      <c r="J330" s="55" t="s">
        <v>922</v>
      </c>
      <c r="K330" s="55" t="s">
        <v>499</v>
      </c>
      <c r="L330" s="55" t="s">
        <v>695</v>
      </c>
      <c r="M330" s="55" t="s">
        <v>821</v>
      </c>
      <c r="N330" s="55" t="s">
        <v>1006</v>
      </c>
      <c r="O330" s="56">
        <v>0</v>
      </c>
      <c r="P330" s="56">
        <v>0</v>
      </c>
      <c r="Q330" s="56">
        <v>0</v>
      </c>
      <c r="R330" s="56">
        <v>0</v>
      </c>
      <c r="S330" s="57" t="s">
        <v>1830</v>
      </c>
      <c r="T330" s="56">
        <v>0</v>
      </c>
      <c r="U330" s="58" t="s">
        <v>869</v>
      </c>
      <c r="V330" s="59" t="s">
        <v>1831</v>
      </c>
      <c r="W330" s="60">
        <f t="shared" si="11"/>
        <v>1414</v>
      </c>
    </row>
    <row r="331" spans="1:28" s="9" customFormat="1" ht="139.5" customHeight="1">
      <c r="A331" s="49">
        <v>20</v>
      </c>
      <c r="B331" s="50" t="s">
        <v>585</v>
      </c>
      <c r="C331" s="51" t="s">
        <v>130</v>
      </c>
      <c r="D331" s="51" t="s">
        <v>259</v>
      </c>
      <c r="E331" s="52">
        <v>1</v>
      </c>
      <c r="F331" s="53" t="s">
        <v>1096</v>
      </c>
      <c r="G331" s="54" t="s">
        <v>1097</v>
      </c>
      <c r="H331" s="54" t="s">
        <v>1097</v>
      </c>
      <c r="I331" s="86" t="s">
        <v>1099</v>
      </c>
      <c r="J331" s="55" t="s">
        <v>923</v>
      </c>
      <c r="K331" s="55" t="s">
        <v>1143</v>
      </c>
      <c r="L331" s="55" t="s">
        <v>695</v>
      </c>
      <c r="M331" s="55" t="s">
        <v>821</v>
      </c>
      <c r="N331" s="55" t="s">
        <v>1006</v>
      </c>
      <c r="O331" s="56">
        <v>0</v>
      </c>
      <c r="P331" s="56">
        <v>0</v>
      </c>
      <c r="Q331" s="56">
        <v>0</v>
      </c>
      <c r="R331" s="56">
        <v>0</v>
      </c>
      <c r="S331" s="57" t="s">
        <v>1832</v>
      </c>
      <c r="T331" s="56">
        <v>0</v>
      </c>
      <c r="U331" s="58" t="s">
        <v>869</v>
      </c>
      <c r="V331" s="59" t="s">
        <v>1833</v>
      </c>
      <c r="W331" s="60">
        <f t="shared" si="11"/>
        <v>1445</v>
      </c>
    </row>
    <row r="332" spans="1:28" s="9" customFormat="1" ht="139.5" customHeight="1">
      <c r="A332" s="49">
        <v>20</v>
      </c>
      <c r="B332" s="50" t="s">
        <v>585</v>
      </c>
      <c r="C332" s="51" t="s">
        <v>130</v>
      </c>
      <c r="D332" s="51" t="s">
        <v>259</v>
      </c>
      <c r="E332" s="52">
        <v>1</v>
      </c>
      <c r="F332" s="53" t="s">
        <v>1096</v>
      </c>
      <c r="G332" s="54" t="s">
        <v>1097</v>
      </c>
      <c r="H332" s="54" t="s">
        <v>1097</v>
      </c>
      <c r="I332" s="86" t="s">
        <v>447</v>
      </c>
      <c r="J332" s="55" t="s">
        <v>923</v>
      </c>
      <c r="K332" s="55" t="s">
        <v>241</v>
      </c>
      <c r="L332" s="55" t="s">
        <v>695</v>
      </c>
      <c r="M332" s="55" t="s">
        <v>821</v>
      </c>
      <c r="N332" s="55" t="s">
        <v>1006</v>
      </c>
      <c r="O332" s="56">
        <v>0</v>
      </c>
      <c r="P332" s="56">
        <v>0</v>
      </c>
      <c r="Q332" s="56">
        <v>0</v>
      </c>
      <c r="R332" s="56">
        <v>0</v>
      </c>
      <c r="S332" s="57" t="s">
        <v>1834</v>
      </c>
      <c r="T332" s="56">
        <v>0.01</v>
      </c>
      <c r="U332" s="58" t="s">
        <v>869</v>
      </c>
      <c r="V332" s="59" t="s">
        <v>1835</v>
      </c>
      <c r="W332" s="60">
        <f t="shared" si="11"/>
        <v>1447</v>
      </c>
    </row>
    <row r="333" spans="1:28" s="9" customFormat="1" ht="139.5" customHeight="1">
      <c r="A333" s="49">
        <v>20</v>
      </c>
      <c r="B333" s="50" t="s">
        <v>585</v>
      </c>
      <c r="C333" s="51" t="s">
        <v>130</v>
      </c>
      <c r="D333" s="51" t="s">
        <v>259</v>
      </c>
      <c r="E333" s="52">
        <v>1</v>
      </c>
      <c r="F333" s="53" t="s">
        <v>1096</v>
      </c>
      <c r="G333" s="54" t="s">
        <v>1097</v>
      </c>
      <c r="H333" s="54" t="s">
        <v>1097</v>
      </c>
      <c r="I333" s="86" t="s">
        <v>242</v>
      </c>
      <c r="J333" s="55" t="s">
        <v>367</v>
      </c>
      <c r="K333" s="55" t="s">
        <v>1144</v>
      </c>
      <c r="L333" s="55" t="s">
        <v>695</v>
      </c>
      <c r="M333" s="55" t="s">
        <v>821</v>
      </c>
      <c r="N333" s="55" t="s">
        <v>1006</v>
      </c>
      <c r="O333" s="56">
        <v>65716259.020000003</v>
      </c>
      <c r="P333" s="56">
        <v>3139417.35</v>
      </c>
      <c r="Q333" s="56">
        <v>759349.98</v>
      </c>
      <c r="R333" s="56">
        <v>4088034.57</v>
      </c>
      <c r="S333" s="57" t="s">
        <v>1836</v>
      </c>
      <c r="T333" s="56">
        <v>65526991.780000001</v>
      </c>
      <c r="U333" s="58" t="s">
        <v>869</v>
      </c>
      <c r="V333" s="59" t="s">
        <v>1837</v>
      </c>
      <c r="W333" s="60">
        <f t="shared" si="11"/>
        <v>1448</v>
      </c>
    </row>
    <row r="334" spans="1:28" s="9" customFormat="1" ht="139.5" customHeight="1">
      <c r="A334" s="49">
        <v>20</v>
      </c>
      <c r="B334" s="50" t="s">
        <v>585</v>
      </c>
      <c r="C334" s="51" t="s">
        <v>130</v>
      </c>
      <c r="D334" s="51" t="s">
        <v>259</v>
      </c>
      <c r="E334" s="52">
        <v>1</v>
      </c>
      <c r="F334" s="53" t="s">
        <v>91</v>
      </c>
      <c r="G334" s="54" t="s">
        <v>92</v>
      </c>
      <c r="H334" s="54" t="s">
        <v>92</v>
      </c>
      <c r="I334" s="86" t="s">
        <v>93</v>
      </c>
      <c r="J334" s="55" t="s">
        <v>94</v>
      </c>
      <c r="K334" s="55" t="s">
        <v>148</v>
      </c>
      <c r="L334" s="55" t="s">
        <v>306</v>
      </c>
      <c r="M334" s="55" t="s">
        <v>868</v>
      </c>
      <c r="N334" s="55" t="s">
        <v>861</v>
      </c>
      <c r="O334" s="56">
        <v>0</v>
      </c>
      <c r="P334" s="56">
        <v>0</v>
      </c>
      <c r="Q334" s="56">
        <v>0</v>
      </c>
      <c r="R334" s="56">
        <v>0</v>
      </c>
      <c r="S334" s="57" t="s">
        <v>993</v>
      </c>
      <c r="T334" s="56">
        <v>0</v>
      </c>
      <c r="U334" s="58" t="s">
        <v>309</v>
      </c>
      <c r="V334" s="59" t="s">
        <v>1838</v>
      </c>
      <c r="W334" s="60">
        <f t="shared" si="11"/>
        <v>1374</v>
      </c>
    </row>
    <row r="335" spans="1:28" s="48" customFormat="1" ht="20.25" customHeight="1" outlineLevel="2">
      <c r="A335" s="68"/>
      <c r="B335" s="96" t="s">
        <v>377</v>
      </c>
      <c r="C335" s="97"/>
      <c r="D335" s="97"/>
      <c r="E335" s="69">
        <f>SUBTOTAL(9,E336:E339)</f>
        <v>4</v>
      </c>
      <c r="F335" s="70"/>
      <c r="G335" s="70"/>
      <c r="H335" s="70"/>
      <c r="I335" s="88"/>
      <c r="J335" s="70"/>
      <c r="K335" s="70"/>
      <c r="L335" s="70"/>
      <c r="M335" s="70"/>
      <c r="N335" s="70"/>
      <c r="O335" s="72"/>
      <c r="P335" s="72"/>
      <c r="Q335" s="72"/>
      <c r="R335" s="72"/>
      <c r="S335" s="70"/>
      <c r="T335" s="72"/>
      <c r="U335" s="70"/>
      <c r="V335" s="73"/>
      <c r="W335" s="71"/>
      <c r="X335" s="9"/>
      <c r="Y335" s="9"/>
      <c r="Z335" s="34"/>
      <c r="AA335" s="34"/>
      <c r="AB335" s="34"/>
    </row>
    <row r="336" spans="1:28" s="9" customFormat="1" ht="139.5" customHeight="1">
      <c r="A336" s="49">
        <v>20</v>
      </c>
      <c r="B336" s="50" t="s">
        <v>585</v>
      </c>
      <c r="C336" s="51" t="s">
        <v>130</v>
      </c>
      <c r="D336" s="51" t="s">
        <v>693</v>
      </c>
      <c r="E336" s="52">
        <v>1</v>
      </c>
      <c r="F336" s="53">
        <v>315</v>
      </c>
      <c r="G336" s="54" t="s">
        <v>122</v>
      </c>
      <c r="H336" s="54" t="s">
        <v>833</v>
      </c>
      <c r="I336" s="86">
        <v>20042041001379</v>
      </c>
      <c r="J336" s="55" t="s">
        <v>345</v>
      </c>
      <c r="K336" s="55" t="s">
        <v>1145</v>
      </c>
      <c r="L336" s="55" t="s">
        <v>306</v>
      </c>
      <c r="M336" s="55" t="s">
        <v>868</v>
      </c>
      <c r="N336" s="55" t="s">
        <v>861</v>
      </c>
      <c r="O336" s="56">
        <v>2284503.7200000002</v>
      </c>
      <c r="P336" s="56">
        <v>0</v>
      </c>
      <c r="Q336" s="56">
        <v>25980.560000000001</v>
      </c>
      <c r="R336" s="56">
        <v>0</v>
      </c>
      <c r="S336" s="57" t="s">
        <v>1839</v>
      </c>
      <c r="T336" s="56">
        <v>2310484.2799999998</v>
      </c>
      <c r="U336" s="58" t="s">
        <v>309</v>
      </c>
      <c r="V336" s="59" t="s">
        <v>1393</v>
      </c>
      <c r="W336" s="60">
        <f>IF(OR(LEFT(I336)="7",LEFT(I336,1)="8"),VALUE(RIGHT(I336,3)),VALUE(RIGHT(I336,4)))</f>
        <v>1379</v>
      </c>
    </row>
    <row r="337" spans="1:28" s="9" customFormat="1" ht="139.5" customHeight="1">
      <c r="A337" s="49">
        <v>20</v>
      </c>
      <c r="B337" s="50" t="s">
        <v>585</v>
      </c>
      <c r="C337" s="51" t="s">
        <v>130</v>
      </c>
      <c r="D337" s="51" t="s">
        <v>693</v>
      </c>
      <c r="E337" s="52">
        <v>1</v>
      </c>
      <c r="F337" s="53">
        <v>315</v>
      </c>
      <c r="G337" s="54" t="s">
        <v>122</v>
      </c>
      <c r="H337" s="54" t="s">
        <v>123</v>
      </c>
      <c r="I337" s="86">
        <v>20042041001380</v>
      </c>
      <c r="J337" s="55" t="s">
        <v>346</v>
      </c>
      <c r="K337" s="55" t="s">
        <v>1146</v>
      </c>
      <c r="L337" s="55" t="s">
        <v>306</v>
      </c>
      <c r="M337" s="55" t="s">
        <v>868</v>
      </c>
      <c r="N337" s="55" t="s">
        <v>861</v>
      </c>
      <c r="O337" s="56">
        <v>5645042.3300000001</v>
      </c>
      <c r="P337" s="56">
        <v>0</v>
      </c>
      <c r="Q337" s="56">
        <v>63919.45</v>
      </c>
      <c r="R337" s="56">
        <v>1044000</v>
      </c>
      <c r="S337" s="57" t="s">
        <v>1840</v>
      </c>
      <c r="T337" s="56">
        <v>4664961.78</v>
      </c>
      <c r="U337" s="58" t="s">
        <v>309</v>
      </c>
      <c r="V337" s="59" t="s">
        <v>1395</v>
      </c>
      <c r="W337" s="60">
        <f>IF(OR(LEFT(I337)="7",LEFT(I337,1)="8"),VALUE(RIGHT(I337,3)),VALUE(RIGHT(I337,4)))</f>
        <v>1380</v>
      </c>
    </row>
    <row r="338" spans="1:28" s="9" customFormat="1" ht="139.5" customHeight="1">
      <c r="A338" s="49">
        <v>20</v>
      </c>
      <c r="B338" s="50" t="s">
        <v>585</v>
      </c>
      <c r="C338" s="51" t="s">
        <v>130</v>
      </c>
      <c r="D338" s="51" t="s">
        <v>693</v>
      </c>
      <c r="E338" s="52">
        <v>1</v>
      </c>
      <c r="F338" s="53">
        <v>315</v>
      </c>
      <c r="G338" s="54" t="s">
        <v>122</v>
      </c>
      <c r="H338" s="54" t="s">
        <v>826</v>
      </c>
      <c r="I338" s="86">
        <v>20042041001381</v>
      </c>
      <c r="J338" s="55" t="s">
        <v>347</v>
      </c>
      <c r="K338" s="55" t="s">
        <v>503</v>
      </c>
      <c r="L338" s="55" t="s">
        <v>306</v>
      </c>
      <c r="M338" s="55" t="s">
        <v>868</v>
      </c>
      <c r="N338" s="55" t="s">
        <v>861</v>
      </c>
      <c r="O338" s="56">
        <v>6506403.8399999999</v>
      </c>
      <c r="P338" s="56">
        <v>0</v>
      </c>
      <c r="Q338" s="56">
        <v>72883.06</v>
      </c>
      <c r="R338" s="56">
        <v>191230.68</v>
      </c>
      <c r="S338" s="57" t="s">
        <v>1841</v>
      </c>
      <c r="T338" s="56">
        <v>6388056.2199999997</v>
      </c>
      <c r="U338" s="58" t="s">
        <v>309</v>
      </c>
      <c r="V338" s="59" t="s">
        <v>1392</v>
      </c>
      <c r="W338" s="60">
        <f>IF(OR(LEFT(I338)="7",LEFT(I338,1)="8"),VALUE(RIGHT(I338,3)),VALUE(RIGHT(I338,4)))</f>
        <v>1381</v>
      </c>
    </row>
    <row r="339" spans="1:28" s="9" customFormat="1" ht="139.5" customHeight="1">
      <c r="A339" s="49">
        <v>20</v>
      </c>
      <c r="B339" s="50" t="s">
        <v>585</v>
      </c>
      <c r="C339" s="51" t="s">
        <v>130</v>
      </c>
      <c r="D339" s="51" t="s">
        <v>693</v>
      </c>
      <c r="E339" s="52">
        <v>1</v>
      </c>
      <c r="F339" s="53">
        <v>315</v>
      </c>
      <c r="G339" s="54" t="s">
        <v>122</v>
      </c>
      <c r="H339" s="54" t="s">
        <v>493</v>
      </c>
      <c r="I339" s="86">
        <v>20042041001382</v>
      </c>
      <c r="J339" s="55" t="s">
        <v>149</v>
      </c>
      <c r="K339" s="55" t="s">
        <v>277</v>
      </c>
      <c r="L339" s="55" t="s">
        <v>306</v>
      </c>
      <c r="M339" s="55" t="s">
        <v>868</v>
      </c>
      <c r="N339" s="55" t="s">
        <v>861</v>
      </c>
      <c r="O339" s="56">
        <v>833307.87</v>
      </c>
      <c r="P339" s="56">
        <v>0</v>
      </c>
      <c r="Q339" s="56">
        <v>9471.48</v>
      </c>
      <c r="R339" s="56">
        <v>0</v>
      </c>
      <c r="S339" s="57" t="s">
        <v>1839</v>
      </c>
      <c r="T339" s="56">
        <v>842779.35</v>
      </c>
      <c r="U339" s="58" t="s">
        <v>309</v>
      </c>
      <c r="V339" s="59" t="s">
        <v>1394</v>
      </c>
      <c r="W339" s="60">
        <f>IF(OR(LEFT(I339)="7",LEFT(I339,1)="8"),VALUE(RIGHT(I339,3)),VALUE(RIGHT(I339,4)))</f>
        <v>1382</v>
      </c>
    </row>
    <row r="340" spans="1:28" s="34" customFormat="1" ht="20.25" customHeight="1" outlineLevel="3">
      <c r="A340" s="61"/>
      <c r="B340" s="102" t="s">
        <v>834</v>
      </c>
      <c r="C340" s="103"/>
      <c r="D340" s="103"/>
      <c r="E340" s="62">
        <f>SUBTOTAL(9,E343:E355)</f>
        <v>12</v>
      </c>
      <c r="F340" s="63"/>
      <c r="G340" s="63"/>
      <c r="H340" s="63"/>
      <c r="I340" s="87"/>
      <c r="J340" s="63"/>
      <c r="K340" s="63"/>
      <c r="L340" s="63"/>
      <c r="M340" s="63"/>
      <c r="N340" s="63"/>
      <c r="O340" s="64"/>
      <c r="P340" s="65"/>
      <c r="Q340" s="65"/>
      <c r="R340" s="65"/>
      <c r="S340" s="63"/>
      <c r="T340" s="65"/>
      <c r="U340" s="63"/>
      <c r="V340" s="66"/>
      <c r="W340" s="67"/>
      <c r="X340" s="9"/>
      <c r="Y340" s="9"/>
      <c r="Z340" s="9"/>
      <c r="AA340" s="9"/>
      <c r="AB340" s="9"/>
    </row>
    <row r="341" spans="1:28" s="41" customFormat="1" ht="20.25" customHeight="1" outlineLevel="1">
      <c r="A341" s="35"/>
      <c r="B341" s="100" t="s">
        <v>875</v>
      </c>
      <c r="C341" s="101" t="s">
        <v>873</v>
      </c>
      <c r="D341" s="101"/>
      <c r="E341" s="36">
        <f>SUBTOTAL(9,E343:E355)</f>
        <v>12</v>
      </c>
      <c r="F341" s="37"/>
      <c r="G341" s="37"/>
      <c r="H341" s="37"/>
      <c r="I341" s="84"/>
      <c r="J341" s="37"/>
      <c r="K341" s="37"/>
      <c r="L341" s="37"/>
      <c r="M341" s="37"/>
      <c r="N341" s="37"/>
      <c r="O341" s="39"/>
      <c r="P341" s="39"/>
      <c r="Q341" s="39"/>
      <c r="R341" s="39"/>
      <c r="S341" s="37"/>
      <c r="T341" s="39"/>
      <c r="U341" s="37"/>
      <c r="V341" s="40"/>
      <c r="W341" s="38"/>
      <c r="X341" s="34"/>
      <c r="Y341" s="9"/>
      <c r="Z341" s="9"/>
      <c r="AA341" s="9"/>
      <c r="AB341" s="9"/>
    </row>
    <row r="342" spans="1:28" s="48" customFormat="1" ht="20.25" customHeight="1" outlineLevel="2">
      <c r="A342" s="42"/>
      <c r="B342" s="92" t="s">
        <v>376</v>
      </c>
      <c r="C342" s="93"/>
      <c r="D342" s="93"/>
      <c r="E342" s="43">
        <f>SUBTOTAL(9,E343:E346)</f>
        <v>4</v>
      </c>
      <c r="F342" s="44"/>
      <c r="G342" s="44"/>
      <c r="H342" s="44"/>
      <c r="I342" s="85"/>
      <c r="J342" s="44"/>
      <c r="K342" s="44"/>
      <c r="L342" s="44"/>
      <c r="M342" s="44"/>
      <c r="N342" s="44"/>
      <c r="O342" s="46"/>
      <c r="P342" s="46"/>
      <c r="Q342" s="46"/>
      <c r="R342" s="46"/>
      <c r="S342" s="44"/>
      <c r="T342" s="46"/>
      <c r="U342" s="44"/>
      <c r="V342" s="47"/>
      <c r="W342" s="45"/>
      <c r="X342" s="41"/>
      <c r="Y342" s="9"/>
      <c r="Z342" s="9"/>
      <c r="AA342" s="9"/>
      <c r="AB342" s="9"/>
    </row>
    <row r="343" spans="1:28" s="9" customFormat="1" ht="186.75" customHeight="1">
      <c r="A343" s="49">
        <v>21</v>
      </c>
      <c r="B343" s="50" t="s">
        <v>834</v>
      </c>
      <c r="C343" s="51" t="s">
        <v>130</v>
      </c>
      <c r="D343" s="51" t="s">
        <v>259</v>
      </c>
      <c r="E343" s="52">
        <v>1</v>
      </c>
      <c r="F343" s="53">
        <v>500</v>
      </c>
      <c r="G343" s="54" t="s">
        <v>1196</v>
      </c>
      <c r="H343" s="54" t="s">
        <v>680</v>
      </c>
      <c r="I343" s="86">
        <v>20092150001518</v>
      </c>
      <c r="J343" s="55" t="s">
        <v>1197</v>
      </c>
      <c r="K343" s="55" t="s">
        <v>1178</v>
      </c>
      <c r="L343" s="55" t="s">
        <v>306</v>
      </c>
      <c r="M343" s="55" t="s">
        <v>508</v>
      </c>
      <c r="N343" s="55" t="s">
        <v>308</v>
      </c>
      <c r="O343" s="56">
        <v>80931134.099999994</v>
      </c>
      <c r="P343" s="56">
        <v>40810739</v>
      </c>
      <c r="Q343" s="56">
        <v>603354.81000000006</v>
      </c>
      <c r="R343" s="56">
        <v>1795329.78</v>
      </c>
      <c r="S343" s="57" t="s">
        <v>1842</v>
      </c>
      <c r="T343" s="56">
        <v>120549898.13</v>
      </c>
      <c r="U343" s="58" t="s">
        <v>869</v>
      </c>
      <c r="V343" s="59" t="s">
        <v>1396</v>
      </c>
      <c r="W343" s="60">
        <f>IF(OR(LEFT(I343)="7",LEFT(I343,1)="8"),VALUE(RIGHT(I343,3)),VALUE(RIGHT(I343,4)))</f>
        <v>1518</v>
      </c>
    </row>
    <row r="344" spans="1:28" s="9" customFormat="1" ht="139.5" customHeight="1">
      <c r="A344" s="49">
        <v>21</v>
      </c>
      <c r="B344" s="50" t="s">
        <v>834</v>
      </c>
      <c r="C344" s="51" t="s">
        <v>130</v>
      </c>
      <c r="D344" s="51" t="s">
        <v>259</v>
      </c>
      <c r="E344" s="52">
        <v>1</v>
      </c>
      <c r="F344" s="53" t="s">
        <v>835</v>
      </c>
      <c r="G344" s="54" t="s">
        <v>836</v>
      </c>
      <c r="H344" s="54" t="s">
        <v>884</v>
      </c>
      <c r="I344" s="86" t="s">
        <v>119</v>
      </c>
      <c r="J344" s="55" t="s">
        <v>120</v>
      </c>
      <c r="K344" s="55" t="s">
        <v>121</v>
      </c>
      <c r="L344" s="55" t="s">
        <v>306</v>
      </c>
      <c r="M344" s="55" t="s">
        <v>307</v>
      </c>
      <c r="N344" s="55" t="s">
        <v>459</v>
      </c>
      <c r="O344" s="56">
        <v>85779616.590000004</v>
      </c>
      <c r="P344" s="56">
        <v>5027663</v>
      </c>
      <c r="Q344" s="56">
        <v>983757.21</v>
      </c>
      <c r="R344" s="56">
        <v>19772.75</v>
      </c>
      <c r="S344" s="57" t="s">
        <v>1843</v>
      </c>
      <c r="T344" s="56">
        <v>91458608.049999997</v>
      </c>
      <c r="U344" s="58" t="s">
        <v>869</v>
      </c>
      <c r="V344" s="59" t="s">
        <v>1398</v>
      </c>
      <c r="W344" s="60">
        <f>IF(OR(LEFT(I344)="7",LEFT(I344,1)="8"),VALUE(RIGHT(I344,3)),VALUE(RIGHT(I344,4)))</f>
        <v>101</v>
      </c>
    </row>
    <row r="345" spans="1:28" s="9" customFormat="1" ht="139.5" customHeight="1">
      <c r="A345" s="49">
        <v>21</v>
      </c>
      <c r="B345" s="50" t="s">
        <v>834</v>
      </c>
      <c r="C345" s="51" t="s">
        <v>130</v>
      </c>
      <c r="D345" s="51" t="s">
        <v>259</v>
      </c>
      <c r="E345" s="52">
        <v>1</v>
      </c>
      <c r="F345" s="53" t="s">
        <v>835</v>
      </c>
      <c r="G345" s="54" t="s">
        <v>836</v>
      </c>
      <c r="H345" s="54" t="s">
        <v>836</v>
      </c>
      <c r="I345" s="86">
        <v>800021271526</v>
      </c>
      <c r="J345" s="55" t="s">
        <v>837</v>
      </c>
      <c r="K345" s="55" t="s">
        <v>838</v>
      </c>
      <c r="L345" s="55" t="s">
        <v>903</v>
      </c>
      <c r="M345" s="55" t="s">
        <v>823</v>
      </c>
      <c r="N345" s="55" t="s">
        <v>1006</v>
      </c>
      <c r="O345" s="56">
        <v>9949539.7300000004</v>
      </c>
      <c r="P345" s="56">
        <v>0</v>
      </c>
      <c r="Q345" s="56">
        <v>104618.43</v>
      </c>
      <c r="R345" s="56">
        <v>15778.63</v>
      </c>
      <c r="S345" s="57" t="s">
        <v>1162</v>
      </c>
      <c r="T345" s="56">
        <v>10074127.720000001</v>
      </c>
      <c r="U345" s="58" t="s">
        <v>869</v>
      </c>
      <c r="V345" s="59" t="s">
        <v>1397</v>
      </c>
      <c r="W345" s="60">
        <f>IF(OR(LEFT(I345)="7",LEFT(I345,1)="8"),VALUE(RIGHT(I345,3)),VALUE(RIGHT(I345,4)))</f>
        <v>526</v>
      </c>
    </row>
    <row r="346" spans="1:28" s="9" customFormat="1" ht="139.5" customHeight="1">
      <c r="A346" s="49">
        <v>21</v>
      </c>
      <c r="B346" s="50" t="s">
        <v>834</v>
      </c>
      <c r="C346" s="51" t="s">
        <v>130</v>
      </c>
      <c r="D346" s="51" t="s">
        <v>259</v>
      </c>
      <c r="E346" s="52">
        <v>1</v>
      </c>
      <c r="F346" s="53" t="s">
        <v>835</v>
      </c>
      <c r="G346" s="54" t="s">
        <v>836</v>
      </c>
      <c r="H346" s="54" t="s">
        <v>601</v>
      </c>
      <c r="I346" s="86">
        <v>800021252527</v>
      </c>
      <c r="J346" s="55" t="s">
        <v>263</v>
      </c>
      <c r="K346" s="55" t="s">
        <v>264</v>
      </c>
      <c r="L346" s="55" t="s">
        <v>903</v>
      </c>
      <c r="M346" s="55" t="s">
        <v>823</v>
      </c>
      <c r="N346" s="55" t="s">
        <v>1006</v>
      </c>
      <c r="O346" s="56">
        <v>240813.58</v>
      </c>
      <c r="P346" s="56">
        <v>0</v>
      </c>
      <c r="Q346" s="56">
        <v>1157.74</v>
      </c>
      <c r="R346" s="56">
        <v>710.18</v>
      </c>
      <c r="S346" s="57" t="s">
        <v>1198</v>
      </c>
      <c r="T346" s="56">
        <v>246981.97</v>
      </c>
      <c r="U346" s="58" t="s">
        <v>869</v>
      </c>
      <c r="V346" s="59" t="s">
        <v>1399</v>
      </c>
      <c r="W346" s="60">
        <f>IF(OR(LEFT(I346)="7",LEFT(I346,1)="8"),VALUE(RIGHT(I346,3)),VALUE(RIGHT(I346,4)))</f>
        <v>527</v>
      </c>
    </row>
    <row r="347" spans="1:28" s="48" customFormat="1" ht="20.25" customHeight="1" outlineLevel="2">
      <c r="A347" s="68"/>
      <c r="B347" s="96" t="s">
        <v>377</v>
      </c>
      <c r="C347" s="97"/>
      <c r="D347" s="97"/>
      <c r="E347" s="69">
        <f>SUBTOTAL(9,E348:E355)</f>
        <v>8</v>
      </c>
      <c r="F347" s="70"/>
      <c r="G347" s="70"/>
      <c r="H347" s="70"/>
      <c r="I347" s="88"/>
      <c r="J347" s="70"/>
      <c r="K347" s="70"/>
      <c r="L347" s="70"/>
      <c r="M347" s="70"/>
      <c r="N347" s="70"/>
      <c r="O347" s="72"/>
      <c r="P347" s="72"/>
      <c r="Q347" s="72"/>
      <c r="R347" s="72"/>
      <c r="S347" s="70"/>
      <c r="T347" s="72"/>
      <c r="U347" s="70"/>
      <c r="V347" s="73"/>
      <c r="W347" s="71"/>
      <c r="X347" s="9"/>
      <c r="Y347" s="9"/>
      <c r="Z347" s="9"/>
      <c r="AA347" s="9"/>
      <c r="AB347" s="9"/>
    </row>
    <row r="348" spans="1:28" s="9" customFormat="1" ht="139.5" customHeight="1">
      <c r="A348" s="49">
        <v>21</v>
      </c>
      <c r="B348" s="50" t="s">
        <v>834</v>
      </c>
      <c r="C348" s="51" t="s">
        <v>130</v>
      </c>
      <c r="D348" s="51" t="s">
        <v>693</v>
      </c>
      <c r="E348" s="52">
        <v>1</v>
      </c>
      <c r="F348" s="53">
        <v>210</v>
      </c>
      <c r="G348" s="54" t="s">
        <v>265</v>
      </c>
      <c r="H348" s="54" t="s">
        <v>266</v>
      </c>
      <c r="I348" s="86">
        <v>700021211125</v>
      </c>
      <c r="J348" s="55" t="s">
        <v>267</v>
      </c>
      <c r="K348" s="55" t="s">
        <v>964</v>
      </c>
      <c r="L348" s="55" t="s">
        <v>903</v>
      </c>
      <c r="M348" s="55" t="s">
        <v>825</v>
      </c>
      <c r="N348" s="55" t="s">
        <v>308</v>
      </c>
      <c r="O348" s="56">
        <v>4392379.03</v>
      </c>
      <c r="P348" s="56">
        <v>0</v>
      </c>
      <c r="Q348" s="56">
        <v>177376.38</v>
      </c>
      <c r="R348" s="56">
        <v>19333.3</v>
      </c>
      <c r="S348" s="57" t="s">
        <v>1844</v>
      </c>
      <c r="T348" s="56">
        <v>4550422.1100000003</v>
      </c>
      <c r="U348" s="58" t="s">
        <v>869</v>
      </c>
      <c r="V348" s="59" t="s">
        <v>1845</v>
      </c>
      <c r="W348" s="60">
        <f t="shared" ref="W348:W355" si="12">IF(OR(LEFT(I348)="7",LEFT(I348,1)="8"),VALUE(RIGHT(I348,3)),VALUE(RIGHT(I348,4)))</f>
        <v>125</v>
      </c>
    </row>
    <row r="349" spans="1:28" s="9" customFormat="1" ht="139.5" customHeight="1">
      <c r="A349" s="49">
        <v>21</v>
      </c>
      <c r="B349" s="50" t="s">
        <v>834</v>
      </c>
      <c r="C349" s="51" t="s">
        <v>130</v>
      </c>
      <c r="D349" s="51" t="s">
        <v>693</v>
      </c>
      <c r="E349" s="52">
        <v>1</v>
      </c>
      <c r="F349" s="53">
        <v>210</v>
      </c>
      <c r="G349" s="54" t="s">
        <v>265</v>
      </c>
      <c r="H349" s="54" t="s">
        <v>460</v>
      </c>
      <c r="I349" s="86">
        <v>20052151001390</v>
      </c>
      <c r="J349" s="55" t="s">
        <v>1199</v>
      </c>
      <c r="K349" s="55" t="s">
        <v>1200</v>
      </c>
      <c r="L349" s="55" t="s">
        <v>903</v>
      </c>
      <c r="M349" s="55" t="s">
        <v>825</v>
      </c>
      <c r="N349" s="55" t="s">
        <v>308</v>
      </c>
      <c r="O349" s="56">
        <v>0</v>
      </c>
      <c r="P349" s="56">
        <v>0</v>
      </c>
      <c r="Q349" s="56">
        <v>0</v>
      </c>
      <c r="R349" s="56">
        <v>0</v>
      </c>
      <c r="S349" s="57" t="s">
        <v>1846</v>
      </c>
      <c r="T349" s="56">
        <v>0</v>
      </c>
      <c r="U349" s="58" t="s">
        <v>869</v>
      </c>
      <c r="V349" s="59" t="s">
        <v>1847</v>
      </c>
      <c r="W349" s="60">
        <f t="shared" si="12"/>
        <v>1390</v>
      </c>
    </row>
    <row r="350" spans="1:28" s="9" customFormat="1" ht="139.5" customHeight="1">
      <c r="A350" s="49">
        <v>21</v>
      </c>
      <c r="B350" s="50" t="s">
        <v>834</v>
      </c>
      <c r="C350" s="51" t="s">
        <v>130</v>
      </c>
      <c r="D350" s="51" t="s">
        <v>693</v>
      </c>
      <c r="E350" s="52">
        <v>1</v>
      </c>
      <c r="F350" s="53">
        <v>210</v>
      </c>
      <c r="G350" s="54" t="s">
        <v>265</v>
      </c>
      <c r="H350" s="54" t="s">
        <v>266</v>
      </c>
      <c r="I350" s="86">
        <v>700021274026</v>
      </c>
      <c r="J350" s="55" t="s">
        <v>968</v>
      </c>
      <c r="K350" s="55" t="s">
        <v>969</v>
      </c>
      <c r="L350" s="55" t="s">
        <v>903</v>
      </c>
      <c r="M350" s="55" t="s">
        <v>970</v>
      </c>
      <c r="N350" s="55" t="s">
        <v>308</v>
      </c>
      <c r="O350" s="56">
        <v>453475.62</v>
      </c>
      <c r="P350" s="56">
        <v>0</v>
      </c>
      <c r="Q350" s="56">
        <v>0</v>
      </c>
      <c r="R350" s="56">
        <v>0</v>
      </c>
      <c r="S350" s="57" t="s">
        <v>1848</v>
      </c>
      <c r="T350" s="56">
        <v>453475.62</v>
      </c>
      <c r="U350" s="58" t="s">
        <v>869</v>
      </c>
      <c r="V350" s="59" t="s">
        <v>1400</v>
      </c>
      <c r="W350" s="60">
        <f t="shared" si="12"/>
        <v>26</v>
      </c>
    </row>
    <row r="351" spans="1:28" s="9" customFormat="1" ht="139.5" customHeight="1">
      <c r="A351" s="49">
        <v>21</v>
      </c>
      <c r="B351" s="50" t="s">
        <v>834</v>
      </c>
      <c r="C351" s="51" t="s">
        <v>130</v>
      </c>
      <c r="D351" s="51" t="s">
        <v>693</v>
      </c>
      <c r="E351" s="52">
        <v>1</v>
      </c>
      <c r="F351" s="53">
        <v>210</v>
      </c>
      <c r="G351" s="54" t="s">
        <v>265</v>
      </c>
      <c r="H351" s="54" t="s">
        <v>266</v>
      </c>
      <c r="I351" s="86">
        <v>700021268119</v>
      </c>
      <c r="J351" s="55" t="s">
        <v>966</v>
      </c>
      <c r="K351" s="55" t="s">
        <v>967</v>
      </c>
      <c r="L351" s="55" t="s">
        <v>903</v>
      </c>
      <c r="M351" s="55" t="s">
        <v>546</v>
      </c>
      <c r="N351" s="55" t="s">
        <v>308</v>
      </c>
      <c r="O351" s="56">
        <v>147036.76999999999</v>
      </c>
      <c r="P351" s="56">
        <v>0</v>
      </c>
      <c r="Q351" s="56">
        <v>1529.85</v>
      </c>
      <c r="R351" s="56">
        <v>5800</v>
      </c>
      <c r="S351" s="57" t="s">
        <v>1849</v>
      </c>
      <c r="T351" s="56">
        <v>142766.62</v>
      </c>
      <c r="U351" s="58" t="s">
        <v>869</v>
      </c>
      <c r="V351" s="59" t="s">
        <v>1850</v>
      </c>
      <c r="W351" s="60">
        <f t="shared" si="12"/>
        <v>119</v>
      </c>
    </row>
    <row r="352" spans="1:28" s="9" customFormat="1" ht="139.5" customHeight="1">
      <c r="A352" s="49">
        <v>21</v>
      </c>
      <c r="B352" s="50" t="s">
        <v>834</v>
      </c>
      <c r="C352" s="51" t="s">
        <v>130</v>
      </c>
      <c r="D352" s="51" t="s">
        <v>693</v>
      </c>
      <c r="E352" s="52">
        <v>1</v>
      </c>
      <c r="F352" s="53">
        <v>210</v>
      </c>
      <c r="G352" s="54" t="s">
        <v>265</v>
      </c>
      <c r="H352" s="54" t="s">
        <v>266</v>
      </c>
      <c r="I352" s="86">
        <v>700021261306</v>
      </c>
      <c r="J352" s="55" t="s">
        <v>965</v>
      </c>
      <c r="K352" s="55" t="s">
        <v>278</v>
      </c>
      <c r="L352" s="55" t="s">
        <v>903</v>
      </c>
      <c r="M352" s="55" t="s">
        <v>546</v>
      </c>
      <c r="N352" s="55" t="s">
        <v>308</v>
      </c>
      <c r="O352" s="56">
        <v>0</v>
      </c>
      <c r="P352" s="56">
        <v>0</v>
      </c>
      <c r="Q352" s="56">
        <v>0</v>
      </c>
      <c r="R352" s="56">
        <v>0</v>
      </c>
      <c r="S352" s="57" t="s">
        <v>1851</v>
      </c>
      <c r="T352" s="56">
        <v>0</v>
      </c>
      <c r="U352" s="58" t="s">
        <v>869</v>
      </c>
      <c r="V352" s="59" t="s">
        <v>1433</v>
      </c>
      <c r="W352" s="60">
        <f t="shared" si="12"/>
        <v>306</v>
      </c>
    </row>
    <row r="353" spans="1:28" s="9" customFormat="1" ht="139.5" customHeight="1">
      <c r="A353" s="49">
        <v>21</v>
      </c>
      <c r="B353" s="50" t="s">
        <v>834</v>
      </c>
      <c r="C353" s="51" t="s">
        <v>130</v>
      </c>
      <c r="D353" s="51" t="s">
        <v>693</v>
      </c>
      <c r="E353" s="52">
        <v>1</v>
      </c>
      <c r="F353" s="53">
        <v>210</v>
      </c>
      <c r="G353" s="54" t="s">
        <v>265</v>
      </c>
      <c r="H353" s="54" t="s">
        <v>266</v>
      </c>
      <c r="I353" s="86">
        <v>700021276331</v>
      </c>
      <c r="J353" s="55" t="s">
        <v>971</v>
      </c>
      <c r="K353" s="55" t="s">
        <v>972</v>
      </c>
      <c r="L353" s="55" t="s">
        <v>903</v>
      </c>
      <c r="M353" s="55" t="s">
        <v>546</v>
      </c>
      <c r="N353" s="55" t="s">
        <v>308</v>
      </c>
      <c r="O353" s="56">
        <v>1632742.33</v>
      </c>
      <c r="P353" s="56">
        <v>0</v>
      </c>
      <c r="Q353" s="56">
        <v>0</v>
      </c>
      <c r="R353" s="56">
        <v>0</v>
      </c>
      <c r="S353" s="57" t="s">
        <v>1852</v>
      </c>
      <c r="T353" s="56">
        <v>1632742.33</v>
      </c>
      <c r="U353" s="58" t="s">
        <v>869</v>
      </c>
      <c r="V353" s="59" t="s">
        <v>1401</v>
      </c>
      <c r="W353" s="60">
        <f t="shared" si="12"/>
        <v>331</v>
      </c>
    </row>
    <row r="354" spans="1:28" s="9" customFormat="1" ht="139.5" customHeight="1">
      <c r="A354" s="49">
        <v>21</v>
      </c>
      <c r="B354" s="50" t="s">
        <v>834</v>
      </c>
      <c r="C354" s="51" t="s">
        <v>130</v>
      </c>
      <c r="D354" s="51" t="s">
        <v>693</v>
      </c>
      <c r="E354" s="52">
        <v>1</v>
      </c>
      <c r="F354" s="53">
        <v>210</v>
      </c>
      <c r="G354" s="54" t="s">
        <v>265</v>
      </c>
      <c r="H354" s="54" t="s">
        <v>266</v>
      </c>
      <c r="I354" s="86">
        <v>700021300336</v>
      </c>
      <c r="J354" s="55" t="s">
        <v>973</v>
      </c>
      <c r="K354" s="55" t="s">
        <v>974</v>
      </c>
      <c r="L354" s="55" t="s">
        <v>903</v>
      </c>
      <c r="M354" s="55" t="s">
        <v>546</v>
      </c>
      <c r="N354" s="55" t="s">
        <v>308</v>
      </c>
      <c r="O354" s="56">
        <v>3928270.01</v>
      </c>
      <c r="P354" s="56">
        <v>0</v>
      </c>
      <c r="Q354" s="56">
        <v>0</v>
      </c>
      <c r="R354" s="56">
        <v>0</v>
      </c>
      <c r="S354" s="57" t="s">
        <v>1853</v>
      </c>
      <c r="T354" s="56">
        <v>3928270.01</v>
      </c>
      <c r="U354" s="58" t="s">
        <v>869</v>
      </c>
      <c r="V354" s="59" t="s">
        <v>1854</v>
      </c>
      <c r="W354" s="60">
        <f t="shared" si="12"/>
        <v>336</v>
      </c>
    </row>
    <row r="355" spans="1:28" s="9" customFormat="1" ht="139.5" customHeight="1">
      <c r="A355" s="49">
        <v>21</v>
      </c>
      <c r="B355" s="50" t="s">
        <v>834</v>
      </c>
      <c r="C355" s="51" t="s">
        <v>130</v>
      </c>
      <c r="D355" s="51" t="s">
        <v>693</v>
      </c>
      <c r="E355" s="52">
        <v>1</v>
      </c>
      <c r="F355" s="53" t="s">
        <v>835</v>
      </c>
      <c r="G355" s="54" t="s">
        <v>836</v>
      </c>
      <c r="H355" s="54" t="s">
        <v>975</v>
      </c>
      <c r="I355" s="86">
        <v>700021258044</v>
      </c>
      <c r="J355" s="55" t="s">
        <v>976</v>
      </c>
      <c r="K355" s="55" t="s">
        <v>279</v>
      </c>
      <c r="L355" s="55" t="s">
        <v>903</v>
      </c>
      <c r="M355" s="55" t="s">
        <v>1019</v>
      </c>
      <c r="N355" s="55" t="s">
        <v>856</v>
      </c>
      <c r="O355" s="56">
        <v>109.88</v>
      </c>
      <c r="P355" s="56">
        <v>0</v>
      </c>
      <c r="Q355" s="56">
        <v>0</v>
      </c>
      <c r="R355" s="56">
        <v>16600</v>
      </c>
      <c r="S355" s="57" t="s">
        <v>1855</v>
      </c>
      <c r="T355" s="56">
        <v>12400</v>
      </c>
      <c r="U355" s="58" t="s">
        <v>869</v>
      </c>
      <c r="V355" s="59" t="s">
        <v>1402</v>
      </c>
      <c r="W355" s="60">
        <f t="shared" si="12"/>
        <v>44</v>
      </c>
    </row>
    <row r="356" spans="1:28" s="34" customFormat="1" ht="20.25" customHeight="1" outlineLevel="3">
      <c r="A356" s="61"/>
      <c r="B356" s="102" t="s">
        <v>83</v>
      </c>
      <c r="C356" s="103"/>
      <c r="D356" s="103"/>
      <c r="E356" s="62">
        <f>SUBTOTAL(9,E359)</f>
        <v>1</v>
      </c>
      <c r="F356" s="63"/>
      <c r="G356" s="63"/>
      <c r="H356" s="63"/>
      <c r="I356" s="87"/>
      <c r="J356" s="63"/>
      <c r="K356" s="63"/>
      <c r="L356" s="63"/>
      <c r="M356" s="63"/>
      <c r="N356" s="63"/>
      <c r="O356" s="64"/>
      <c r="P356" s="65"/>
      <c r="Q356" s="65"/>
      <c r="R356" s="65"/>
      <c r="S356" s="63"/>
      <c r="T356" s="65"/>
      <c r="U356" s="63"/>
      <c r="V356" s="66"/>
      <c r="W356" s="67"/>
      <c r="X356" s="9"/>
      <c r="Y356" s="9"/>
      <c r="Z356" s="41"/>
      <c r="AA356" s="41"/>
      <c r="AB356" s="41"/>
    </row>
    <row r="357" spans="1:28" s="41" customFormat="1" ht="20.25" customHeight="1" outlineLevel="1">
      <c r="A357" s="35"/>
      <c r="B357" s="100" t="s">
        <v>875</v>
      </c>
      <c r="C357" s="101" t="s">
        <v>873</v>
      </c>
      <c r="D357" s="101"/>
      <c r="E357" s="36">
        <f>SUBTOTAL(9,E359)</f>
        <v>1</v>
      </c>
      <c r="F357" s="37"/>
      <c r="G357" s="37"/>
      <c r="H357" s="37"/>
      <c r="I357" s="84"/>
      <c r="J357" s="37"/>
      <c r="K357" s="37"/>
      <c r="L357" s="37"/>
      <c r="M357" s="37"/>
      <c r="N357" s="37"/>
      <c r="O357" s="39"/>
      <c r="P357" s="39"/>
      <c r="Q357" s="39"/>
      <c r="R357" s="39"/>
      <c r="S357" s="37"/>
      <c r="T357" s="39"/>
      <c r="U357" s="37"/>
      <c r="V357" s="40"/>
      <c r="W357" s="38"/>
      <c r="X357" s="34"/>
      <c r="Y357" s="9"/>
      <c r="Z357" s="48"/>
      <c r="AA357" s="48"/>
      <c r="AB357" s="48"/>
    </row>
    <row r="358" spans="1:28" s="48" customFormat="1" ht="20.25" customHeight="1" outlineLevel="2">
      <c r="A358" s="42"/>
      <c r="B358" s="92" t="s">
        <v>376</v>
      </c>
      <c r="C358" s="93"/>
      <c r="D358" s="93"/>
      <c r="E358" s="43">
        <f>SUBTOTAL(9,E359)</f>
        <v>1</v>
      </c>
      <c r="F358" s="44"/>
      <c r="G358" s="44"/>
      <c r="H358" s="44"/>
      <c r="I358" s="85"/>
      <c r="J358" s="44"/>
      <c r="K358" s="44"/>
      <c r="L358" s="44"/>
      <c r="M358" s="44"/>
      <c r="N358" s="44"/>
      <c r="O358" s="46"/>
      <c r="P358" s="46"/>
      <c r="Q358" s="46"/>
      <c r="R358" s="46"/>
      <c r="S358" s="44"/>
      <c r="T358" s="46"/>
      <c r="U358" s="44"/>
      <c r="V358" s="47"/>
      <c r="W358" s="45"/>
      <c r="X358" s="41"/>
      <c r="Y358" s="9"/>
      <c r="Z358" s="9"/>
      <c r="AA358" s="9"/>
      <c r="AB358" s="9"/>
    </row>
    <row r="359" spans="1:28" s="9" customFormat="1" ht="139.5" customHeight="1">
      <c r="A359" s="49">
        <v>27</v>
      </c>
      <c r="B359" s="50" t="s">
        <v>83</v>
      </c>
      <c r="C359" s="51" t="s">
        <v>130</v>
      </c>
      <c r="D359" s="51" t="s">
        <v>259</v>
      </c>
      <c r="E359" s="52">
        <v>1</v>
      </c>
      <c r="F359" s="53">
        <v>500</v>
      </c>
      <c r="G359" s="54" t="s">
        <v>862</v>
      </c>
      <c r="H359" s="54" t="s">
        <v>680</v>
      </c>
      <c r="I359" s="86">
        <v>20072750001478</v>
      </c>
      <c r="J359" s="55" t="s">
        <v>84</v>
      </c>
      <c r="K359" s="55" t="s">
        <v>615</v>
      </c>
      <c r="L359" s="55" t="s">
        <v>306</v>
      </c>
      <c r="M359" s="55" t="s">
        <v>508</v>
      </c>
      <c r="N359" s="55" t="s">
        <v>308</v>
      </c>
      <c r="O359" s="56">
        <v>294870995.38</v>
      </c>
      <c r="P359" s="56">
        <v>0</v>
      </c>
      <c r="Q359" s="56">
        <v>2603954</v>
      </c>
      <c r="R359" s="56">
        <v>25290605.379999999</v>
      </c>
      <c r="S359" s="57" t="s">
        <v>1856</v>
      </c>
      <c r="T359" s="56">
        <v>272184344</v>
      </c>
      <c r="U359" s="58" t="s">
        <v>309</v>
      </c>
      <c r="V359" s="59" t="s">
        <v>1857</v>
      </c>
      <c r="W359" s="60">
        <f>IF(OR(LEFT(I359)="7",LEFT(I359,1)="8"),VALUE(RIGHT(I359,3)),VALUE(RIGHT(I359,4)))</f>
        <v>1478</v>
      </c>
    </row>
    <row r="360" spans="1:28" s="34" customFormat="1" ht="45.75" customHeight="1" outlineLevel="3">
      <c r="A360" s="61"/>
      <c r="B360" s="102" t="s">
        <v>204</v>
      </c>
      <c r="C360" s="103"/>
      <c r="D360" s="103"/>
      <c r="E360" s="62">
        <f>SUBTOTAL(9,E361:E363)</f>
        <v>1</v>
      </c>
      <c r="F360" s="63"/>
      <c r="G360" s="63"/>
      <c r="H360" s="63"/>
      <c r="I360" s="87"/>
      <c r="J360" s="63"/>
      <c r="K360" s="63"/>
      <c r="L360" s="63"/>
      <c r="M360" s="63"/>
      <c r="N360" s="63"/>
      <c r="O360" s="64"/>
      <c r="P360" s="65"/>
      <c r="Q360" s="65"/>
      <c r="R360" s="65"/>
      <c r="S360" s="63"/>
      <c r="T360" s="65"/>
      <c r="U360" s="63"/>
      <c r="V360" s="66"/>
      <c r="W360" s="67"/>
      <c r="X360" s="9"/>
      <c r="Y360" s="9"/>
      <c r="Z360" s="41"/>
      <c r="AA360" s="41"/>
      <c r="AB360" s="41"/>
    </row>
    <row r="361" spans="1:28" s="41" customFormat="1" ht="20.25" customHeight="1" outlineLevel="1">
      <c r="A361" s="35"/>
      <c r="B361" s="100" t="s">
        <v>875</v>
      </c>
      <c r="C361" s="101" t="s">
        <v>873</v>
      </c>
      <c r="D361" s="101"/>
      <c r="E361" s="36">
        <f>SUBTOTAL(9,E362:E363)</f>
        <v>1</v>
      </c>
      <c r="F361" s="37"/>
      <c r="G361" s="37"/>
      <c r="H361" s="37"/>
      <c r="I361" s="84"/>
      <c r="J361" s="37"/>
      <c r="K361" s="37"/>
      <c r="L361" s="37"/>
      <c r="M361" s="37"/>
      <c r="N361" s="37"/>
      <c r="O361" s="39"/>
      <c r="P361" s="39"/>
      <c r="Q361" s="39"/>
      <c r="R361" s="39"/>
      <c r="S361" s="37"/>
      <c r="T361" s="39"/>
      <c r="U361" s="37"/>
      <c r="V361" s="40"/>
      <c r="W361" s="38"/>
      <c r="X361" s="34"/>
      <c r="Y361" s="9"/>
      <c r="Z361" s="48"/>
      <c r="AA361" s="48"/>
      <c r="AB361" s="48"/>
    </row>
    <row r="362" spans="1:28" s="48" customFormat="1" ht="20.25" customHeight="1" outlineLevel="2">
      <c r="A362" s="42"/>
      <c r="B362" s="92" t="s">
        <v>1153</v>
      </c>
      <c r="C362" s="93"/>
      <c r="D362" s="93"/>
      <c r="E362" s="43">
        <f>SUBTOTAL(9,E363)</f>
        <v>1</v>
      </c>
      <c r="F362" s="44"/>
      <c r="G362" s="44"/>
      <c r="H362" s="44"/>
      <c r="I362" s="85"/>
      <c r="J362" s="44"/>
      <c r="K362" s="44"/>
      <c r="L362" s="44"/>
      <c r="M362" s="44"/>
      <c r="N362" s="44"/>
      <c r="O362" s="46"/>
      <c r="P362" s="46"/>
      <c r="Q362" s="46"/>
      <c r="R362" s="46"/>
      <c r="S362" s="44"/>
      <c r="T362" s="46"/>
      <c r="U362" s="44"/>
      <c r="V362" s="47"/>
      <c r="W362" s="45"/>
      <c r="X362" s="41"/>
      <c r="Y362" s="9"/>
      <c r="Z362" s="9"/>
      <c r="AA362" s="9"/>
      <c r="AB362" s="9"/>
    </row>
    <row r="363" spans="1:28" s="9" customFormat="1" ht="145.5" customHeight="1">
      <c r="A363" s="49">
        <v>32</v>
      </c>
      <c r="B363" s="50" t="s">
        <v>204</v>
      </c>
      <c r="C363" s="51" t="s">
        <v>130</v>
      </c>
      <c r="D363" s="51" t="s">
        <v>259</v>
      </c>
      <c r="E363" s="52">
        <v>1</v>
      </c>
      <c r="F363" s="53">
        <v>110</v>
      </c>
      <c r="G363" s="54" t="s">
        <v>664</v>
      </c>
      <c r="H363" s="54" t="s">
        <v>664</v>
      </c>
      <c r="I363" s="86">
        <v>20063211001458</v>
      </c>
      <c r="J363" s="55" t="s">
        <v>147</v>
      </c>
      <c r="K363" s="55" t="s">
        <v>280</v>
      </c>
      <c r="L363" s="55" t="s">
        <v>903</v>
      </c>
      <c r="M363" s="55" t="s">
        <v>546</v>
      </c>
      <c r="N363" s="55" t="s">
        <v>308</v>
      </c>
      <c r="O363" s="56">
        <v>14794692</v>
      </c>
      <c r="P363" s="56">
        <v>1322649</v>
      </c>
      <c r="Q363" s="56">
        <v>39993</v>
      </c>
      <c r="R363" s="56">
        <v>2227306</v>
      </c>
      <c r="S363" s="57" t="s">
        <v>1858</v>
      </c>
      <c r="T363" s="56">
        <v>13930028</v>
      </c>
      <c r="U363" s="58" t="s">
        <v>309</v>
      </c>
      <c r="V363" s="59" t="s">
        <v>1859</v>
      </c>
      <c r="W363" s="60">
        <f>IF(OR(LEFT(I363)="7",LEFT(I363,1)="8"),VALUE(RIGHT(I363,3)),VALUE(RIGHT(I363,4)))</f>
        <v>1458</v>
      </c>
    </row>
    <row r="364" spans="1:28" s="34" customFormat="1" ht="20.25" customHeight="1" outlineLevel="3">
      <c r="A364" s="61"/>
      <c r="B364" s="102" t="s">
        <v>433</v>
      </c>
      <c r="C364" s="103"/>
      <c r="D364" s="103"/>
      <c r="E364" s="62">
        <f>SUBTOTAL(9,E365:E368)</f>
        <v>2</v>
      </c>
      <c r="F364" s="63"/>
      <c r="G364" s="63"/>
      <c r="H364" s="63"/>
      <c r="I364" s="87"/>
      <c r="J364" s="63"/>
      <c r="K364" s="63"/>
      <c r="L364" s="63"/>
      <c r="M364" s="63"/>
      <c r="N364" s="63"/>
      <c r="O364" s="64"/>
      <c r="P364" s="65"/>
      <c r="Q364" s="65"/>
      <c r="R364" s="65"/>
      <c r="S364" s="63"/>
      <c r="T364" s="65"/>
      <c r="U364" s="63"/>
      <c r="V364" s="66"/>
      <c r="W364" s="67"/>
      <c r="X364" s="9"/>
      <c r="Y364" s="9"/>
    </row>
    <row r="365" spans="1:28" s="41" customFormat="1" ht="20.25" customHeight="1" outlineLevel="1">
      <c r="A365" s="35"/>
      <c r="B365" s="100" t="s">
        <v>875</v>
      </c>
      <c r="C365" s="101" t="s">
        <v>873</v>
      </c>
      <c r="D365" s="101"/>
      <c r="E365" s="36">
        <f>SUBTOTAL(9,E367:E368)</f>
        <v>2</v>
      </c>
      <c r="F365" s="37"/>
      <c r="G365" s="37"/>
      <c r="H365" s="37"/>
      <c r="I365" s="84"/>
      <c r="J365" s="37"/>
      <c r="K365" s="37"/>
      <c r="L365" s="37"/>
      <c r="M365" s="37"/>
      <c r="N365" s="37"/>
      <c r="O365" s="39"/>
      <c r="P365" s="39"/>
      <c r="Q365" s="39"/>
      <c r="R365" s="39"/>
      <c r="S365" s="37"/>
      <c r="T365" s="39"/>
      <c r="U365" s="37"/>
      <c r="V365" s="40"/>
      <c r="W365" s="38"/>
      <c r="X365" s="34"/>
      <c r="Y365" s="9"/>
    </row>
    <row r="366" spans="1:28" s="48" customFormat="1" ht="20.25" customHeight="1" outlineLevel="2">
      <c r="A366" s="42"/>
      <c r="B366" s="92" t="s">
        <v>1153</v>
      </c>
      <c r="C366" s="93"/>
      <c r="D366" s="93"/>
      <c r="E366" s="43">
        <f>SUBTOTAL(9,E367:E368)</f>
        <v>2</v>
      </c>
      <c r="F366" s="44"/>
      <c r="G366" s="44"/>
      <c r="H366" s="44"/>
      <c r="I366" s="85"/>
      <c r="J366" s="44"/>
      <c r="K366" s="44"/>
      <c r="L366" s="44"/>
      <c r="M366" s="44"/>
      <c r="N366" s="44"/>
      <c r="O366" s="46"/>
      <c r="P366" s="46"/>
      <c r="Q366" s="46"/>
      <c r="R366" s="46"/>
      <c r="S366" s="44"/>
      <c r="T366" s="46"/>
      <c r="U366" s="44"/>
      <c r="V366" s="47"/>
      <c r="W366" s="45"/>
      <c r="X366" s="41"/>
      <c r="Y366" s="9"/>
    </row>
    <row r="367" spans="1:28" s="9" customFormat="1" ht="198" customHeight="1">
      <c r="A367" s="49">
        <v>36</v>
      </c>
      <c r="B367" s="50" t="s">
        <v>433</v>
      </c>
      <c r="C367" s="51" t="s">
        <v>130</v>
      </c>
      <c r="D367" s="51" t="s">
        <v>259</v>
      </c>
      <c r="E367" s="52">
        <v>1</v>
      </c>
      <c r="F367" s="53">
        <v>410</v>
      </c>
      <c r="G367" s="54" t="s">
        <v>151</v>
      </c>
      <c r="H367" s="54" t="s">
        <v>680</v>
      </c>
      <c r="I367" s="86">
        <v>20073641001476</v>
      </c>
      <c r="J367" s="55" t="s">
        <v>434</v>
      </c>
      <c r="K367" s="55" t="s">
        <v>1148</v>
      </c>
      <c r="L367" s="55" t="s">
        <v>306</v>
      </c>
      <c r="M367" s="55" t="s">
        <v>868</v>
      </c>
      <c r="N367" s="55" t="s">
        <v>308</v>
      </c>
      <c r="O367" s="56">
        <v>60530347.240000002</v>
      </c>
      <c r="P367" s="56">
        <v>0</v>
      </c>
      <c r="Q367" s="56">
        <v>686699.54</v>
      </c>
      <c r="R367" s="56">
        <v>124989.35</v>
      </c>
      <c r="S367" s="57" t="s">
        <v>1860</v>
      </c>
      <c r="T367" s="56">
        <v>61092057.43</v>
      </c>
      <c r="U367" s="58" t="s">
        <v>869</v>
      </c>
      <c r="V367" s="59" t="s">
        <v>1403</v>
      </c>
      <c r="W367" s="60">
        <f>IF(OR(LEFT(I367)="7",LEFT(I367,1)="8"),VALUE(RIGHT(I367,3)),VALUE(RIGHT(I367,4)))</f>
        <v>1476</v>
      </c>
    </row>
    <row r="368" spans="1:28" s="9" customFormat="1" ht="168" customHeight="1">
      <c r="A368" s="49">
        <v>36</v>
      </c>
      <c r="B368" s="50" t="s">
        <v>433</v>
      </c>
      <c r="C368" s="51" t="s">
        <v>130</v>
      </c>
      <c r="D368" s="51" t="s">
        <v>259</v>
      </c>
      <c r="E368" s="52">
        <v>1</v>
      </c>
      <c r="F368" s="53">
        <v>410</v>
      </c>
      <c r="G368" s="54" t="s">
        <v>151</v>
      </c>
      <c r="H368" s="54" t="s">
        <v>680</v>
      </c>
      <c r="I368" s="86">
        <v>20073641001477</v>
      </c>
      <c r="J368" s="55" t="s">
        <v>251</v>
      </c>
      <c r="K368" s="55" t="s">
        <v>252</v>
      </c>
      <c r="L368" s="55" t="s">
        <v>306</v>
      </c>
      <c r="M368" s="55" t="s">
        <v>868</v>
      </c>
      <c r="N368" s="55" t="s">
        <v>308</v>
      </c>
      <c r="O368" s="56">
        <v>4422892996.75</v>
      </c>
      <c r="P368" s="56">
        <v>0</v>
      </c>
      <c r="Q368" s="56">
        <v>48294805.829999998</v>
      </c>
      <c r="R368" s="56">
        <v>301874602.83999997</v>
      </c>
      <c r="S368" s="57" t="s">
        <v>1861</v>
      </c>
      <c r="T368" s="56">
        <v>4169313199.7399998</v>
      </c>
      <c r="U368" s="58" t="s">
        <v>869</v>
      </c>
      <c r="V368" s="59" t="s">
        <v>1404</v>
      </c>
      <c r="W368" s="60">
        <f>IF(OR(LEFT(I368)="7",LEFT(I368,1)="8"),VALUE(RIGHT(I368,3)),VALUE(RIGHT(I368,4)))</f>
        <v>1477</v>
      </c>
    </row>
    <row r="369" spans="1:28" s="34" customFormat="1" ht="28.5" customHeight="1" outlineLevel="3">
      <c r="A369" s="61"/>
      <c r="B369" s="102" t="s">
        <v>79</v>
      </c>
      <c r="C369" s="103"/>
      <c r="D369" s="103"/>
      <c r="E369" s="62">
        <f>SUBTOTAL(9,E372:E465)</f>
        <v>91</v>
      </c>
      <c r="F369" s="63"/>
      <c r="G369" s="63"/>
      <c r="H369" s="63"/>
      <c r="I369" s="87"/>
      <c r="J369" s="63"/>
      <c r="K369" s="63"/>
      <c r="L369" s="63"/>
      <c r="M369" s="63"/>
      <c r="N369" s="63"/>
      <c r="O369" s="64"/>
      <c r="P369" s="65"/>
      <c r="Q369" s="65"/>
      <c r="R369" s="65"/>
      <c r="S369" s="63"/>
      <c r="T369" s="65"/>
      <c r="U369" s="63"/>
      <c r="V369" s="66"/>
      <c r="W369" s="67"/>
      <c r="X369" s="9"/>
      <c r="Y369" s="9"/>
      <c r="Z369" s="9"/>
      <c r="AA369" s="9"/>
      <c r="AB369" s="9"/>
    </row>
    <row r="370" spans="1:28" s="41" customFormat="1" ht="20.25" customHeight="1" outlineLevel="1">
      <c r="A370" s="35"/>
      <c r="B370" s="100" t="s">
        <v>875</v>
      </c>
      <c r="C370" s="101" t="s">
        <v>873</v>
      </c>
      <c r="D370" s="101"/>
      <c r="E370" s="36">
        <f>SUBTOTAL(9,E372:E465)</f>
        <v>91</v>
      </c>
      <c r="F370" s="37"/>
      <c r="G370" s="37"/>
      <c r="H370" s="37"/>
      <c r="I370" s="84"/>
      <c r="J370" s="37"/>
      <c r="K370" s="37"/>
      <c r="L370" s="37"/>
      <c r="M370" s="37"/>
      <c r="N370" s="37"/>
      <c r="O370" s="39"/>
      <c r="P370" s="39"/>
      <c r="Q370" s="39"/>
      <c r="R370" s="39"/>
      <c r="S370" s="37"/>
      <c r="T370" s="39"/>
      <c r="U370" s="37"/>
      <c r="V370" s="40"/>
      <c r="W370" s="38"/>
      <c r="X370" s="34"/>
      <c r="Y370" s="9"/>
      <c r="Z370" s="9"/>
      <c r="AA370" s="9"/>
      <c r="AB370" s="9"/>
    </row>
    <row r="371" spans="1:28" s="48" customFormat="1" ht="20.25" customHeight="1" outlineLevel="2">
      <c r="A371" s="42"/>
      <c r="B371" s="92" t="s">
        <v>376</v>
      </c>
      <c r="C371" s="93"/>
      <c r="D371" s="93"/>
      <c r="E371" s="43">
        <f>SUBTOTAL(9,E372:E427)</f>
        <v>56</v>
      </c>
      <c r="F371" s="44"/>
      <c r="G371" s="44"/>
      <c r="H371" s="44"/>
      <c r="I371" s="85"/>
      <c r="J371" s="44"/>
      <c r="K371" s="44"/>
      <c r="L371" s="44"/>
      <c r="M371" s="44"/>
      <c r="N371" s="44"/>
      <c r="O371" s="46"/>
      <c r="P371" s="46"/>
      <c r="Q371" s="46"/>
      <c r="R371" s="46"/>
      <c r="S371" s="44"/>
      <c r="T371" s="46"/>
      <c r="U371" s="44"/>
      <c r="V371" s="47"/>
      <c r="W371" s="45"/>
      <c r="X371" s="41"/>
      <c r="Y371" s="9"/>
      <c r="Z371" s="9"/>
      <c r="AA371" s="9"/>
      <c r="AB371" s="9"/>
    </row>
    <row r="372" spans="1:28" s="9" customFormat="1" ht="312.75" customHeight="1">
      <c r="A372" s="49" t="s">
        <v>1862</v>
      </c>
      <c r="B372" s="50" t="s">
        <v>79</v>
      </c>
      <c r="C372" s="51" t="s">
        <v>130</v>
      </c>
      <c r="D372" s="51" t="s">
        <v>259</v>
      </c>
      <c r="E372" s="52">
        <v>1</v>
      </c>
      <c r="F372" s="53" t="s">
        <v>1434</v>
      </c>
      <c r="G372" s="54" t="s">
        <v>1435</v>
      </c>
      <c r="H372" s="54" t="s">
        <v>1435</v>
      </c>
      <c r="I372" s="86" t="s">
        <v>1436</v>
      </c>
      <c r="J372" s="55" t="s">
        <v>1437</v>
      </c>
      <c r="K372" s="55" t="s">
        <v>1438</v>
      </c>
      <c r="L372" s="55" t="s">
        <v>695</v>
      </c>
      <c r="M372" s="55" t="s">
        <v>1439</v>
      </c>
      <c r="N372" s="55" t="s">
        <v>861</v>
      </c>
      <c r="O372" s="56">
        <v>3304597.31</v>
      </c>
      <c r="P372" s="56">
        <v>3100000</v>
      </c>
      <c r="Q372" s="56">
        <v>111670.41</v>
      </c>
      <c r="R372" s="56">
        <v>984081.1</v>
      </c>
      <c r="S372" s="57" t="s">
        <v>1863</v>
      </c>
      <c r="T372" s="56">
        <v>5532186</v>
      </c>
      <c r="U372" s="58" t="s">
        <v>869</v>
      </c>
      <c r="V372" s="59" t="s">
        <v>1440</v>
      </c>
      <c r="W372" s="60">
        <f t="shared" ref="W372:W403" si="13">IF(OR(LEFT(I372)="7",LEFT(I372,1)="8"),VALUE(RIGHT(I372,3)),VALUE(RIGHT(I372,4)))</f>
        <v>1547</v>
      </c>
    </row>
    <row r="373" spans="1:28" s="9" customFormat="1" ht="139.5" customHeight="1">
      <c r="A373" s="49">
        <v>38</v>
      </c>
      <c r="B373" s="50" t="s">
        <v>79</v>
      </c>
      <c r="C373" s="51" t="s">
        <v>130</v>
      </c>
      <c r="D373" s="51" t="s">
        <v>259</v>
      </c>
      <c r="E373" s="52">
        <v>1</v>
      </c>
      <c r="F373" s="53" t="s">
        <v>572</v>
      </c>
      <c r="G373" s="54" t="s">
        <v>573</v>
      </c>
      <c r="H373" s="54" t="s">
        <v>573</v>
      </c>
      <c r="I373" s="86" t="s">
        <v>775</v>
      </c>
      <c r="J373" s="55" t="s">
        <v>776</v>
      </c>
      <c r="K373" s="55" t="s">
        <v>1154</v>
      </c>
      <c r="L373" s="55" t="s">
        <v>903</v>
      </c>
      <c r="M373" s="55" t="s">
        <v>777</v>
      </c>
      <c r="N373" s="55" t="s">
        <v>1006</v>
      </c>
      <c r="O373" s="56">
        <v>2861297.22</v>
      </c>
      <c r="P373" s="56">
        <v>0</v>
      </c>
      <c r="Q373" s="56">
        <v>28721.19</v>
      </c>
      <c r="R373" s="56">
        <v>4350</v>
      </c>
      <c r="S373" s="57" t="s">
        <v>1864</v>
      </c>
      <c r="T373" s="56">
        <v>2885668.41</v>
      </c>
      <c r="U373" s="58" t="s">
        <v>309</v>
      </c>
      <c r="V373" s="59" t="s">
        <v>1406</v>
      </c>
      <c r="W373" s="60">
        <f t="shared" si="13"/>
        <v>1491</v>
      </c>
    </row>
    <row r="374" spans="1:28" s="9" customFormat="1" ht="139.5" customHeight="1">
      <c r="A374" s="49">
        <v>38</v>
      </c>
      <c r="B374" s="50" t="s">
        <v>79</v>
      </c>
      <c r="C374" s="51" t="s">
        <v>130</v>
      </c>
      <c r="D374" s="51" t="s">
        <v>259</v>
      </c>
      <c r="E374" s="52">
        <v>1</v>
      </c>
      <c r="F374" s="53" t="s">
        <v>572</v>
      </c>
      <c r="G374" s="54" t="s">
        <v>573</v>
      </c>
      <c r="H374" s="54" t="s">
        <v>573</v>
      </c>
      <c r="I374" s="86" t="s">
        <v>574</v>
      </c>
      <c r="J374" s="55" t="s">
        <v>575</v>
      </c>
      <c r="K374" s="55" t="s">
        <v>106</v>
      </c>
      <c r="L374" s="55" t="s">
        <v>903</v>
      </c>
      <c r="M374" s="55" t="s">
        <v>517</v>
      </c>
      <c r="N374" s="55" t="s">
        <v>861</v>
      </c>
      <c r="O374" s="56">
        <v>7898396.6900000004</v>
      </c>
      <c r="P374" s="56">
        <v>0</v>
      </c>
      <c r="Q374" s="56">
        <v>78322.61</v>
      </c>
      <c r="R374" s="56">
        <v>236507.62</v>
      </c>
      <c r="S374" s="57" t="s">
        <v>1865</v>
      </c>
      <c r="T374" s="56">
        <v>7740211.6799999997</v>
      </c>
      <c r="U374" s="58" t="s">
        <v>309</v>
      </c>
      <c r="V374" s="59" t="s">
        <v>1405</v>
      </c>
      <c r="W374" s="60">
        <f t="shared" si="13"/>
        <v>1103</v>
      </c>
    </row>
    <row r="375" spans="1:28" s="9" customFormat="1" ht="139.5" customHeight="1">
      <c r="A375" s="49">
        <v>38</v>
      </c>
      <c r="B375" s="50" t="s">
        <v>79</v>
      </c>
      <c r="C375" s="51" t="s">
        <v>130</v>
      </c>
      <c r="D375" s="51" t="s">
        <v>259</v>
      </c>
      <c r="E375" s="52">
        <v>1</v>
      </c>
      <c r="F375" s="53" t="s">
        <v>107</v>
      </c>
      <c r="G375" s="54" t="s">
        <v>108</v>
      </c>
      <c r="H375" s="54" t="s">
        <v>108</v>
      </c>
      <c r="I375" s="86" t="s">
        <v>109</v>
      </c>
      <c r="J375" s="55" t="s">
        <v>420</v>
      </c>
      <c r="K375" s="55" t="s">
        <v>1155</v>
      </c>
      <c r="L375" s="55" t="s">
        <v>903</v>
      </c>
      <c r="M375" s="55" t="s">
        <v>517</v>
      </c>
      <c r="N375" s="55" t="s">
        <v>308</v>
      </c>
      <c r="O375" s="56">
        <v>24072680.289999999</v>
      </c>
      <c r="P375" s="56">
        <v>28232761.710000001</v>
      </c>
      <c r="Q375" s="56">
        <v>473130</v>
      </c>
      <c r="R375" s="56">
        <v>2322082</v>
      </c>
      <c r="S375" s="57" t="s">
        <v>1866</v>
      </c>
      <c r="T375" s="56">
        <v>50456490</v>
      </c>
      <c r="U375" s="58" t="s">
        <v>309</v>
      </c>
      <c r="V375" s="59" t="s">
        <v>1867</v>
      </c>
      <c r="W375" s="60">
        <f t="shared" si="13"/>
        <v>1116</v>
      </c>
    </row>
    <row r="376" spans="1:28" s="9" customFormat="1" ht="235.5" customHeight="1">
      <c r="A376" s="49">
        <v>38</v>
      </c>
      <c r="B376" s="50" t="s">
        <v>79</v>
      </c>
      <c r="C376" s="51" t="s">
        <v>130</v>
      </c>
      <c r="D376" s="51" t="s">
        <v>259</v>
      </c>
      <c r="E376" s="52">
        <v>1</v>
      </c>
      <c r="F376" s="53" t="s">
        <v>911</v>
      </c>
      <c r="G376" s="54" t="s">
        <v>1276</v>
      </c>
      <c r="H376" s="54" t="s">
        <v>1276</v>
      </c>
      <c r="I376" s="86" t="s">
        <v>913</v>
      </c>
      <c r="J376" s="55" t="s">
        <v>914</v>
      </c>
      <c r="K376" s="55" t="s">
        <v>1277</v>
      </c>
      <c r="L376" s="55" t="s">
        <v>903</v>
      </c>
      <c r="M376" s="55" t="s">
        <v>517</v>
      </c>
      <c r="N376" s="55" t="s">
        <v>856</v>
      </c>
      <c r="O376" s="56">
        <v>10719304.33</v>
      </c>
      <c r="P376" s="56">
        <v>0</v>
      </c>
      <c r="Q376" s="56">
        <v>116781.1</v>
      </c>
      <c r="R376" s="56">
        <v>1606794.38</v>
      </c>
      <c r="S376" s="57" t="s">
        <v>1868</v>
      </c>
      <c r="T376" s="56">
        <v>9229291.0500000007</v>
      </c>
      <c r="U376" s="58" t="s">
        <v>869</v>
      </c>
      <c r="V376" s="59" t="s">
        <v>1442</v>
      </c>
      <c r="W376" s="60">
        <f t="shared" si="13"/>
        <v>1111</v>
      </c>
    </row>
    <row r="377" spans="1:28" s="9" customFormat="1" ht="254.25" customHeight="1">
      <c r="A377" s="49">
        <v>38</v>
      </c>
      <c r="B377" s="50" t="s">
        <v>79</v>
      </c>
      <c r="C377" s="51" t="s">
        <v>130</v>
      </c>
      <c r="D377" s="51" t="s">
        <v>259</v>
      </c>
      <c r="E377" s="52">
        <v>1</v>
      </c>
      <c r="F377" s="53" t="s">
        <v>911</v>
      </c>
      <c r="G377" s="54" t="s">
        <v>912</v>
      </c>
      <c r="H377" s="54" t="s">
        <v>912</v>
      </c>
      <c r="I377" s="86" t="s">
        <v>915</v>
      </c>
      <c r="J377" s="55" t="s">
        <v>916</v>
      </c>
      <c r="K377" s="55" t="s">
        <v>917</v>
      </c>
      <c r="L377" s="55" t="s">
        <v>903</v>
      </c>
      <c r="M377" s="55" t="s">
        <v>1078</v>
      </c>
      <c r="N377" s="55" t="s">
        <v>459</v>
      </c>
      <c r="O377" s="56">
        <v>4161404.2</v>
      </c>
      <c r="P377" s="56">
        <v>0</v>
      </c>
      <c r="Q377" s="56">
        <v>37957.120000000003</v>
      </c>
      <c r="R377" s="56">
        <v>10654.16</v>
      </c>
      <c r="S377" s="57" t="s">
        <v>1869</v>
      </c>
      <c r="T377" s="56">
        <v>4188707.16</v>
      </c>
      <c r="U377" s="58" t="s">
        <v>869</v>
      </c>
      <c r="V377" s="59" t="s">
        <v>1441</v>
      </c>
      <c r="W377" s="60">
        <f t="shared" si="13"/>
        <v>1371</v>
      </c>
    </row>
    <row r="378" spans="1:28" s="9" customFormat="1" ht="139.5" customHeight="1">
      <c r="A378" s="49">
        <v>38</v>
      </c>
      <c r="B378" s="50" t="s">
        <v>79</v>
      </c>
      <c r="C378" s="51" t="s">
        <v>130</v>
      </c>
      <c r="D378" s="51" t="s">
        <v>259</v>
      </c>
      <c r="E378" s="52">
        <v>1</v>
      </c>
      <c r="F378" s="53" t="s">
        <v>918</v>
      </c>
      <c r="G378" s="54" t="s">
        <v>919</v>
      </c>
      <c r="H378" s="54" t="s">
        <v>919</v>
      </c>
      <c r="I378" s="86" t="s">
        <v>920</v>
      </c>
      <c r="J378" s="55" t="s">
        <v>921</v>
      </c>
      <c r="K378" s="55" t="s">
        <v>100</v>
      </c>
      <c r="L378" s="55" t="s">
        <v>903</v>
      </c>
      <c r="M378" s="55" t="s">
        <v>517</v>
      </c>
      <c r="N378" s="55" t="s">
        <v>308</v>
      </c>
      <c r="O378" s="56">
        <v>45984536</v>
      </c>
      <c r="P378" s="56">
        <v>0</v>
      </c>
      <c r="Q378" s="56">
        <v>459996</v>
      </c>
      <c r="R378" s="56">
        <v>5582036</v>
      </c>
      <c r="S378" s="57" t="s">
        <v>1870</v>
      </c>
      <c r="T378" s="56">
        <v>40862496</v>
      </c>
      <c r="U378" s="58" t="s">
        <v>869</v>
      </c>
      <c r="V378" s="59" t="s">
        <v>1871</v>
      </c>
      <c r="W378" s="60">
        <f t="shared" si="13"/>
        <v>1125</v>
      </c>
    </row>
    <row r="379" spans="1:28" s="9" customFormat="1" ht="204" customHeight="1">
      <c r="A379" s="49">
        <v>38</v>
      </c>
      <c r="B379" s="50" t="s">
        <v>79</v>
      </c>
      <c r="C379" s="51" t="s">
        <v>130</v>
      </c>
      <c r="D379" s="51" t="s">
        <v>259</v>
      </c>
      <c r="E379" s="52">
        <v>1</v>
      </c>
      <c r="F379" s="53" t="s">
        <v>101</v>
      </c>
      <c r="G379" s="54" t="s">
        <v>681</v>
      </c>
      <c r="H379" s="54" t="s">
        <v>681</v>
      </c>
      <c r="I379" s="86" t="s">
        <v>682</v>
      </c>
      <c r="J379" s="55" t="s">
        <v>716</v>
      </c>
      <c r="K379" s="55" t="s">
        <v>527</v>
      </c>
      <c r="L379" s="55" t="s">
        <v>903</v>
      </c>
      <c r="M379" s="55" t="s">
        <v>517</v>
      </c>
      <c r="N379" s="55" t="s">
        <v>308</v>
      </c>
      <c r="O379" s="56">
        <v>5824073.0999999996</v>
      </c>
      <c r="P379" s="56">
        <v>0</v>
      </c>
      <c r="Q379" s="56">
        <v>65207.92</v>
      </c>
      <c r="R379" s="56">
        <v>13817.2</v>
      </c>
      <c r="S379" s="57" t="s">
        <v>1872</v>
      </c>
      <c r="T379" s="56">
        <v>5824073.0999999996</v>
      </c>
      <c r="U379" s="58" t="s">
        <v>869</v>
      </c>
      <c r="V379" s="59" t="s">
        <v>1407</v>
      </c>
      <c r="W379" s="60">
        <f t="shared" si="13"/>
        <v>1112</v>
      </c>
    </row>
    <row r="380" spans="1:28" s="9" customFormat="1" ht="139.5" customHeight="1">
      <c r="A380" s="49">
        <v>38</v>
      </c>
      <c r="B380" s="50" t="s">
        <v>79</v>
      </c>
      <c r="C380" s="51" t="s">
        <v>130</v>
      </c>
      <c r="D380" s="51" t="s">
        <v>259</v>
      </c>
      <c r="E380" s="52">
        <v>1</v>
      </c>
      <c r="F380" s="53" t="s">
        <v>158</v>
      </c>
      <c r="G380" s="54" t="s">
        <v>159</v>
      </c>
      <c r="H380" s="54" t="s">
        <v>159</v>
      </c>
      <c r="I380" s="86" t="s">
        <v>160</v>
      </c>
      <c r="J380" s="55" t="s">
        <v>161</v>
      </c>
      <c r="K380" s="55" t="s">
        <v>528</v>
      </c>
      <c r="L380" s="55" t="s">
        <v>903</v>
      </c>
      <c r="M380" s="55" t="s">
        <v>517</v>
      </c>
      <c r="N380" s="55" t="s">
        <v>308</v>
      </c>
      <c r="O380" s="56">
        <v>32109466.77</v>
      </c>
      <c r="P380" s="56">
        <v>7145266.2199999997</v>
      </c>
      <c r="Q380" s="56">
        <v>93748.05</v>
      </c>
      <c r="R380" s="56">
        <v>188523.53</v>
      </c>
      <c r="S380" s="57" t="s">
        <v>1873</v>
      </c>
      <c r="T380" s="56">
        <v>39159957.509999998</v>
      </c>
      <c r="U380" s="58" t="s">
        <v>869</v>
      </c>
      <c r="V380" s="59" t="s">
        <v>1874</v>
      </c>
      <c r="W380" s="60">
        <f t="shared" si="13"/>
        <v>1044</v>
      </c>
    </row>
    <row r="381" spans="1:28" s="9" customFormat="1" ht="188.25" customHeight="1">
      <c r="A381" s="49">
        <v>38</v>
      </c>
      <c r="B381" s="50" t="s">
        <v>79</v>
      </c>
      <c r="C381" s="51" t="s">
        <v>130</v>
      </c>
      <c r="D381" s="51" t="s">
        <v>259</v>
      </c>
      <c r="E381" s="52">
        <v>1</v>
      </c>
      <c r="F381" s="53" t="s">
        <v>158</v>
      </c>
      <c r="G381" s="54" t="s">
        <v>159</v>
      </c>
      <c r="H381" s="54" t="s">
        <v>159</v>
      </c>
      <c r="I381" s="86" t="s">
        <v>683</v>
      </c>
      <c r="J381" s="55" t="s">
        <v>684</v>
      </c>
      <c r="K381" s="55" t="s">
        <v>529</v>
      </c>
      <c r="L381" s="55" t="s">
        <v>903</v>
      </c>
      <c r="M381" s="55" t="s">
        <v>517</v>
      </c>
      <c r="N381" s="55" t="s">
        <v>308</v>
      </c>
      <c r="O381" s="56">
        <v>163973484.69999999</v>
      </c>
      <c r="P381" s="56">
        <v>30654346.879999999</v>
      </c>
      <c r="Q381" s="56">
        <v>2252418.9500000002</v>
      </c>
      <c r="R381" s="56">
        <v>23207123.449999999</v>
      </c>
      <c r="S381" s="57" t="s">
        <v>1875</v>
      </c>
      <c r="T381" s="56">
        <v>173673127.08000001</v>
      </c>
      <c r="U381" s="58" t="s">
        <v>869</v>
      </c>
      <c r="V381" s="59" t="s">
        <v>1876</v>
      </c>
      <c r="W381" s="60">
        <f t="shared" si="13"/>
        <v>1114</v>
      </c>
    </row>
    <row r="382" spans="1:28" s="9" customFormat="1" ht="160.5" customHeight="1">
      <c r="A382" s="49">
        <v>38</v>
      </c>
      <c r="B382" s="50" t="s">
        <v>79</v>
      </c>
      <c r="C382" s="51" t="s">
        <v>130</v>
      </c>
      <c r="D382" s="51" t="s">
        <v>259</v>
      </c>
      <c r="E382" s="52">
        <v>1</v>
      </c>
      <c r="F382" s="53" t="s">
        <v>944</v>
      </c>
      <c r="G382" s="54" t="s">
        <v>945</v>
      </c>
      <c r="H382" s="54" t="s">
        <v>945</v>
      </c>
      <c r="I382" s="86" t="s">
        <v>946</v>
      </c>
      <c r="J382" s="55" t="s">
        <v>947</v>
      </c>
      <c r="K382" s="55" t="s">
        <v>948</v>
      </c>
      <c r="L382" s="55" t="s">
        <v>903</v>
      </c>
      <c r="M382" s="55" t="s">
        <v>1019</v>
      </c>
      <c r="N382" s="55" t="s">
        <v>308</v>
      </c>
      <c r="O382" s="56">
        <v>261542.17</v>
      </c>
      <c r="P382" s="56">
        <v>12850000</v>
      </c>
      <c r="Q382" s="56">
        <v>20448.939999999999</v>
      </c>
      <c r="R382" s="56">
        <v>3330</v>
      </c>
      <c r="S382" s="57" t="s">
        <v>1877</v>
      </c>
      <c r="T382" s="56">
        <v>13128661.109999999</v>
      </c>
      <c r="U382" s="58" t="s">
        <v>309</v>
      </c>
      <c r="V382" s="59" t="s">
        <v>1878</v>
      </c>
      <c r="W382" s="60">
        <f t="shared" si="13"/>
        <v>1119</v>
      </c>
    </row>
    <row r="383" spans="1:28" s="9" customFormat="1" ht="177" customHeight="1">
      <c r="A383" s="49">
        <v>38</v>
      </c>
      <c r="B383" s="50" t="s">
        <v>79</v>
      </c>
      <c r="C383" s="51" t="s">
        <v>130</v>
      </c>
      <c r="D383" s="51" t="s">
        <v>259</v>
      </c>
      <c r="E383" s="52">
        <v>1</v>
      </c>
      <c r="F383" s="53" t="s">
        <v>1443</v>
      </c>
      <c r="G383" s="54" t="s">
        <v>1444</v>
      </c>
      <c r="H383" s="54" t="s">
        <v>1444</v>
      </c>
      <c r="I383" s="86" t="s">
        <v>1445</v>
      </c>
      <c r="J383" s="55" t="s">
        <v>1446</v>
      </c>
      <c r="K383" s="55" t="s">
        <v>1447</v>
      </c>
      <c r="L383" s="55" t="s">
        <v>695</v>
      </c>
      <c r="M383" s="55" t="s">
        <v>1448</v>
      </c>
      <c r="N383" s="55" t="s">
        <v>308</v>
      </c>
      <c r="O383" s="56">
        <v>6820</v>
      </c>
      <c r="P383" s="56">
        <v>0</v>
      </c>
      <c r="Q383" s="56">
        <v>41.91</v>
      </c>
      <c r="R383" s="56">
        <v>4060</v>
      </c>
      <c r="S383" s="57" t="s">
        <v>1879</v>
      </c>
      <c r="T383" s="56">
        <v>2801.91</v>
      </c>
      <c r="U383" s="58" t="s">
        <v>309</v>
      </c>
      <c r="V383" s="59" t="s">
        <v>1449</v>
      </c>
      <c r="W383" s="60">
        <f t="shared" si="13"/>
        <v>1548</v>
      </c>
    </row>
    <row r="384" spans="1:28" s="9" customFormat="1" ht="139.5" customHeight="1">
      <c r="A384" s="49">
        <v>38</v>
      </c>
      <c r="B384" s="50" t="s">
        <v>79</v>
      </c>
      <c r="C384" s="51" t="s">
        <v>130</v>
      </c>
      <c r="D384" s="51" t="s">
        <v>259</v>
      </c>
      <c r="E384" s="52">
        <v>1</v>
      </c>
      <c r="F384" s="53" t="s">
        <v>949</v>
      </c>
      <c r="G384" s="54" t="s">
        <v>950</v>
      </c>
      <c r="H384" s="54" t="s">
        <v>950</v>
      </c>
      <c r="I384" s="86" t="s">
        <v>951</v>
      </c>
      <c r="J384" s="55" t="s">
        <v>952</v>
      </c>
      <c r="K384" s="55" t="s">
        <v>953</v>
      </c>
      <c r="L384" s="55" t="s">
        <v>903</v>
      </c>
      <c r="M384" s="55" t="s">
        <v>1268</v>
      </c>
      <c r="N384" s="55" t="s">
        <v>861</v>
      </c>
      <c r="O384" s="56">
        <v>1347242.4</v>
      </c>
      <c r="P384" s="56">
        <v>9248.23</v>
      </c>
      <c r="Q384" s="56">
        <v>13760.86</v>
      </c>
      <c r="R384" s="56">
        <v>3480</v>
      </c>
      <c r="S384" s="57" t="s">
        <v>1880</v>
      </c>
      <c r="T384" s="56">
        <v>1366771.49</v>
      </c>
      <c r="U384" s="58" t="s">
        <v>869</v>
      </c>
      <c r="V384" s="59" t="s">
        <v>1881</v>
      </c>
      <c r="W384" s="60">
        <f t="shared" si="13"/>
        <v>1104</v>
      </c>
    </row>
    <row r="385" spans="1:23" s="9" customFormat="1" ht="139.5" customHeight="1">
      <c r="A385" s="49">
        <v>38</v>
      </c>
      <c r="B385" s="50" t="s">
        <v>79</v>
      </c>
      <c r="C385" s="51" t="s">
        <v>130</v>
      </c>
      <c r="D385" s="51" t="s">
        <v>259</v>
      </c>
      <c r="E385" s="52">
        <v>1</v>
      </c>
      <c r="F385" s="53" t="s">
        <v>949</v>
      </c>
      <c r="G385" s="54" t="s">
        <v>950</v>
      </c>
      <c r="H385" s="54" t="s">
        <v>950</v>
      </c>
      <c r="I385" s="86" t="s">
        <v>954</v>
      </c>
      <c r="J385" s="55" t="s">
        <v>717</v>
      </c>
      <c r="K385" s="55" t="s">
        <v>50</v>
      </c>
      <c r="L385" s="55" t="s">
        <v>903</v>
      </c>
      <c r="M385" s="55" t="s">
        <v>517</v>
      </c>
      <c r="N385" s="55" t="s">
        <v>1006</v>
      </c>
      <c r="O385" s="56">
        <v>3912893.02</v>
      </c>
      <c r="P385" s="56">
        <v>0</v>
      </c>
      <c r="Q385" s="56">
        <v>43907.27</v>
      </c>
      <c r="R385" s="56">
        <v>5220</v>
      </c>
      <c r="S385" s="57" t="s">
        <v>1882</v>
      </c>
      <c r="T385" s="56">
        <v>3951580.29</v>
      </c>
      <c r="U385" s="58" t="s">
        <v>869</v>
      </c>
      <c r="V385" s="59" t="s">
        <v>1408</v>
      </c>
      <c r="W385" s="60">
        <f t="shared" si="13"/>
        <v>1388</v>
      </c>
    </row>
    <row r="386" spans="1:23" s="9" customFormat="1" ht="139.5" customHeight="1">
      <c r="A386" s="49">
        <v>38</v>
      </c>
      <c r="B386" s="50" t="s">
        <v>79</v>
      </c>
      <c r="C386" s="51" t="s">
        <v>130</v>
      </c>
      <c r="D386" s="51" t="s">
        <v>259</v>
      </c>
      <c r="E386" s="52">
        <v>1</v>
      </c>
      <c r="F386" s="53" t="s">
        <v>51</v>
      </c>
      <c r="G386" s="54" t="s">
        <v>15</v>
      </c>
      <c r="H386" s="54" t="s">
        <v>15</v>
      </c>
      <c r="I386" s="86" t="s">
        <v>16</v>
      </c>
      <c r="J386" s="55" t="s">
        <v>17</v>
      </c>
      <c r="K386" s="55" t="s">
        <v>18</v>
      </c>
      <c r="L386" s="55" t="s">
        <v>903</v>
      </c>
      <c r="M386" s="55" t="s">
        <v>517</v>
      </c>
      <c r="N386" s="55" t="s">
        <v>308</v>
      </c>
      <c r="O386" s="56">
        <v>21358655.699999999</v>
      </c>
      <c r="P386" s="56">
        <v>3628980.6</v>
      </c>
      <c r="Q386" s="56">
        <v>253502.92</v>
      </c>
      <c r="R386" s="56">
        <v>9875.68</v>
      </c>
      <c r="S386" s="57" t="s">
        <v>1883</v>
      </c>
      <c r="T386" s="56">
        <v>25231263.539999999</v>
      </c>
      <c r="U386" s="58" t="s">
        <v>869</v>
      </c>
      <c r="V386" s="59" t="s">
        <v>1409</v>
      </c>
      <c r="W386" s="60">
        <f t="shared" si="13"/>
        <v>1485</v>
      </c>
    </row>
    <row r="387" spans="1:23" s="9" customFormat="1" ht="139.5" customHeight="1">
      <c r="A387" s="49">
        <v>38</v>
      </c>
      <c r="B387" s="50" t="s">
        <v>79</v>
      </c>
      <c r="C387" s="51" t="s">
        <v>130</v>
      </c>
      <c r="D387" s="51" t="s">
        <v>259</v>
      </c>
      <c r="E387" s="52">
        <v>1</v>
      </c>
      <c r="F387" s="53" t="s">
        <v>51</v>
      </c>
      <c r="G387" s="54" t="s">
        <v>52</v>
      </c>
      <c r="H387" s="54" t="s">
        <v>52</v>
      </c>
      <c r="I387" s="86" t="s">
        <v>53</v>
      </c>
      <c r="J387" s="55" t="s">
        <v>54</v>
      </c>
      <c r="K387" s="55" t="s">
        <v>55</v>
      </c>
      <c r="L387" s="55" t="s">
        <v>903</v>
      </c>
      <c r="M387" s="55" t="s">
        <v>1078</v>
      </c>
      <c r="N387" s="55" t="s">
        <v>1006</v>
      </c>
      <c r="O387" s="56">
        <v>25953120.350000001</v>
      </c>
      <c r="P387" s="56">
        <v>0</v>
      </c>
      <c r="Q387" s="56">
        <v>260382.64</v>
      </c>
      <c r="R387" s="56">
        <v>2877338.44</v>
      </c>
      <c r="S387" s="57" t="s">
        <v>1884</v>
      </c>
      <c r="T387" s="56">
        <v>23336164.550000001</v>
      </c>
      <c r="U387" s="58" t="s">
        <v>869</v>
      </c>
      <c r="V387" s="59" t="s">
        <v>1410</v>
      </c>
      <c r="W387" s="60">
        <f t="shared" si="13"/>
        <v>176</v>
      </c>
    </row>
    <row r="388" spans="1:23" s="9" customFormat="1" ht="139.5" customHeight="1">
      <c r="A388" s="49">
        <v>38</v>
      </c>
      <c r="B388" s="50" t="s">
        <v>79</v>
      </c>
      <c r="C388" s="51" t="s">
        <v>130</v>
      </c>
      <c r="D388" s="51" t="s">
        <v>259</v>
      </c>
      <c r="E388" s="52">
        <v>1</v>
      </c>
      <c r="F388" s="53" t="s">
        <v>56</v>
      </c>
      <c r="G388" s="54" t="s">
        <v>57</v>
      </c>
      <c r="H388" s="54" t="s">
        <v>57</v>
      </c>
      <c r="I388" s="86" t="s">
        <v>58</v>
      </c>
      <c r="J388" s="55" t="s">
        <v>59</v>
      </c>
      <c r="K388" s="55" t="s">
        <v>659</v>
      </c>
      <c r="L388" s="55" t="s">
        <v>903</v>
      </c>
      <c r="M388" s="55" t="s">
        <v>517</v>
      </c>
      <c r="N388" s="55" t="s">
        <v>861</v>
      </c>
      <c r="O388" s="56">
        <v>7576443.4800000004</v>
      </c>
      <c r="P388" s="56">
        <v>412291.81</v>
      </c>
      <c r="Q388" s="56">
        <v>55894.18</v>
      </c>
      <c r="R388" s="56">
        <v>40455.39</v>
      </c>
      <c r="S388" s="57" t="s">
        <v>1885</v>
      </c>
      <c r="T388" s="56">
        <v>7767636.1100000003</v>
      </c>
      <c r="U388" s="58" t="s">
        <v>869</v>
      </c>
      <c r="V388" s="59" t="s">
        <v>1411</v>
      </c>
      <c r="W388" s="60">
        <f t="shared" si="13"/>
        <v>1126</v>
      </c>
    </row>
    <row r="389" spans="1:23" s="9" customFormat="1" ht="289.5" customHeight="1">
      <c r="A389" s="49">
        <v>38</v>
      </c>
      <c r="B389" s="50" t="s">
        <v>79</v>
      </c>
      <c r="C389" s="51" t="s">
        <v>130</v>
      </c>
      <c r="D389" s="51" t="s">
        <v>259</v>
      </c>
      <c r="E389" s="52">
        <v>1</v>
      </c>
      <c r="F389" s="53" t="s">
        <v>660</v>
      </c>
      <c r="G389" s="54" t="s">
        <v>79</v>
      </c>
      <c r="H389" s="54" t="s">
        <v>79</v>
      </c>
      <c r="I389" s="86" t="s">
        <v>1052</v>
      </c>
      <c r="J389" s="55" t="s">
        <v>1053</v>
      </c>
      <c r="K389" s="55" t="s">
        <v>317</v>
      </c>
      <c r="L389" s="55" t="s">
        <v>306</v>
      </c>
      <c r="M389" s="55" t="s">
        <v>868</v>
      </c>
      <c r="N389" s="55" t="s">
        <v>861</v>
      </c>
      <c r="O389" s="56">
        <v>6480785300.7700005</v>
      </c>
      <c r="P389" s="56">
        <v>675870000</v>
      </c>
      <c r="Q389" s="56">
        <v>74343686.120000005</v>
      </c>
      <c r="R389" s="56">
        <v>68719644.930000007</v>
      </c>
      <c r="S389" s="57" t="s">
        <v>1886</v>
      </c>
      <c r="T389" s="56">
        <v>7162279341.96</v>
      </c>
      <c r="U389" s="58" t="s">
        <v>869</v>
      </c>
      <c r="V389" s="59" t="s">
        <v>1887</v>
      </c>
      <c r="W389" s="60">
        <f t="shared" si="13"/>
        <v>1493</v>
      </c>
    </row>
    <row r="390" spans="1:23" s="9" customFormat="1" ht="282" customHeight="1">
      <c r="A390" s="49">
        <v>38</v>
      </c>
      <c r="B390" s="50" t="s">
        <v>79</v>
      </c>
      <c r="C390" s="51" t="s">
        <v>130</v>
      </c>
      <c r="D390" s="51" t="s">
        <v>259</v>
      </c>
      <c r="E390" s="52">
        <v>1</v>
      </c>
      <c r="F390" s="53" t="s">
        <v>660</v>
      </c>
      <c r="G390" s="54" t="s">
        <v>79</v>
      </c>
      <c r="H390" s="54" t="s">
        <v>79</v>
      </c>
      <c r="I390" s="86" t="s">
        <v>1054</v>
      </c>
      <c r="J390" s="55" t="s">
        <v>1055</v>
      </c>
      <c r="K390" s="55" t="s">
        <v>1056</v>
      </c>
      <c r="L390" s="55" t="s">
        <v>306</v>
      </c>
      <c r="M390" s="55" t="s">
        <v>868</v>
      </c>
      <c r="N390" s="55" t="s">
        <v>861</v>
      </c>
      <c r="O390" s="56">
        <v>1879591546.05</v>
      </c>
      <c r="P390" s="56">
        <v>207960000</v>
      </c>
      <c r="Q390" s="56">
        <v>21509919.210000001</v>
      </c>
      <c r="R390" s="56">
        <v>27027807.460000001</v>
      </c>
      <c r="S390" s="57" t="s">
        <v>1888</v>
      </c>
      <c r="T390" s="56">
        <v>2082034657.8</v>
      </c>
      <c r="U390" s="58" t="s">
        <v>869</v>
      </c>
      <c r="V390" s="59" t="s">
        <v>1889</v>
      </c>
      <c r="W390" s="60">
        <f t="shared" si="13"/>
        <v>1494</v>
      </c>
    </row>
    <row r="391" spans="1:23" s="9" customFormat="1" ht="282" customHeight="1">
      <c r="A391" s="49">
        <v>38</v>
      </c>
      <c r="B391" s="50" t="s">
        <v>79</v>
      </c>
      <c r="C391" s="51" t="s">
        <v>130</v>
      </c>
      <c r="D391" s="51" t="s">
        <v>259</v>
      </c>
      <c r="E391" s="52">
        <v>1</v>
      </c>
      <c r="F391" s="53" t="s">
        <v>660</v>
      </c>
      <c r="G391" s="54" t="s">
        <v>79</v>
      </c>
      <c r="H391" s="54" t="s">
        <v>79</v>
      </c>
      <c r="I391" s="86">
        <v>20013810001201</v>
      </c>
      <c r="J391" s="55" t="s">
        <v>1136</v>
      </c>
      <c r="K391" s="55" t="s">
        <v>1137</v>
      </c>
      <c r="L391" s="55" t="s">
        <v>903</v>
      </c>
      <c r="M391" s="55" t="s">
        <v>517</v>
      </c>
      <c r="N391" s="55" t="s">
        <v>861</v>
      </c>
      <c r="O391" s="56">
        <v>23207443.010000002</v>
      </c>
      <c r="P391" s="56">
        <v>0</v>
      </c>
      <c r="Q391" s="56">
        <v>319280.82</v>
      </c>
      <c r="R391" s="56">
        <v>1502592.81</v>
      </c>
      <c r="S391" s="57" t="s">
        <v>1890</v>
      </c>
      <c r="T391" s="56">
        <v>22024131.02</v>
      </c>
      <c r="U391" s="58" t="s">
        <v>869</v>
      </c>
      <c r="V391" s="59" t="s">
        <v>1891</v>
      </c>
      <c r="W391" s="60">
        <f t="shared" si="13"/>
        <v>1201</v>
      </c>
    </row>
    <row r="392" spans="1:23" s="9" customFormat="1" ht="139.5" customHeight="1">
      <c r="A392" s="49">
        <v>38</v>
      </c>
      <c r="B392" s="50" t="s">
        <v>79</v>
      </c>
      <c r="C392" s="51" t="s">
        <v>130</v>
      </c>
      <c r="D392" s="51" t="s">
        <v>259</v>
      </c>
      <c r="E392" s="52">
        <v>1</v>
      </c>
      <c r="F392" s="53" t="s">
        <v>660</v>
      </c>
      <c r="G392" s="54" t="s">
        <v>79</v>
      </c>
      <c r="H392" s="54" t="s">
        <v>79</v>
      </c>
      <c r="I392" s="86">
        <v>20033810001316</v>
      </c>
      <c r="J392" s="55" t="s">
        <v>455</v>
      </c>
      <c r="K392" s="55" t="s">
        <v>759</v>
      </c>
      <c r="L392" s="55" t="s">
        <v>903</v>
      </c>
      <c r="M392" s="55" t="s">
        <v>517</v>
      </c>
      <c r="N392" s="55" t="s">
        <v>861</v>
      </c>
      <c r="O392" s="56">
        <v>1195172782.02</v>
      </c>
      <c r="P392" s="56">
        <v>34967939.340000004</v>
      </c>
      <c r="Q392" s="56">
        <v>13994671.310000001</v>
      </c>
      <c r="R392" s="56">
        <v>94135779.810000002</v>
      </c>
      <c r="S392" s="57" t="s">
        <v>1892</v>
      </c>
      <c r="T392" s="56">
        <v>859078535.05999994</v>
      </c>
      <c r="U392" s="58" t="s">
        <v>869</v>
      </c>
      <c r="V392" s="59" t="s">
        <v>1893</v>
      </c>
      <c r="W392" s="60">
        <f t="shared" si="13"/>
        <v>1316</v>
      </c>
    </row>
    <row r="393" spans="1:23" s="9" customFormat="1" ht="139.5" customHeight="1">
      <c r="A393" s="49">
        <v>38</v>
      </c>
      <c r="B393" s="50" t="s">
        <v>79</v>
      </c>
      <c r="C393" s="51" t="s">
        <v>130</v>
      </c>
      <c r="D393" s="51" t="s">
        <v>259</v>
      </c>
      <c r="E393" s="52">
        <v>1</v>
      </c>
      <c r="F393" s="53" t="s">
        <v>660</v>
      </c>
      <c r="G393" s="54" t="s">
        <v>79</v>
      </c>
      <c r="H393" s="54" t="s">
        <v>79</v>
      </c>
      <c r="I393" s="86" t="s">
        <v>1278</v>
      </c>
      <c r="J393" s="55" t="s">
        <v>1279</v>
      </c>
      <c r="K393" s="55" t="s">
        <v>1280</v>
      </c>
      <c r="L393" s="55" t="s">
        <v>903</v>
      </c>
      <c r="M393" s="55" t="s">
        <v>517</v>
      </c>
      <c r="N393" s="55" t="s">
        <v>861</v>
      </c>
      <c r="O393" s="56">
        <v>273339359.39999998</v>
      </c>
      <c r="P393" s="56">
        <v>0</v>
      </c>
      <c r="Q393" s="56">
        <v>3109409.25</v>
      </c>
      <c r="R393" s="56">
        <v>88906.49</v>
      </c>
      <c r="S393" s="57" t="s">
        <v>1894</v>
      </c>
      <c r="T393" s="56">
        <v>276359862.16000003</v>
      </c>
      <c r="U393" s="58" t="s">
        <v>869</v>
      </c>
      <c r="V393" s="59" t="s">
        <v>1895</v>
      </c>
      <c r="W393" s="60">
        <f t="shared" si="13"/>
        <v>1544</v>
      </c>
    </row>
    <row r="394" spans="1:23" s="9" customFormat="1" ht="218.25" customHeight="1">
      <c r="A394" s="49">
        <v>38</v>
      </c>
      <c r="B394" s="50" t="s">
        <v>79</v>
      </c>
      <c r="C394" s="51" t="s">
        <v>130</v>
      </c>
      <c r="D394" s="51" t="s">
        <v>259</v>
      </c>
      <c r="E394" s="52">
        <v>1</v>
      </c>
      <c r="F394" s="53" t="s">
        <v>660</v>
      </c>
      <c r="G394" s="54" t="s">
        <v>79</v>
      </c>
      <c r="H394" s="54" t="s">
        <v>79</v>
      </c>
      <c r="I394" s="86">
        <v>700038100146</v>
      </c>
      <c r="J394" s="55" t="s">
        <v>80</v>
      </c>
      <c r="K394" s="55" t="s">
        <v>779</v>
      </c>
      <c r="L394" s="55" t="s">
        <v>306</v>
      </c>
      <c r="M394" s="55" t="s">
        <v>307</v>
      </c>
      <c r="N394" s="55" t="s">
        <v>861</v>
      </c>
      <c r="O394" s="56">
        <v>26632291.190000001</v>
      </c>
      <c r="P394" s="56">
        <v>50986</v>
      </c>
      <c r="Q394" s="56">
        <v>304528.59999999998</v>
      </c>
      <c r="R394" s="56">
        <v>88256.56</v>
      </c>
      <c r="S394" s="57" t="s">
        <v>1896</v>
      </c>
      <c r="T394" s="56">
        <v>26899549.23</v>
      </c>
      <c r="U394" s="58" t="s">
        <v>869</v>
      </c>
      <c r="V394" s="59" t="s">
        <v>1412</v>
      </c>
      <c r="W394" s="60">
        <f t="shared" si="13"/>
        <v>146</v>
      </c>
    </row>
    <row r="395" spans="1:23" s="9" customFormat="1" ht="139.5" customHeight="1">
      <c r="A395" s="49">
        <v>38</v>
      </c>
      <c r="B395" s="50" t="s">
        <v>79</v>
      </c>
      <c r="C395" s="51" t="s">
        <v>130</v>
      </c>
      <c r="D395" s="51" t="s">
        <v>259</v>
      </c>
      <c r="E395" s="52">
        <v>1</v>
      </c>
      <c r="F395" s="53" t="s">
        <v>660</v>
      </c>
      <c r="G395" s="54" t="s">
        <v>79</v>
      </c>
      <c r="H395" s="54" t="s">
        <v>79</v>
      </c>
      <c r="I395" s="86">
        <v>20023810001256</v>
      </c>
      <c r="J395" s="55" t="s">
        <v>282</v>
      </c>
      <c r="K395" s="55" t="s">
        <v>1156</v>
      </c>
      <c r="L395" s="55" t="s">
        <v>306</v>
      </c>
      <c r="M395" s="55" t="s">
        <v>307</v>
      </c>
      <c r="N395" s="55" t="s">
        <v>861</v>
      </c>
      <c r="O395" s="56">
        <v>418837945.91000003</v>
      </c>
      <c r="P395" s="56">
        <v>121939.95</v>
      </c>
      <c r="Q395" s="56">
        <v>4382522.22</v>
      </c>
      <c r="R395" s="56">
        <v>71797848.069999993</v>
      </c>
      <c r="S395" s="57" t="s">
        <v>1897</v>
      </c>
      <c r="T395" s="56">
        <v>351544560.00999999</v>
      </c>
      <c r="U395" s="58" t="s">
        <v>869</v>
      </c>
      <c r="V395" s="59" t="s">
        <v>1898</v>
      </c>
      <c r="W395" s="60">
        <f t="shared" si="13"/>
        <v>1256</v>
      </c>
    </row>
    <row r="396" spans="1:23" s="9" customFormat="1" ht="139.5" customHeight="1">
      <c r="A396" s="49">
        <v>38</v>
      </c>
      <c r="B396" s="50" t="s">
        <v>79</v>
      </c>
      <c r="C396" s="51" t="s">
        <v>130</v>
      </c>
      <c r="D396" s="51" t="s">
        <v>259</v>
      </c>
      <c r="E396" s="52">
        <v>1</v>
      </c>
      <c r="F396" s="53" t="s">
        <v>660</v>
      </c>
      <c r="G396" s="54" t="s">
        <v>79</v>
      </c>
      <c r="H396" s="54" t="s">
        <v>79</v>
      </c>
      <c r="I396" s="86">
        <v>20023810001257</v>
      </c>
      <c r="J396" s="55" t="s">
        <v>112</v>
      </c>
      <c r="K396" s="55" t="s">
        <v>113</v>
      </c>
      <c r="L396" s="55" t="s">
        <v>306</v>
      </c>
      <c r="M396" s="55" t="s">
        <v>307</v>
      </c>
      <c r="N396" s="55" t="s">
        <v>861</v>
      </c>
      <c r="O396" s="56">
        <v>51808630.560000002</v>
      </c>
      <c r="P396" s="56">
        <v>0</v>
      </c>
      <c r="Q396" s="56">
        <v>570331.6</v>
      </c>
      <c r="R396" s="56">
        <v>3927768.25</v>
      </c>
      <c r="S396" s="57" t="s">
        <v>1899</v>
      </c>
      <c r="T396" s="56">
        <v>48451193.009999998</v>
      </c>
      <c r="U396" s="58" t="s">
        <v>869</v>
      </c>
      <c r="V396" s="59" t="s">
        <v>1900</v>
      </c>
      <c r="W396" s="60">
        <f t="shared" si="13"/>
        <v>1257</v>
      </c>
    </row>
    <row r="397" spans="1:23" s="9" customFormat="1" ht="139.5" customHeight="1">
      <c r="A397" s="49">
        <v>38</v>
      </c>
      <c r="B397" s="50" t="s">
        <v>79</v>
      </c>
      <c r="C397" s="51" t="s">
        <v>130</v>
      </c>
      <c r="D397" s="51" t="s">
        <v>259</v>
      </c>
      <c r="E397" s="52">
        <v>1</v>
      </c>
      <c r="F397" s="53" t="s">
        <v>660</v>
      </c>
      <c r="G397" s="54" t="s">
        <v>79</v>
      </c>
      <c r="H397" s="54" t="s">
        <v>79</v>
      </c>
      <c r="I397" s="86">
        <v>20023810001258</v>
      </c>
      <c r="J397" s="55" t="s">
        <v>114</v>
      </c>
      <c r="K397" s="55" t="s">
        <v>115</v>
      </c>
      <c r="L397" s="55" t="s">
        <v>306</v>
      </c>
      <c r="M397" s="55" t="s">
        <v>307</v>
      </c>
      <c r="N397" s="55" t="s">
        <v>861</v>
      </c>
      <c r="O397" s="56">
        <v>82538138.739999995</v>
      </c>
      <c r="P397" s="56">
        <v>0</v>
      </c>
      <c r="Q397" s="56">
        <v>766760.74</v>
      </c>
      <c r="R397" s="56">
        <v>27206182.100000001</v>
      </c>
      <c r="S397" s="57" t="s">
        <v>1901</v>
      </c>
      <c r="T397" s="56">
        <v>56098717.380000003</v>
      </c>
      <c r="U397" s="58" t="s">
        <v>869</v>
      </c>
      <c r="V397" s="59" t="s">
        <v>1902</v>
      </c>
      <c r="W397" s="60">
        <f t="shared" si="13"/>
        <v>1258</v>
      </c>
    </row>
    <row r="398" spans="1:23" s="9" customFormat="1" ht="139.5" customHeight="1">
      <c r="A398" s="49">
        <v>38</v>
      </c>
      <c r="B398" s="50" t="s">
        <v>79</v>
      </c>
      <c r="C398" s="51" t="s">
        <v>130</v>
      </c>
      <c r="D398" s="51" t="s">
        <v>259</v>
      </c>
      <c r="E398" s="52">
        <v>1</v>
      </c>
      <c r="F398" s="53" t="s">
        <v>660</v>
      </c>
      <c r="G398" s="54" t="s">
        <v>79</v>
      </c>
      <c r="H398" s="54" t="s">
        <v>79</v>
      </c>
      <c r="I398" s="86">
        <v>20023810001259</v>
      </c>
      <c r="J398" s="55" t="s">
        <v>1049</v>
      </c>
      <c r="K398" s="55" t="s">
        <v>116</v>
      </c>
      <c r="L398" s="55" t="s">
        <v>306</v>
      </c>
      <c r="M398" s="55" t="s">
        <v>307</v>
      </c>
      <c r="N398" s="55" t="s">
        <v>861</v>
      </c>
      <c r="O398" s="56">
        <v>377330332.25</v>
      </c>
      <c r="P398" s="56">
        <v>4187336.57</v>
      </c>
      <c r="Q398" s="56">
        <v>3630371.25</v>
      </c>
      <c r="R398" s="56">
        <v>104248918.69</v>
      </c>
      <c r="S398" s="57" t="s">
        <v>2041</v>
      </c>
      <c r="T398" s="56">
        <v>280899121.38</v>
      </c>
      <c r="U398" s="58" t="s">
        <v>869</v>
      </c>
      <c r="V398" s="59" t="s">
        <v>1903</v>
      </c>
      <c r="W398" s="60">
        <f t="shared" si="13"/>
        <v>1259</v>
      </c>
    </row>
    <row r="399" spans="1:23" s="9" customFormat="1" ht="139.5" customHeight="1">
      <c r="A399" s="49">
        <v>38</v>
      </c>
      <c r="B399" s="50" t="s">
        <v>79</v>
      </c>
      <c r="C399" s="51" t="s">
        <v>130</v>
      </c>
      <c r="D399" s="51" t="s">
        <v>259</v>
      </c>
      <c r="E399" s="52">
        <v>1</v>
      </c>
      <c r="F399" s="53" t="s">
        <v>660</v>
      </c>
      <c r="G399" s="54" t="s">
        <v>79</v>
      </c>
      <c r="H399" s="54" t="s">
        <v>79</v>
      </c>
      <c r="I399" s="86">
        <v>20023810001260</v>
      </c>
      <c r="J399" s="55" t="s">
        <v>117</v>
      </c>
      <c r="K399" s="55" t="s">
        <v>118</v>
      </c>
      <c r="L399" s="55" t="s">
        <v>306</v>
      </c>
      <c r="M399" s="55" t="s">
        <v>307</v>
      </c>
      <c r="N399" s="55" t="s">
        <v>861</v>
      </c>
      <c r="O399" s="56">
        <v>32831774</v>
      </c>
      <c r="P399" s="56">
        <v>100429.44</v>
      </c>
      <c r="Q399" s="56">
        <v>369786.08</v>
      </c>
      <c r="R399" s="56">
        <v>70084.08</v>
      </c>
      <c r="S399" s="57" t="s">
        <v>1904</v>
      </c>
      <c r="T399" s="56">
        <v>33231905.440000001</v>
      </c>
      <c r="U399" s="58" t="s">
        <v>869</v>
      </c>
      <c r="V399" s="59" t="s">
        <v>1905</v>
      </c>
      <c r="W399" s="60">
        <f t="shared" si="13"/>
        <v>1260</v>
      </c>
    </row>
    <row r="400" spans="1:23" s="9" customFormat="1" ht="139.5" customHeight="1">
      <c r="A400" s="49">
        <v>38</v>
      </c>
      <c r="B400" s="50" t="s">
        <v>79</v>
      </c>
      <c r="C400" s="51" t="s">
        <v>130</v>
      </c>
      <c r="D400" s="51" t="s">
        <v>259</v>
      </c>
      <c r="E400" s="52">
        <v>1</v>
      </c>
      <c r="F400" s="53" t="s">
        <v>660</v>
      </c>
      <c r="G400" s="54" t="s">
        <v>79</v>
      </c>
      <c r="H400" s="54" t="s">
        <v>79</v>
      </c>
      <c r="I400" s="86">
        <v>20023810001261</v>
      </c>
      <c r="J400" s="55" t="s">
        <v>586</v>
      </c>
      <c r="K400" s="55" t="s">
        <v>587</v>
      </c>
      <c r="L400" s="55" t="s">
        <v>306</v>
      </c>
      <c r="M400" s="55" t="s">
        <v>307</v>
      </c>
      <c r="N400" s="55" t="s">
        <v>861</v>
      </c>
      <c r="O400" s="56">
        <v>62034100.700000003</v>
      </c>
      <c r="P400" s="56">
        <v>13741.54</v>
      </c>
      <c r="Q400" s="56">
        <v>698226.52</v>
      </c>
      <c r="R400" s="56">
        <v>27214.78</v>
      </c>
      <c r="S400" s="57" t="s">
        <v>1906</v>
      </c>
      <c r="T400" s="56">
        <v>62718853.979999997</v>
      </c>
      <c r="U400" s="58" t="s">
        <v>869</v>
      </c>
      <c r="V400" s="59" t="s">
        <v>1907</v>
      </c>
      <c r="W400" s="60">
        <f t="shared" si="13"/>
        <v>1261</v>
      </c>
    </row>
    <row r="401" spans="1:23" s="9" customFormat="1" ht="139.5" customHeight="1">
      <c r="A401" s="49">
        <v>38</v>
      </c>
      <c r="B401" s="50" t="s">
        <v>79</v>
      </c>
      <c r="C401" s="51" t="s">
        <v>130</v>
      </c>
      <c r="D401" s="51" t="s">
        <v>259</v>
      </c>
      <c r="E401" s="52">
        <v>1</v>
      </c>
      <c r="F401" s="53" t="s">
        <v>660</v>
      </c>
      <c r="G401" s="54" t="s">
        <v>79</v>
      </c>
      <c r="H401" s="54" t="s">
        <v>79</v>
      </c>
      <c r="I401" s="86">
        <v>20023810001306</v>
      </c>
      <c r="J401" s="55" t="s">
        <v>588</v>
      </c>
      <c r="K401" s="55" t="s">
        <v>589</v>
      </c>
      <c r="L401" s="55" t="s">
        <v>306</v>
      </c>
      <c r="M401" s="55" t="s">
        <v>307</v>
      </c>
      <c r="N401" s="55" t="s">
        <v>861</v>
      </c>
      <c r="O401" s="56">
        <v>343578091.52999997</v>
      </c>
      <c r="P401" s="56">
        <v>6672946.7400000002</v>
      </c>
      <c r="Q401" s="56">
        <v>3555554.98</v>
      </c>
      <c r="R401" s="56">
        <v>57165192.5</v>
      </c>
      <c r="S401" s="57" t="s">
        <v>1908</v>
      </c>
      <c r="T401" s="56">
        <v>296641400.75</v>
      </c>
      <c r="U401" s="58" t="s">
        <v>869</v>
      </c>
      <c r="V401" s="59" t="s">
        <v>1909</v>
      </c>
      <c r="W401" s="60">
        <f t="shared" si="13"/>
        <v>1306</v>
      </c>
    </row>
    <row r="402" spans="1:23" s="9" customFormat="1" ht="139.5" customHeight="1">
      <c r="A402" s="49">
        <v>38</v>
      </c>
      <c r="B402" s="50" t="s">
        <v>79</v>
      </c>
      <c r="C402" s="51" t="s">
        <v>130</v>
      </c>
      <c r="D402" s="51" t="s">
        <v>259</v>
      </c>
      <c r="E402" s="52">
        <v>1</v>
      </c>
      <c r="F402" s="53" t="s">
        <v>660</v>
      </c>
      <c r="G402" s="54" t="s">
        <v>79</v>
      </c>
      <c r="H402" s="54" t="s">
        <v>79</v>
      </c>
      <c r="I402" s="86">
        <v>20023810001307</v>
      </c>
      <c r="J402" s="55" t="s">
        <v>590</v>
      </c>
      <c r="K402" s="55" t="s">
        <v>591</v>
      </c>
      <c r="L402" s="55" t="s">
        <v>306</v>
      </c>
      <c r="M402" s="55" t="s">
        <v>307</v>
      </c>
      <c r="N402" s="55" t="s">
        <v>861</v>
      </c>
      <c r="O402" s="56">
        <v>74851276.859999999</v>
      </c>
      <c r="P402" s="56">
        <v>29870.11</v>
      </c>
      <c r="Q402" s="56">
        <v>815103.72</v>
      </c>
      <c r="R402" s="56">
        <v>3940580.19</v>
      </c>
      <c r="S402" s="57" t="s">
        <v>1910</v>
      </c>
      <c r="T402" s="56">
        <v>71755670.5</v>
      </c>
      <c r="U402" s="58" t="s">
        <v>869</v>
      </c>
      <c r="V402" s="59" t="s">
        <v>1911</v>
      </c>
      <c r="W402" s="60">
        <f t="shared" si="13"/>
        <v>1307</v>
      </c>
    </row>
    <row r="403" spans="1:23" s="9" customFormat="1" ht="190.5" customHeight="1">
      <c r="A403" s="49">
        <v>38</v>
      </c>
      <c r="B403" s="50" t="s">
        <v>79</v>
      </c>
      <c r="C403" s="51" t="s">
        <v>130</v>
      </c>
      <c r="D403" s="51" t="s">
        <v>259</v>
      </c>
      <c r="E403" s="52">
        <v>1</v>
      </c>
      <c r="F403" s="53" t="s">
        <v>660</v>
      </c>
      <c r="G403" s="54" t="s">
        <v>79</v>
      </c>
      <c r="H403" s="54" t="s">
        <v>79</v>
      </c>
      <c r="I403" s="86">
        <v>20023810001309</v>
      </c>
      <c r="J403" s="55" t="s">
        <v>255</v>
      </c>
      <c r="K403" s="55" t="s">
        <v>256</v>
      </c>
      <c r="L403" s="55" t="s">
        <v>306</v>
      </c>
      <c r="M403" s="55" t="s">
        <v>307</v>
      </c>
      <c r="N403" s="55" t="s">
        <v>861</v>
      </c>
      <c r="O403" s="56">
        <v>27869922.390000001</v>
      </c>
      <c r="P403" s="56">
        <v>304789.69</v>
      </c>
      <c r="Q403" s="56">
        <v>233162.2</v>
      </c>
      <c r="R403" s="56">
        <v>10494748.09</v>
      </c>
      <c r="S403" s="57" t="s">
        <v>1912</v>
      </c>
      <c r="T403" s="56">
        <v>17913126.190000001</v>
      </c>
      <c r="U403" s="58" t="s">
        <v>869</v>
      </c>
      <c r="V403" s="59" t="s">
        <v>1913</v>
      </c>
      <c r="W403" s="60">
        <f t="shared" si="13"/>
        <v>1309</v>
      </c>
    </row>
    <row r="404" spans="1:23" s="9" customFormat="1" ht="139.5" customHeight="1">
      <c r="A404" s="49">
        <v>38</v>
      </c>
      <c r="B404" s="50" t="s">
        <v>79</v>
      </c>
      <c r="C404" s="51" t="s">
        <v>130</v>
      </c>
      <c r="D404" s="51" t="s">
        <v>259</v>
      </c>
      <c r="E404" s="52">
        <v>1</v>
      </c>
      <c r="F404" s="53" t="s">
        <v>660</v>
      </c>
      <c r="G404" s="54" t="s">
        <v>79</v>
      </c>
      <c r="H404" s="54" t="s">
        <v>79</v>
      </c>
      <c r="I404" s="86">
        <v>20033810001317</v>
      </c>
      <c r="J404" s="55" t="s">
        <v>760</v>
      </c>
      <c r="K404" s="55" t="s">
        <v>761</v>
      </c>
      <c r="L404" s="55" t="s">
        <v>306</v>
      </c>
      <c r="M404" s="55" t="s">
        <v>307</v>
      </c>
      <c r="N404" s="55" t="s">
        <v>861</v>
      </c>
      <c r="O404" s="56">
        <v>1829634336</v>
      </c>
      <c r="P404" s="56">
        <v>941239006</v>
      </c>
      <c r="Q404" s="56">
        <v>86411334</v>
      </c>
      <c r="R404" s="56">
        <v>795945573</v>
      </c>
      <c r="S404" s="57" t="s">
        <v>1914</v>
      </c>
      <c r="T404" s="56">
        <v>2061339103</v>
      </c>
      <c r="U404" s="58" t="s">
        <v>869</v>
      </c>
      <c r="V404" s="59" t="s">
        <v>1915</v>
      </c>
      <c r="W404" s="60">
        <f t="shared" ref="W404:W427" si="14">IF(OR(LEFT(I404)="7",LEFT(I404,1)="8"),VALUE(RIGHT(I404,3)),VALUE(RIGHT(I404,4)))</f>
        <v>1317</v>
      </c>
    </row>
    <row r="405" spans="1:23" s="9" customFormat="1" ht="139.5" customHeight="1">
      <c r="A405" s="49">
        <v>38</v>
      </c>
      <c r="B405" s="50" t="s">
        <v>79</v>
      </c>
      <c r="C405" s="51" t="s">
        <v>130</v>
      </c>
      <c r="D405" s="51" t="s">
        <v>259</v>
      </c>
      <c r="E405" s="52">
        <v>1</v>
      </c>
      <c r="F405" s="53" t="s">
        <v>660</v>
      </c>
      <c r="G405" s="54" t="s">
        <v>79</v>
      </c>
      <c r="H405" s="54" t="s">
        <v>79</v>
      </c>
      <c r="I405" s="86">
        <v>20033810001318</v>
      </c>
      <c r="J405" s="55" t="s">
        <v>762</v>
      </c>
      <c r="K405" s="55" t="s">
        <v>763</v>
      </c>
      <c r="L405" s="55" t="s">
        <v>306</v>
      </c>
      <c r="M405" s="55" t="s">
        <v>307</v>
      </c>
      <c r="N405" s="55" t="s">
        <v>861</v>
      </c>
      <c r="O405" s="56">
        <v>11777464</v>
      </c>
      <c r="P405" s="56">
        <v>0</v>
      </c>
      <c r="Q405" s="56">
        <v>130522</v>
      </c>
      <c r="R405" s="56">
        <v>627028</v>
      </c>
      <c r="S405" s="57" t="s">
        <v>1916</v>
      </c>
      <c r="T405" s="56">
        <v>11280958</v>
      </c>
      <c r="U405" s="58" t="s">
        <v>869</v>
      </c>
      <c r="V405" s="59" t="s">
        <v>1917</v>
      </c>
      <c r="W405" s="60">
        <f t="shared" si="14"/>
        <v>1318</v>
      </c>
    </row>
    <row r="406" spans="1:23" s="9" customFormat="1" ht="192" customHeight="1">
      <c r="A406" s="49">
        <v>38</v>
      </c>
      <c r="B406" s="50" t="s">
        <v>79</v>
      </c>
      <c r="C406" s="51" t="s">
        <v>130</v>
      </c>
      <c r="D406" s="51" t="s">
        <v>259</v>
      </c>
      <c r="E406" s="52">
        <v>1</v>
      </c>
      <c r="F406" s="53" t="s">
        <v>660</v>
      </c>
      <c r="G406" s="54" t="s">
        <v>79</v>
      </c>
      <c r="H406" s="54" t="s">
        <v>79</v>
      </c>
      <c r="I406" s="86">
        <v>20033810001349</v>
      </c>
      <c r="J406" s="55" t="s">
        <v>764</v>
      </c>
      <c r="K406" s="55" t="s">
        <v>171</v>
      </c>
      <c r="L406" s="55" t="s">
        <v>306</v>
      </c>
      <c r="M406" s="55" t="s">
        <v>307</v>
      </c>
      <c r="N406" s="55" t="s">
        <v>861</v>
      </c>
      <c r="O406" s="56">
        <v>90442699.489999995</v>
      </c>
      <c r="P406" s="56">
        <v>0</v>
      </c>
      <c r="Q406" s="56">
        <v>1012706.83</v>
      </c>
      <c r="R406" s="56">
        <v>8215727.0599999996</v>
      </c>
      <c r="S406" s="57" t="s">
        <v>1918</v>
      </c>
      <c r="T406" s="56">
        <v>83239679.260000005</v>
      </c>
      <c r="U406" s="58" t="s">
        <v>869</v>
      </c>
      <c r="V406" s="59" t="s">
        <v>1919</v>
      </c>
      <c r="W406" s="60">
        <f t="shared" si="14"/>
        <v>1349</v>
      </c>
    </row>
    <row r="407" spans="1:23" s="9" customFormat="1" ht="158.25" customHeight="1">
      <c r="A407" s="49">
        <v>38</v>
      </c>
      <c r="B407" s="50" t="s">
        <v>79</v>
      </c>
      <c r="C407" s="51" t="s">
        <v>130</v>
      </c>
      <c r="D407" s="51" t="s">
        <v>259</v>
      </c>
      <c r="E407" s="52">
        <v>1</v>
      </c>
      <c r="F407" s="53" t="s">
        <v>660</v>
      </c>
      <c r="G407" s="54" t="s">
        <v>79</v>
      </c>
      <c r="H407" s="54" t="s">
        <v>79</v>
      </c>
      <c r="I407" s="86">
        <v>20043810001360</v>
      </c>
      <c r="J407" s="55" t="s">
        <v>568</v>
      </c>
      <c r="K407" s="55" t="s">
        <v>569</v>
      </c>
      <c r="L407" s="55" t="s">
        <v>306</v>
      </c>
      <c r="M407" s="55" t="s">
        <v>307</v>
      </c>
      <c r="N407" s="55" t="s">
        <v>861</v>
      </c>
      <c r="O407" s="56">
        <v>45019372.840000004</v>
      </c>
      <c r="P407" s="56">
        <v>314.8</v>
      </c>
      <c r="Q407" s="56">
        <v>495544.88</v>
      </c>
      <c r="R407" s="56">
        <v>5433726</v>
      </c>
      <c r="S407" s="57" t="s">
        <v>1920</v>
      </c>
      <c r="T407" s="56">
        <v>40081506.520000003</v>
      </c>
      <c r="U407" s="58" t="s">
        <v>869</v>
      </c>
      <c r="V407" s="59" t="s">
        <v>1921</v>
      </c>
      <c r="W407" s="60">
        <f t="shared" si="14"/>
        <v>1360</v>
      </c>
    </row>
    <row r="408" spans="1:23" s="9" customFormat="1" ht="158.25" customHeight="1">
      <c r="A408" s="49">
        <v>38</v>
      </c>
      <c r="B408" s="50" t="s">
        <v>79</v>
      </c>
      <c r="C408" s="51" t="s">
        <v>130</v>
      </c>
      <c r="D408" s="51" t="s">
        <v>259</v>
      </c>
      <c r="E408" s="52">
        <v>1</v>
      </c>
      <c r="F408" s="53" t="s">
        <v>660</v>
      </c>
      <c r="G408" s="54" t="s">
        <v>79</v>
      </c>
      <c r="H408" s="54" t="s">
        <v>79</v>
      </c>
      <c r="I408" s="86">
        <v>20043810001363</v>
      </c>
      <c r="J408" s="55" t="s">
        <v>570</v>
      </c>
      <c r="K408" s="55" t="s">
        <v>571</v>
      </c>
      <c r="L408" s="55" t="s">
        <v>306</v>
      </c>
      <c r="M408" s="55" t="s">
        <v>307</v>
      </c>
      <c r="N408" s="55" t="s">
        <v>861</v>
      </c>
      <c r="O408" s="56">
        <v>28844285.239999998</v>
      </c>
      <c r="P408" s="56">
        <v>0</v>
      </c>
      <c r="Q408" s="56">
        <v>320797.08</v>
      </c>
      <c r="R408" s="56">
        <v>952378.18</v>
      </c>
      <c r="S408" s="57" t="s">
        <v>1922</v>
      </c>
      <c r="T408" s="56">
        <v>28212704.140000001</v>
      </c>
      <c r="U408" s="58" t="s">
        <v>869</v>
      </c>
      <c r="V408" s="59" t="s">
        <v>1923</v>
      </c>
      <c r="W408" s="60">
        <f t="shared" si="14"/>
        <v>1363</v>
      </c>
    </row>
    <row r="409" spans="1:23" s="9" customFormat="1" ht="139.5" customHeight="1">
      <c r="A409" s="49">
        <v>38</v>
      </c>
      <c r="B409" s="50" t="s">
        <v>79</v>
      </c>
      <c r="C409" s="51" t="s">
        <v>130</v>
      </c>
      <c r="D409" s="51" t="s">
        <v>259</v>
      </c>
      <c r="E409" s="52">
        <v>1</v>
      </c>
      <c r="F409" s="53" t="s">
        <v>660</v>
      </c>
      <c r="G409" s="54" t="s">
        <v>79</v>
      </c>
      <c r="H409" s="54" t="s">
        <v>79</v>
      </c>
      <c r="I409" s="86" t="s">
        <v>1050</v>
      </c>
      <c r="J409" s="55" t="s">
        <v>1051</v>
      </c>
      <c r="K409" s="55" t="s">
        <v>316</v>
      </c>
      <c r="L409" s="55" t="s">
        <v>306</v>
      </c>
      <c r="M409" s="55" t="s">
        <v>307</v>
      </c>
      <c r="N409" s="55" t="s">
        <v>861</v>
      </c>
      <c r="O409" s="56">
        <v>70585943.329999998</v>
      </c>
      <c r="P409" s="56">
        <v>-1492424.05</v>
      </c>
      <c r="Q409" s="56">
        <v>483937.94</v>
      </c>
      <c r="R409" s="56">
        <v>397014.5</v>
      </c>
      <c r="S409" s="57" t="s">
        <v>1924</v>
      </c>
      <c r="T409" s="56">
        <v>69180442.719999999</v>
      </c>
      <c r="U409" s="58" t="s">
        <v>869</v>
      </c>
      <c r="V409" s="59" t="s">
        <v>1925</v>
      </c>
      <c r="W409" s="60">
        <f t="shared" si="14"/>
        <v>1490</v>
      </c>
    </row>
    <row r="410" spans="1:23" s="9" customFormat="1" ht="275.25" customHeight="1">
      <c r="A410" s="49">
        <v>38</v>
      </c>
      <c r="B410" s="50" t="s">
        <v>79</v>
      </c>
      <c r="C410" s="51" t="s">
        <v>130</v>
      </c>
      <c r="D410" s="51" t="s">
        <v>259</v>
      </c>
      <c r="E410" s="52">
        <v>1</v>
      </c>
      <c r="F410" s="53" t="s">
        <v>660</v>
      </c>
      <c r="G410" s="54" t="s">
        <v>79</v>
      </c>
      <c r="H410" s="54" t="s">
        <v>79</v>
      </c>
      <c r="I410" s="86" t="s">
        <v>318</v>
      </c>
      <c r="J410" s="55" t="s">
        <v>319</v>
      </c>
      <c r="K410" s="55" t="s">
        <v>710</v>
      </c>
      <c r="L410" s="55" t="s">
        <v>306</v>
      </c>
      <c r="M410" s="55" t="s">
        <v>307</v>
      </c>
      <c r="N410" s="55" t="s">
        <v>861</v>
      </c>
      <c r="O410" s="56">
        <v>11809622.130000001</v>
      </c>
      <c r="P410" s="56">
        <v>0</v>
      </c>
      <c r="Q410" s="56">
        <v>118507.45</v>
      </c>
      <c r="R410" s="56">
        <v>2977498.54</v>
      </c>
      <c r="S410" s="57" t="s">
        <v>1926</v>
      </c>
      <c r="T410" s="56">
        <v>8950631.0399999991</v>
      </c>
      <c r="U410" s="58" t="s">
        <v>869</v>
      </c>
      <c r="V410" s="59" t="s">
        <v>1927</v>
      </c>
      <c r="W410" s="60">
        <f t="shared" si="14"/>
        <v>1500</v>
      </c>
    </row>
    <row r="411" spans="1:23" s="9" customFormat="1" ht="168" customHeight="1">
      <c r="A411" s="49">
        <v>38</v>
      </c>
      <c r="B411" s="50" t="s">
        <v>79</v>
      </c>
      <c r="C411" s="51" t="s">
        <v>130</v>
      </c>
      <c r="D411" s="51" t="s">
        <v>259</v>
      </c>
      <c r="E411" s="52">
        <v>1</v>
      </c>
      <c r="F411" s="53" t="s">
        <v>660</v>
      </c>
      <c r="G411" s="54" t="s">
        <v>79</v>
      </c>
      <c r="H411" s="54" t="s">
        <v>79</v>
      </c>
      <c r="I411" s="86" t="s">
        <v>711</v>
      </c>
      <c r="J411" s="55" t="s">
        <v>712</v>
      </c>
      <c r="K411" s="55" t="s">
        <v>1175</v>
      </c>
      <c r="L411" s="55" t="s">
        <v>306</v>
      </c>
      <c r="M411" s="55" t="s">
        <v>307</v>
      </c>
      <c r="N411" s="55" t="s">
        <v>861</v>
      </c>
      <c r="O411" s="56">
        <v>622433882.41999996</v>
      </c>
      <c r="P411" s="56">
        <v>100000000</v>
      </c>
      <c r="Q411" s="56">
        <v>6995920.8300000001</v>
      </c>
      <c r="R411" s="56">
        <v>48806509</v>
      </c>
      <c r="S411" s="57" t="s">
        <v>1928</v>
      </c>
      <c r="T411" s="56">
        <v>680623294.25</v>
      </c>
      <c r="U411" s="58" t="s">
        <v>869</v>
      </c>
      <c r="V411" s="59" t="s">
        <v>1929</v>
      </c>
      <c r="W411" s="60">
        <f t="shared" si="14"/>
        <v>1501</v>
      </c>
    </row>
    <row r="412" spans="1:23" s="9" customFormat="1" ht="139.5" customHeight="1">
      <c r="A412" s="49">
        <v>38</v>
      </c>
      <c r="B412" s="50" t="s">
        <v>79</v>
      </c>
      <c r="C412" s="51" t="s">
        <v>130</v>
      </c>
      <c r="D412" s="51" t="s">
        <v>259</v>
      </c>
      <c r="E412" s="52">
        <v>1</v>
      </c>
      <c r="F412" s="53" t="s">
        <v>660</v>
      </c>
      <c r="G412" s="54" t="s">
        <v>79</v>
      </c>
      <c r="H412" s="54" t="s">
        <v>79</v>
      </c>
      <c r="I412" s="86" t="s">
        <v>1201</v>
      </c>
      <c r="J412" s="55" t="s">
        <v>1202</v>
      </c>
      <c r="K412" s="55" t="s">
        <v>1203</v>
      </c>
      <c r="L412" s="55" t="s">
        <v>306</v>
      </c>
      <c r="M412" s="55" t="s">
        <v>307</v>
      </c>
      <c r="N412" s="55" t="s">
        <v>861</v>
      </c>
      <c r="O412" s="56">
        <v>60979962</v>
      </c>
      <c r="P412" s="56">
        <v>3742.34</v>
      </c>
      <c r="Q412" s="56">
        <v>686321.92</v>
      </c>
      <c r="R412" s="56">
        <v>44549.06</v>
      </c>
      <c r="S412" s="57" t="s">
        <v>1930</v>
      </c>
      <c r="T412" s="56">
        <v>61624827.560000002</v>
      </c>
      <c r="U412" s="58" t="s">
        <v>869</v>
      </c>
      <c r="V412" s="59" t="s">
        <v>1931</v>
      </c>
      <c r="W412" s="60">
        <f t="shared" si="14"/>
        <v>1521</v>
      </c>
    </row>
    <row r="413" spans="1:23" s="9" customFormat="1" ht="352.5" customHeight="1">
      <c r="A413" s="49">
        <v>38</v>
      </c>
      <c r="B413" s="50" t="s">
        <v>79</v>
      </c>
      <c r="C413" s="51" t="s">
        <v>130</v>
      </c>
      <c r="D413" s="51" t="s">
        <v>259</v>
      </c>
      <c r="E413" s="52">
        <v>1</v>
      </c>
      <c r="F413" s="53" t="s">
        <v>660</v>
      </c>
      <c r="G413" s="54" t="s">
        <v>79</v>
      </c>
      <c r="H413" s="54" t="s">
        <v>79</v>
      </c>
      <c r="I413" s="86" t="s">
        <v>1932</v>
      </c>
      <c r="J413" s="55" t="s">
        <v>1933</v>
      </c>
      <c r="K413" s="55" t="s">
        <v>1280</v>
      </c>
      <c r="L413" s="55" t="s">
        <v>306</v>
      </c>
      <c r="M413" s="55" t="s">
        <v>307</v>
      </c>
      <c r="N413" s="55" t="s">
        <v>861</v>
      </c>
      <c r="O413" s="56">
        <v>5027566.7699999996</v>
      </c>
      <c r="P413" s="56">
        <v>5000000</v>
      </c>
      <c r="Q413" s="56">
        <v>78674.38</v>
      </c>
      <c r="R413" s="56">
        <v>20399.759999999998</v>
      </c>
      <c r="S413" s="57" t="s">
        <v>1934</v>
      </c>
      <c r="T413" s="56">
        <v>10085841.390000001</v>
      </c>
      <c r="U413" s="58" t="s">
        <v>869</v>
      </c>
      <c r="V413" s="59" t="s">
        <v>1935</v>
      </c>
      <c r="W413" s="60">
        <f t="shared" si="14"/>
        <v>1553</v>
      </c>
    </row>
    <row r="414" spans="1:23" s="9" customFormat="1" ht="345.75" customHeight="1">
      <c r="A414" s="49">
        <v>38</v>
      </c>
      <c r="B414" s="50" t="s">
        <v>79</v>
      </c>
      <c r="C414" s="51" t="s">
        <v>130</v>
      </c>
      <c r="D414" s="51" t="s">
        <v>259</v>
      </c>
      <c r="E414" s="52">
        <v>1</v>
      </c>
      <c r="F414" s="53" t="s">
        <v>370</v>
      </c>
      <c r="G414" s="54" t="s">
        <v>371</v>
      </c>
      <c r="H414" s="54" t="s">
        <v>371</v>
      </c>
      <c r="I414" s="86" t="s">
        <v>46</v>
      </c>
      <c r="J414" s="55" t="s">
        <v>47</v>
      </c>
      <c r="K414" s="55" t="s">
        <v>48</v>
      </c>
      <c r="L414" s="55" t="s">
        <v>903</v>
      </c>
      <c r="M414" s="55" t="s">
        <v>517</v>
      </c>
      <c r="N414" s="55" t="s">
        <v>861</v>
      </c>
      <c r="O414" s="56">
        <v>15349820.310000001</v>
      </c>
      <c r="P414" s="56">
        <v>991466.69</v>
      </c>
      <c r="Q414" s="56">
        <v>160777.5</v>
      </c>
      <c r="R414" s="56">
        <v>1900824.05</v>
      </c>
      <c r="S414" s="57" t="s">
        <v>1936</v>
      </c>
      <c r="T414" s="56">
        <v>14601240.449999999</v>
      </c>
      <c r="U414" s="58" t="s">
        <v>309</v>
      </c>
      <c r="V414" s="59" t="s">
        <v>1937</v>
      </c>
      <c r="W414" s="60">
        <f t="shared" si="14"/>
        <v>1110</v>
      </c>
    </row>
    <row r="415" spans="1:23" s="9" customFormat="1" ht="143.25" customHeight="1">
      <c r="A415" s="49">
        <v>38</v>
      </c>
      <c r="B415" s="50" t="s">
        <v>79</v>
      </c>
      <c r="C415" s="51" t="s">
        <v>130</v>
      </c>
      <c r="D415" s="51" t="s">
        <v>259</v>
      </c>
      <c r="E415" s="52">
        <v>1</v>
      </c>
      <c r="F415" s="53" t="s">
        <v>370</v>
      </c>
      <c r="G415" s="54" t="s">
        <v>371</v>
      </c>
      <c r="H415" s="54" t="s">
        <v>371</v>
      </c>
      <c r="I415" s="86" t="s">
        <v>986</v>
      </c>
      <c r="J415" s="55" t="s">
        <v>231</v>
      </c>
      <c r="K415" s="55" t="s">
        <v>232</v>
      </c>
      <c r="L415" s="55" t="s">
        <v>903</v>
      </c>
      <c r="M415" s="55" t="s">
        <v>1019</v>
      </c>
      <c r="N415" s="55" t="s">
        <v>1006</v>
      </c>
      <c r="O415" s="56">
        <v>3402537.56</v>
      </c>
      <c r="P415" s="56">
        <v>0</v>
      </c>
      <c r="Q415" s="56">
        <v>39772.199999999997</v>
      </c>
      <c r="R415" s="56">
        <v>7120</v>
      </c>
      <c r="S415" s="57" t="s">
        <v>1938</v>
      </c>
      <c r="T415" s="56">
        <v>3435189.76</v>
      </c>
      <c r="U415" s="58" t="s">
        <v>309</v>
      </c>
      <c r="V415" s="59" t="s">
        <v>1939</v>
      </c>
      <c r="W415" s="60">
        <f t="shared" si="14"/>
        <v>1468</v>
      </c>
    </row>
    <row r="416" spans="1:23" s="9" customFormat="1" ht="284.25" customHeight="1">
      <c r="A416" s="49">
        <v>38</v>
      </c>
      <c r="B416" s="50" t="s">
        <v>79</v>
      </c>
      <c r="C416" s="51" t="s">
        <v>130</v>
      </c>
      <c r="D416" s="51" t="s">
        <v>259</v>
      </c>
      <c r="E416" s="52">
        <v>1</v>
      </c>
      <c r="F416" s="53" t="s">
        <v>1269</v>
      </c>
      <c r="G416" s="54" t="s">
        <v>1270</v>
      </c>
      <c r="H416" s="54" t="s">
        <v>1270</v>
      </c>
      <c r="I416" s="86" t="s">
        <v>1271</v>
      </c>
      <c r="J416" s="55" t="s">
        <v>1272</v>
      </c>
      <c r="K416" s="55" t="s">
        <v>1273</v>
      </c>
      <c r="L416" s="55" t="s">
        <v>903</v>
      </c>
      <c r="M416" s="55" t="s">
        <v>1274</v>
      </c>
      <c r="N416" s="55" t="s">
        <v>861</v>
      </c>
      <c r="O416" s="56">
        <v>12000849</v>
      </c>
      <c r="P416" s="56">
        <v>0</v>
      </c>
      <c r="Q416" s="56">
        <v>107869</v>
      </c>
      <c r="R416" s="56">
        <v>34791</v>
      </c>
      <c r="S416" s="57" t="s">
        <v>1940</v>
      </c>
      <c r="T416" s="56">
        <v>12073927</v>
      </c>
      <c r="U416" s="58" t="s">
        <v>869</v>
      </c>
      <c r="V416" s="59" t="s">
        <v>1941</v>
      </c>
      <c r="W416" s="60">
        <f t="shared" si="14"/>
        <v>1543</v>
      </c>
    </row>
    <row r="417" spans="1:28" s="9" customFormat="1" ht="171.75" customHeight="1">
      <c r="A417" s="49">
        <v>38</v>
      </c>
      <c r="B417" s="50" t="s">
        <v>79</v>
      </c>
      <c r="C417" s="51" t="s">
        <v>130</v>
      </c>
      <c r="D417" s="51" t="s">
        <v>259</v>
      </c>
      <c r="E417" s="52">
        <v>1</v>
      </c>
      <c r="F417" s="53" t="s">
        <v>49</v>
      </c>
      <c r="G417" s="54" t="s">
        <v>133</v>
      </c>
      <c r="H417" s="54" t="s">
        <v>133</v>
      </c>
      <c r="I417" s="86" t="s">
        <v>134</v>
      </c>
      <c r="J417" s="55" t="s">
        <v>135</v>
      </c>
      <c r="K417" s="55" t="s">
        <v>359</v>
      </c>
      <c r="L417" s="55" t="s">
        <v>903</v>
      </c>
      <c r="M417" s="55" t="s">
        <v>824</v>
      </c>
      <c r="N417" s="55" t="s">
        <v>861</v>
      </c>
      <c r="O417" s="56">
        <v>53927156</v>
      </c>
      <c r="P417" s="56">
        <v>14837400</v>
      </c>
      <c r="Q417" s="56">
        <v>556790</v>
      </c>
      <c r="R417" s="56">
        <v>16474364</v>
      </c>
      <c r="S417" s="57" t="s">
        <v>2040</v>
      </c>
      <c r="T417" s="56">
        <v>52846982</v>
      </c>
      <c r="U417" s="58" t="s">
        <v>309</v>
      </c>
      <c r="V417" s="59" t="s">
        <v>1413</v>
      </c>
      <c r="W417" s="60">
        <f t="shared" si="14"/>
        <v>1106</v>
      </c>
    </row>
    <row r="418" spans="1:28" s="9" customFormat="1" ht="139.5" customHeight="1">
      <c r="A418" s="49">
        <v>38</v>
      </c>
      <c r="B418" s="50" t="s">
        <v>79</v>
      </c>
      <c r="C418" s="51" t="s">
        <v>130</v>
      </c>
      <c r="D418" s="51" t="s">
        <v>259</v>
      </c>
      <c r="E418" s="52">
        <v>1</v>
      </c>
      <c r="F418" s="53" t="s">
        <v>940</v>
      </c>
      <c r="G418" s="54" t="s">
        <v>941</v>
      </c>
      <c r="H418" s="54" t="s">
        <v>941</v>
      </c>
      <c r="I418" s="86" t="s">
        <v>942</v>
      </c>
      <c r="J418" s="55" t="s">
        <v>943</v>
      </c>
      <c r="K418" s="55" t="s">
        <v>576</v>
      </c>
      <c r="L418" s="55" t="s">
        <v>903</v>
      </c>
      <c r="M418" s="55" t="s">
        <v>517</v>
      </c>
      <c r="N418" s="55" t="s">
        <v>861</v>
      </c>
      <c r="O418" s="56">
        <v>4462284.2</v>
      </c>
      <c r="P418" s="56">
        <v>0</v>
      </c>
      <c r="Q418" s="56">
        <v>48610.96</v>
      </c>
      <c r="R418" s="56">
        <v>17136.02</v>
      </c>
      <c r="S418" s="57" t="s">
        <v>1942</v>
      </c>
      <c r="T418" s="56">
        <v>4493759.1399999997</v>
      </c>
      <c r="U418" s="58" t="s">
        <v>869</v>
      </c>
      <c r="V418" s="59" t="s">
        <v>1414</v>
      </c>
      <c r="W418" s="60">
        <f t="shared" si="14"/>
        <v>1108</v>
      </c>
    </row>
    <row r="419" spans="1:28" s="9" customFormat="1" ht="168" customHeight="1">
      <c r="A419" s="49">
        <v>38</v>
      </c>
      <c r="B419" s="50" t="s">
        <v>79</v>
      </c>
      <c r="C419" s="51" t="s">
        <v>130</v>
      </c>
      <c r="D419" s="51" t="s">
        <v>259</v>
      </c>
      <c r="E419" s="52">
        <v>1</v>
      </c>
      <c r="F419" s="53" t="s">
        <v>577</v>
      </c>
      <c r="G419" s="54" t="s">
        <v>578</v>
      </c>
      <c r="H419" s="54" t="s">
        <v>578</v>
      </c>
      <c r="I419" s="86" t="s">
        <v>579</v>
      </c>
      <c r="J419" s="55" t="s">
        <v>580</v>
      </c>
      <c r="K419" s="55" t="s">
        <v>581</v>
      </c>
      <c r="L419" s="55" t="s">
        <v>903</v>
      </c>
      <c r="M419" s="55" t="s">
        <v>517</v>
      </c>
      <c r="N419" s="55" t="s">
        <v>1006</v>
      </c>
      <c r="O419" s="56">
        <v>49.55</v>
      </c>
      <c r="P419" s="56">
        <v>167583.35999999999</v>
      </c>
      <c r="Q419" s="56">
        <v>49.93</v>
      </c>
      <c r="R419" s="56">
        <v>5220</v>
      </c>
      <c r="S419" s="57" t="s">
        <v>987</v>
      </c>
      <c r="T419" s="56">
        <v>162462.84</v>
      </c>
      <c r="U419" s="58" t="s">
        <v>869</v>
      </c>
      <c r="V419" s="59" t="s">
        <v>1943</v>
      </c>
      <c r="W419" s="60">
        <f t="shared" si="14"/>
        <v>1238</v>
      </c>
    </row>
    <row r="420" spans="1:28" s="9" customFormat="1" ht="177" customHeight="1">
      <c r="A420" s="49">
        <v>38</v>
      </c>
      <c r="B420" s="50" t="s">
        <v>79</v>
      </c>
      <c r="C420" s="51" t="s">
        <v>130</v>
      </c>
      <c r="D420" s="51" t="s">
        <v>259</v>
      </c>
      <c r="E420" s="52">
        <v>1</v>
      </c>
      <c r="F420" s="53" t="s">
        <v>582</v>
      </c>
      <c r="G420" s="54" t="s">
        <v>583</v>
      </c>
      <c r="H420" s="54" t="s">
        <v>583</v>
      </c>
      <c r="I420" s="86" t="s">
        <v>584</v>
      </c>
      <c r="J420" s="55" t="s">
        <v>720</v>
      </c>
      <c r="K420" s="55" t="s">
        <v>1164</v>
      </c>
      <c r="L420" s="55" t="s">
        <v>903</v>
      </c>
      <c r="M420" s="55" t="s">
        <v>823</v>
      </c>
      <c r="N420" s="55" t="s">
        <v>861</v>
      </c>
      <c r="O420" s="56">
        <v>108893048.16</v>
      </c>
      <c r="P420" s="56">
        <v>0</v>
      </c>
      <c r="Q420" s="56">
        <v>994494.63</v>
      </c>
      <c r="R420" s="56">
        <v>4266641.8499999996</v>
      </c>
      <c r="S420" s="57" t="s">
        <v>1944</v>
      </c>
      <c r="T420" s="56">
        <v>105620900.94</v>
      </c>
      <c r="U420" s="58" t="s">
        <v>869</v>
      </c>
      <c r="V420" s="59" t="s">
        <v>1945</v>
      </c>
      <c r="W420" s="60">
        <f t="shared" si="14"/>
        <v>1405</v>
      </c>
    </row>
    <row r="421" spans="1:28" s="9" customFormat="1" ht="177" customHeight="1">
      <c r="A421" s="49">
        <v>38</v>
      </c>
      <c r="B421" s="50" t="s">
        <v>79</v>
      </c>
      <c r="C421" s="51" t="s">
        <v>130</v>
      </c>
      <c r="D421" s="51" t="s">
        <v>259</v>
      </c>
      <c r="E421" s="52">
        <v>1</v>
      </c>
      <c r="F421" s="53" t="s">
        <v>342</v>
      </c>
      <c r="G421" s="54" t="s">
        <v>1067</v>
      </c>
      <c r="H421" s="54" t="s">
        <v>1067</v>
      </c>
      <c r="I421" s="86" t="s">
        <v>929</v>
      </c>
      <c r="J421" s="55" t="s">
        <v>930</v>
      </c>
      <c r="K421" s="55" t="s">
        <v>1165</v>
      </c>
      <c r="L421" s="55" t="s">
        <v>903</v>
      </c>
      <c r="M421" s="55" t="s">
        <v>517</v>
      </c>
      <c r="N421" s="55" t="s">
        <v>861</v>
      </c>
      <c r="O421" s="56">
        <v>5335884.2</v>
      </c>
      <c r="P421" s="56">
        <v>1020317.39</v>
      </c>
      <c r="Q421" s="56">
        <v>48438.6</v>
      </c>
      <c r="R421" s="56">
        <v>6960</v>
      </c>
      <c r="S421" s="57" t="s">
        <v>1946</v>
      </c>
      <c r="T421" s="56">
        <v>6397680.1900000004</v>
      </c>
      <c r="U421" s="58" t="s">
        <v>869</v>
      </c>
      <c r="V421" s="59" t="s">
        <v>1415</v>
      </c>
      <c r="W421" s="60">
        <f t="shared" si="14"/>
        <v>1107</v>
      </c>
    </row>
    <row r="422" spans="1:28" s="9" customFormat="1" ht="159.75" customHeight="1">
      <c r="A422" s="49">
        <v>38</v>
      </c>
      <c r="B422" s="50" t="s">
        <v>79</v>
      </c>
      <c r="C422" s="51" t="s">
        <v>130</v>
      </c>
      <c r="D422" s="51" t="s">
        <v>259</v>
      </c>
      <c r="E422" s="52">
        <v>1</v>
      </c>
      <c r="F422" s="53" t="s">
        <v>931</v>
      </c>
      <c r="G422" s="54" t="s">
        <v>932</v>
      </c>
      <c r="H422" s="54" t="s">
        <v>932</v>
      </c>
      <c r="I422" s="86" t="s">
        <v>933</v>
      </c>
      <c r="J422" s="55" t="s">
        <v>934</v>
      </c>
      <c r="K422" s="55" t="s">
        <v>678</v>
      </c>
      <c r="L422" s="55" t="s">
        <v>306</v>
      </c>
      <c r="M422" s="55" t="s">
        <v>517</v>
      </c>
      <c r="N422" s="55" t="s">
        <v>861</v>
      </c>
      <c r="O422" s="56">
        <v>7119531.7599999998</v>
      </c>
      <c r="P422" s="56">
        <v>86000</v>
      </c>
      <c r="Q422" s="56">
        <v>47556.86</v>
      </c>
      <c r="R422" s="56">
        <v>60591.01</v>
      </c>
      <c r="S422" s="57" t="s">
        <v>1947</v>
      </c>
      <c r="T422" s="56">
        <v>18921841.289999999</v>
      </c>
      <c r="U422" s="58" t="s">
        <v>869</v>
      </c>
      <c r="V422" s="59" t="s">
        <v>1948</v>
      </c>
      <c r="W422" s="60">
        <f t="shared" si="14"/>
        <v>1098</v>
      </c>
    </row>
    <row r="423" spans="1:28" s="9" customFormat="1" ht="270.75" customHeight="1">
      <c r="A423" s="49">
        <v>38</v>
      </c>
      <c r="B423" s="50" t="s">
        <v>79</v>
      </c>
      <c r="C423" s="51" t="s">
        <v>130</v>
      </c>
      <c r="D423" s="51" t="s">
        <v>259</v>
      </c>
      <c r="E423" s="52">
        <v>1</v>
      </c>
      <c r="F423" s="53" t="s">
        <v>1231</v>
      </c>
      <c r="G423" s="54" t="s">
        <v>1232</v>
      </c>
      <c r="H423" s="54" t="s">
        <v>1232</v>
      </c>
      <c r="I423" s="86" t="s">
        <v>1233</v>
      </c>
      <c r="J423" s="55" t="s">
        <v>1234</v>
      </c>
      <c r="K423" s="55" t="s">
        <v>1235</v>
      </c>
      <c r="L423" s="55" t="s">
        <v>903</v>
      </c>
      <c r="M423" s="55" t="s">
        <v>517</v>
      </c>
      <c r="N423" s="55" t="s">
        <v>308</v>
      </c>
      <c r="O423" s="56">
        <v>2815780.35</v>
      </c>
      <c r="P423" s="56">
        <v>0</v>
      </c>
      <c r="Q423" s="56">
        <v>24445.85</v>
      </c>
      <c r="R423" s="56">
        <v>2455984.6</v>
      </c>
      <c r="S423" s="57" t="s">
        <v>1949</v>
      </c>
      <c r="T423" s="56">
        <v>384241.6</v>
      </c>
      <c r="U423" s="58" t="s">
        <v>869</v>
      </c>
      <c r="V423" s="59" t="s">
        <v>1416</v>
      </c>
      <c r="W423" s="60">
        <f t="shared" si="14"/>
        <v>1534</v>
      </c>
    </row>
    <row r="424" spans="1:28" s="9" customFormat="1" ht="139.5" customHeight="1">
      <c r="A424" s="49">
        <v>38</v>
      </c>
      <c r="B424" s="50" t="s">
        <v>79</v>
      </c>
      <c r="C424" s="51" t="s">
        <v>130</v>
      </c>
      <c r="D424" s="51" t="s">
        <v>259</v>
      </c>
      <c r="E424" s="52">
        <v>1</v>
      </c>
      <c r="F424" s="53" t="s">
        <v>138</v>
      </c>
      <c r="G424" s="54" t="s">
        <v>872</v>
      </c>
      <c r="H424" s="54" t="s">
        <v>872</v>
      </c>
      <c r="I424" s="86" t="s">
        <v>983</v>
      </c>
      <c r="J424" s="55" t="s">
        <v>1295</v>
      </c>
      <c r="K424" s="55" t="s">
        <v>1166</v>
      </c>
      <c r="L424" s="55" t="s">
        <v>903</v>
      </c>
      <c r="M424" s="55" t="s">
        <v>825</v>
      </c>
      <c r="N424" s="55" t="s">
        <v>861</v>
      </c>
      <c r="O424" s="56">
        <v>42246621.68</v>
      </c>
      <c r="P424" s="56">
        <v>3167628.43</v>
      </c>
      <c r="Q424" s="56">
        <v>476135.67999999999</v>
      </c>
      <c r="R424" s="56">
        <v>23044.13</v>
      </c>
      <c r="S424" s="57" t="s">
        <v>1950</v>
      </c>
      <c r="T424" s="56">
        <v>45867341.659999996</v>
      </c>
      <c r="U424" s="58" t="s">
        <v>869</v>
      </c>
      <c r="V424" s="59" t="s">
        <v>1951</v>
      </c>
      <c r="W424" s="60">
        <f t="shared" si="14"/>
        <v>1109</v>
      </c>
    </row>
    <row r="425" spans="1:28" s="9" customFormat="1" ht="139.5" customHeight="1">
      <c r="A425" s="49">
        <v>38</v>
      </c>
      <c r="B425" s="50" t="s">
        <v>79</v>
      </c>
      <c r="C425" s="51" t="s">
        <v>130</v>
      </c>
      <c r="D425" s="51" t="s">
        <v>259</v>
      </c>
      <c r="E425" s="52">
        <v>1</v>
      </c>
      <c r="F425" s="53" t="s">
        <v>984</v>
      </c>
      <c r="G425" s="54" t="s">
        <v>1167</v>
      </c>
      <c r="H425" s="54" t="s">
        <v>1167</v>
      </c>
      <c r="I425" s="86" t="s">
        <v>726</v>
      </c>
      <c r="J425" s="55" t="s">
        <v>727</v>
      </c>
      <c r="K425" s="55" t="s">
        <v>728</v>
      </c>
      <c r="L425" s="55" t="s">
        <v>903</v>
      </c>
      <c r="M425" s="55" t="s">
        <v>517</v>
      </c>
      <c r="N425" s="55" t="s">
        <v>308</v>
      </c>
      <c r="O425" s="56">
        <v>49941468.380000003</v>
      </c>
      <c r="P425" s="56">
        <v>25200000</v>
      </c>
      <c r="Q425" s="56">
        <v>673579.37</v>
      </c>
      <c r="R425" s="56">
        <v>2050501.93</v>
      </c>
      <c r="S425" s="57" t="s">
        <v>1952</v>
      </c>
      <c r="T425" s="56">
        <v>73764545.819999993</v>
      </c>
      <c r="U425" s="58" t="s">
        <v>869</v>
      </c>
      <c r="V425" s="59" t="s">
        <v>1953</v>
      </c>
      <c r="W425" s="60">
        <f t="shared" si="14"/>
        <v>1128</v>
      </c>
    </row>
    <row r="426" spans="1:28" s="9" customFormat="1" ht="139.5" customHeight="1">
      <c r="A426" s="49">
        <v>38</v>
      </c>
      <c r="B426" s="50" t="s">
        <v>79</v>
      </c>
      <c r="C426" s="51" t="s">
        <v>130</v>
      </c>
      <c r="D426" s="51" t="s">
        <v>259</v>
      </c>
      <c r="E426" s="52">
        <v>1</v>
      </c>
      <c r="F426" s="53" t="s">
        <v>729</v>
      </c>
      <c r="G426" s="54" t="s">
        <v>730</v>
      </c>
      <c r="H426" s="54" t="s">
        <v>730</v>
      </c>
      <c r="I426" s="86" t="s">
        <v>733</v>
      </c>
      <c r="J426" s="55" t="s">
        <v>734</v>
      </c>
      <c r="K426" s="55" t="s">
        <v>735</v>
      </c>
      <c r="L426" s="55" t="s">
        <v>903</v>
      </c>
      <c r="M426" s="55" t="s">
        <v>825</v>
      </c>
      <c r="N426" s="55" t="s">
        <v>1006</v>
      </c>
      <c r="O426" s="56">
        <v>20387320.329999998</v>
      </c>
      <c r="P426" s="56">
        <v>6832298.8200000003</v>
      </c>
      <c r="Q426" s="56">
        <v>226391.07</v>
      </c>
      <c r="R426" s="56">
        <v>5324937.26</v>
      </c>
      <c r="S426" s="57" t="s">
        <v>1954</v>
      </c>
      <c r="T426" s="56">
        <v>22121072.960000001</v>
      </c>
      <c r="U426" s="58" t="s">
        <v>869</v>
      </c>
      <c r="V426" s="59" t="s">
        <v>1418</v>
      </c>
      <c r="W426" s="60">
        <f t="shared" si="14"/>
        <v>128</v>
      </c>
    </row>
    <row r="427" spans="1:28" s="9" customFormat="1" ht="162.75" customHeight="1">
      <c r="A427" s="49">
        <v>38</v>
      </c>
      <c r="B427" s="50" t="s">
        <v>79</v>
      </c>
      <c r="C427" s="51" t="s">
        <v>130</v>
      </c>
      <c r="D427" s="51" t="s">
        <v>259</v>
      </c>
      <c r="E427" s="52">
        <v>1</v>
      </c>
      <c r="F427" s="53" t="s">
        <v>729</v>
      </c>
      <c r="G427" s="54" t="s">
        <v>730</v>
      </c>
      <c r="H427" s="54" t="s">
        <v>730</v>
      </c>
      <c r="I427" s="86" t="s">
        <v>731</v>
      </c>
      <c r="J427" s="55" t="s">
        <v>732</v>
      </c>
      <c r="K427" s="55" t="s">
        <v>659</v>
      </c>
      <c r="L427" s="55" t="s">
        <v>903</v>
      </c>
      <c r="M427" s="55" t="s">
        <v>825</v>
      </c>
      <c r="N427" s="55" t="s">
        <v>861</v>
      </c>
      <c r="O427" s="56">
        <v>7278049.8899999997</v>
      </c>
      <c r="P427" s="56">
        <v>0</v>
      </c>
      <c r="Q427" s="56">
        <v>72470.11</v>
      </c>
      <c r="R427" s="56">
        <v>19007.080000000002</v>
      </c>
      <c r="S427" s="57" t="s">
        <v>1955</v>
      </c>
      <c r="T427" s="56">
        <v>7331512.9199999999</v>
      </c>
      <c r="U427" s="58" t="s">
        <v>869</v>
      </c>
      <c r="V427" s="59" t="s">
        <v>1417</v>
      </c>
      <c r="W427" s="60">
        <f t="shared" si="14"/>
        <v>1164</v>
      </c>
    </row>
    <row r="428" spans="1:28" s="48" customFormat="1" ht="20.25" customHeight="1" outlineLevel="2">
      <c r="A428" s="68"/>
      <c r="B428" s="96" t="s">
        <v>377</v>
      </c>
      <c r="C428" s="97"/>
      <c r="D428" s="97"/>
      <c r="E428" s="69">
        <f>SUBTOTAL(9,E429:E462)</f>
        <v>34</v>
      </c>
      <c r="F428" s="70"/>
      <c r="G428" s="70"/>
      <c r="H428" s="70"/>
      <c r="I428" s="88"/>
      <c r="J428" s="70"/>
      <c r="K428" s="70"/>
      <c r="L428" s="70"/>
      <c r="M428" s="70"/>
      <c r="N428" s="70"/>
      <c r="O428" s="72"/>
      <c r="P428" s="72"/>
      <c r="Q428" s="72"/>
      <c r="R428" s="72"/>
      <c r="S428" s="70"/>
      <c r="T428" s="72"/>
      <c r="U428" s="70"/>
      <c r="V428" s="73"/>
      <c r="W428" s="71"/>
      <c r="X428" s="9"/>
      <c r="Y428" s="9"/>
      <c r="Z428" s="9"/>
      <c r="AA428" s="9"/>
      <c r="AB428" s="9"/>
    </row>
    <row r="429" spans="1:28" s="9" customFormat="1" ht="139.5" customHeight="1">
      <c r="A429" s="49">
        <v>38</v>
      </c>
      <c r="B429" s="50" t="s">
        <v>79</v>
      </c>
      <c r="C429" s="51" t="s">
        <v>130</v>
      </c>
      <c r="D429" s="51" t="s">
        <v>693</v>
      </c>
      <c r="E429" s="52">
        <v>1</v>
      </c>
      <c r="F429" s="53" t="s">
        <v>660</v>
      </c>
      <c r="G429" s="54" t="s">
        <v>79</v>
      </c>
      <c r="H429" s="54" t="s">
        <v>98</v>
      </c>
      <c r="I429" s="86">
        <v>20023810001241</v>
      </c>
      <c r="J429" s="55" t="s">
        <v>1088</v>
      </c>
      <c r="K429" s="55" t="s">
        <v>740</v>
      </c>
      <c r="L429" s="55" t="s">
        <v>903</v>
      </c>
      <c r="M429" s="55" t="s">
        <v>825</v>
      </c>
      <c r="N429" s="55" t="s">
        <v>861</v>
      </c>
      <c r="O429" s="56">
        <v>54238389.439999998</v>
      </c>
      <c r="P429" s="56">
        <v>20799765.370000001</v>
      </c>
      <c r="Q429" s="56">
        <v>539314.1</v>
      </c>
      <c r="R429" s="56">
        <v>35253434.520000003</v>
      </c>
      <c r="S429" s="57" t="s">
        <v>1956</v>
      </c>
      <c r="T429" s="56">
        <v>40324034.390000001</v>
      </c>
      <c r="U429" s="58" t="s">
        <v>869</v>
      </c>
      <c r="V429" s="59" t="s">
        <v>1957</v>
      </c>
      <c r="W429" s="60">
        <f t="shared" ref="W429:W462" si="15">IF(OR(LEFT(I429)="7",LEFT(I429,1)="8"),VALUE(RIGHT(I429,3)),VALUE(RIGHT(I429,4)))</f>
        <v>1241</v>
      </c>
    </row>
    <row r="430" spans="1:28" s="9" customFormat="1" ht="139.5" customHeight="1">
      <c r="A430" s="49">
        <v>38</v>
      </c>
      <c r="B430" s="50" t="s">
        <v>79</v>
      </c>
      <c r="C430" s="51" t="s">
        <v>130</v>
      </c>
      <c r="D430" s="51" t="s">
        <v>693</v>
      </c>
      <c r="E430" s="52">
        <v>1</v>
      </c>
      <c r="F430" s="53" t="s">
        <v>660</v>
      </c>
      <c r="G430" s="54" t="s">
        <v>79</v>
      </c>
      <c r="H430" s="54" t="s">
        <v>97</v>
      </c>
      <c r="I430" s="86">
        <v>20023810001311</v>
      </c>
      <c r="J430" s="55" t="s">
        <v>140</v>
      </c>
      <c r="K430" s="55" t="s">
        <v>740</v>
      </c>
      <c r="L430" s="55" t="s">
        <v>903</v>
      </c>
      <c r="M430" s="55" t="s">
        <v>1078</v>
      </c>
      <c r="N430" s="55" t="s">
        <v>861</v>
      </c>
      <c r="O430" s="56">
        <v>28680486.649999999</v>
      </c>
      <c r="P430" s="56">
        <v>10970098.02</v>
      </c>
      <c r="Q430" s="56">
        <v>295657.59999999998</v>
      </c>
      <c r="R430" s="56">
        <v>1664932.54</v>
      </c>
      <c r="S430" s="57" t="s">
        <v>1958</v>
      </c>
      <c r="T430" s="56">
        <v>38281309.729999997</v>
      </c>
      <c r="U430" s="58" t="s">
        <v>869</v>
      </c>
      <c r="V430" s="59" t="s">
        <v>1959</v>
      </c>
      <c r="W430" s="60">
        <f t="shared" si="15"/>
        <v>1311</v>
      </c>
    </row>
    <row r="431" spans="1:28" s="9" customFormat="1" ht="139.5" customHeight="1">
      <c r="A431" s="49">
        <v>38</v>
      </c>
      <c r="B431" s="50" t="s">
        <v>79</v>
      </c>
      <c r="C431" s="51" t="s">
        <v>130</v>
      </c>
      <c r="D431" s="51" t="s">
        <v>693</v>
      </c>
      <c r="E431" s="52">
        <v>1</v>
      </c>
      <c r="F431" s="53" t="s">
        <v>660</v>
      </c>
      <c r="G431" s="54" t="s">
        <v>79</v>
      </c>
      <c r="H431" s="54" t="s">
        <v>738</v>
      </c>
      <c r="I431" s="86">
        <v>20023810001240</v>
      </c>
      <c r="J431" s="55" t="s">
        <v>739</v>
      </c>
      <c r="K431" s="55" t="s">
        <v>740</v>
      </c>
      <c r="L431" s="55" t="s">
        <v>306</v>
      </c>
      <c r="M431" s="55" t="s">
        <v>307</v>
      </c>
      <c r="N431" s="55" t="s">
        <v>861</v>
      </c>
      <c r="O431" s="56">
        <v>58376292.590000004</v>
      </c>
      <c r="P431" s="56">
        <v>0</v>
      </c>
      <c r="Q431" s="56">
        <v>654864.03</v>
      </c>
      <c r="R431" s="56">
        <v>340517.37</v>
      </c>
      <c r="S431" s="57" t="s">
        <v>1960</v>
      </c>
      <c r="T431" s="56">
        <v>58690639.25</v>
      </c>
      <c r="U431" s="58" t="s">
        <v>869</v>
      </c>
      <c r="V431" s="59" t="s">
        <v>1961</v>
      </c>
      <c r="W431" s="60">
        <f t="shared" si="15"/>
        <v>1240</v>
      </c>
    </row>
    <row r="432" spans="1:28" s="9" customFormat="1" ht="139.5" customHeight="1">
      <c r="A432" s="49">
        <v>38</v>
      </c>
      <c r="B432" s="50" t="s">
        <v>79</v>
      </c>
      <c r="C432" s="51" t="s">
        <v>130</v>
      </c>
      <c r="D432" s="51" t="s">
        <v>693</v>
      </c>
      <c r="E432" s="52">
        <v>1</v>
      </c>
      <c r="F432" s="53" t="s">
        <v>660</v>
      </c>
      <c r="G432" s="54" t="s">
        <v>79</v>
      </c>
      <c r="H432" s="54" t="s">
        <v>699</v>
      </c>
      <c r="I432" s="86">
        <v>20023810001242</v>
      </c>
      <c r="J432" s="55" t="s">
        <v>1119</v>
      </c>
      <c r="K432" s="55" t="s">
        <v>740</v>
      </c>
      <c r="L432" s="55" t="s">
        <v>306</v>
      </c>
      <c r="M432" s="55" t="s">
        <v>307</v>
      </c>
      <c r="N432" s="55" t="s">
        <v>861</v>
      </c>
      <c r="O432" s="56">
        <v>83758582.150000006</v>
      </c>
      <c r="P432" s="56">
        <v>311739.78999999998</v>
      </c>
      <c r="Q432" s="56">
        <v>929641.69</v>
      </c>
      <c r="R432" s="56">
        <v>7430016.2000000002</v>
      </c>
      <c r="S432" s="57" t="s">
        <v>1962</v>
      </c>
      <c r="T432" s="56">
        <v>84008246.510000005</v>
      </c>
      <c r="U432" s="58" t="s">
        <v>869</v>
      </c>
      <c r="V432" s="59" t="s">
        <v>1963</v>
      </c>
      <c r="W432" s="60">
        <f t="shared" si="15"/>
        <v>1242</v>
      </c>
    </row>
    <row r="433" spans="1:23" s="9" customFormat="1" ht="139.5" customHeight="1">
      <c r="A433" s="49">
        <v>38</v>
      </c>
      <c r="B433" s="50" t="s">
        <v>79</v>
      </c>
      <c r="C433" s="51" t="s">
        <v>130</v>
      </c>
      <c r="D433" s="51" t="s">
        <v>693</v>
      </c>
      <c r="E433" s="52">
        <v>1</v>
      </c>
      <c r="F433" s="53" t="s">
        <v>660</v>
      </c>
      <c r="G433" s="54" t="s">
        <v>79</v>
      </c>
      <c r="H433" s="54" t="s">
        <v>774</v>
      </c>
      <c r="I433" s="86">
        <v>20023810001243</v>
      </c>
      <c r="J433" s="55" t="s">
        <v>698</v>
      </c>
      <c r="K433" s="55" t="s">
        <v>740</v>
      </c>
      <c r="L433" s="55" t="s">
        <v>306</v>
      </c>
      <c r="M433" s="55" t="s">
        <v>307</v>
      </c>
      <c r="N433" s="55" t="s">
        <v>861</v>
      </c>
      <c r="O433" s="56">
        <v>90599273.680000007</v>
      </c>
      <c r="P433" s="56">
        <v>562813.16</v>
      </c>
      <c r="Q433" s="56">
        <v>892700.17</v>
      </c>
      <c r="R433" s="56">
        <v>22374214.239999998</v>
      </c>
      <c r="S433" s="57" t="s">
        <v>1964</v>
      </c>
      <c r="T433" s="56">
        <v>69680572.769999996</v>
      </c>
      <c r="U433" s="58" t="s">
        <v>869</v>
      </c>
      <c r="V433" s="59" t="s">
        <v>1965</v>
      </c>
      <c r="W433" s="60">
        <f t="shared" si="15"/>
        <v>1243</v>
      </c>
    </row>
    <row r="434" spans="1:23" s="9" customFormat="1" ht="139.5" customHeight="1">
      <c r="A434" s="49">
        <v>38</v>
      </c>
      <c r="B434" s="50" t="s">
        <v>79</v>
      </c>
      <c r="C434" s="51" t="s">
        <v>130</v>
      </c>
      <c r="D434" s="51" t="s">
        <v>693</v>
      </c>
      <c r="E434" s="52">
        <v>1</v>
      </c>
      <c r="F434" s="53" t="s">
        <v>660</v>
      </c>
      <c r="G434" s="54" t="s">
        <v>79</v>
      </c>
      <c r="H434" s="54" t="s">
        <v>887</v>
      </c>
      <c r="I434" s="86">
        <v>20023810001244</v>
      </c>
      <c r="J434" s="55" t="s">
        <v>1121</v>
      </c>
      <c r="K434" s="55" t="s">
        <v>740</v>
      </c>
      <c r="L434" s="55" t="s">
        <v>306</v>
      </c>
      <c r="M434" s="55" t="s">
        <v>307</v>
      </c>
      <c r="N434" s="55" t="s">
        <v>861</v>
      </c>
      <c r="O434" s="56">
        <v>19125913.460000001</v>
      </c>
      <c r="P434" s="56">
        <v>233.38</v>
      </c>
      <c r="Q434" s="56">
        <v>162312.42000000001</v>
      </c>
      <c r="R434" s="56">
        <v>7625697.54</v>
      </c>
      <c r="S434" s="57" t="s">
        <v>1966</v>
      </c>
      <c r="T434" s="56">
        <v>11662761.720000001</v>
      </c>
      <c r="U434" s="58" t="s">
        <v>869</v>
      </c>
      <c r="V434" s="59" t="s">
        <v>1967</v>
      </c>
      <c r="W434" s="60">
        <f t="shared" si="15"/>
        <v>1244</v>
      </c>
    </row>
    <row r="435" spans="1:23" s="9" customFormat="1" ht="139.5" customHeight="1">
      <c r="A435" s="49">
        <v>38</v>
      </c>
      <c r="B435" s="50" t="s">
        <v>79</v>
      </c>
      <c r="C435" s="51" t="s">
        <v>130</v>
      </c>
      <c r="D435" s="51" t="s">
        <v>693</v>
      </c>
      <c r="E435" s="52">
        <v>1</v>
      </c>
      <c r="F435" s="53" t="s">
        <v>660</v>
      </c>
      <c r="G435" s="54" t="s">
        <v>79</v>
      </c>
      <c r="H435" s="54" t="s">
        <v>96</v>
      </c>
      <c r="I435" s="86">
        <v>20023810001245</v>
      </c>
      <c r="J435" s="55" t="s">
        <v>685</v>
      </c>
      <c r="K435" s="55" t="s">
        <v>740</v>
      </c>
      <c r="L435" s="55" t="s">
        <v>306</v>
      </c>
      <c r="M435" s="55" t="s">
        <v>307</v>
      </c>
      <c r="N435" s="55" t="s">
        <v>861</v>
      </c>
      <c r="O435" s="56">
        <v>178481178.90000001</v>
      </c>
      <c r="P435" s="56">
        <v>806544.91</v>
      </c>
      <c r="Q435" s="56">
        <v>1962622.63</v>
      </c>
      <c r="R435" s="56">
        <v>8536802.5700000003</v>
      </c>
      <c r="S435" s="57" t="s">
        <v>1968</v>
      </c>
      <c r="T435" s="56">
        <v>172713543.87</v>
      </c>
      <c r="U435" s="58" t="s">
        <v>869</v>
      </c>
      <c r="V435" s="59" t="s">
        <v>1969</v>
      </c>
      <c r="W435" s="60">
        <f t="shared" si="15"/>
        <v>1245</v>
      </c>
    </row>
    <row r="436" spans="1:23" s="9" customFormat="1" ht="139.5" customHeight="1">
      <c r="A436" s="49">
        <v>38</v>
      </c>
      <c r="B436" s="50" t="s">
        <v>79</v>
      </c>
      <c r="C436" s="51" t="s">
        <v>130</v>
      </c>
      <c r="D436" s="51" t="s">
        <v>693</v>
      </c>
      <c r="E436" s="52">
        <v>1</v>
      </c>
      <c r="F436" s="53" t="s">
        <v>660</v>
      </c>
      <c r="G436" s="54" t="s">
        <v>79</v>
      </c>
      <c r="H436" s="54" t="s">
        <v>95</v>
      </c>
      <c r="I436" s="86">
        <v>20023810001246</v>
      </c>
      <c r="J436" s="55" t="s">
        <v>686</v>
      </c>
      <c r="K436" s="55" t="s">
        <v>740</v>
      </c>
      <c r="L436" s="55" t="s">
        <v>306</v>
      </c>
      <c r="M436" s="55" t="s">
        <v>307</v>
      </c>
      <c r="N436" s="55" t="s">
        <v>861</v>
      </c>
      <c r="O436" s="56">
        <v>21792711.93</v>
      </c>
      <c r="P436" s="56">
        <v>25604</v>
      </c>
      <c r="Q436" s="56">
        <v>237396.47</v>
      </c>
      <c r="R436" s="56">
        <v>1474668.64</v>
      </c>
      <c r="S436" s="57" t="s">
        <v>1970</v>
      </c>
      <c r="T436" s="56">
        <v>20581043.760000002</v>
      </c>
      <c r="U436" s="58" t="s">
        <v>869</v>
      </c>
      <c r="V436" s="59" t="s">
        <v>1971</v>
      </c>
      <c r="W436" s="60">
        <f t="shared" si="15"/>
        <v>1246</v>
      </c>
    </row>
    <row r="437" spans="1:23" s="9" customFormat="1" ht="139.5" customHeight="1">
      <c r="A437" s="49">
        <v>38</v>
      </c>
      <c r="B437" s="50" t="s">
        <v>79</v>
      </c>
      <c r="C437" s="51" t="s">
        <v>130</v>
      </c>
      <c r="D437" s="51" t="s">
        <v>693</v>
      </c>
      <c r="E437" s="52">
        <v>1</v>
      </c>
      <c r="F437" s="53" t="s">
        <v>660</v>
      </c>
      <c r="G437" s="54" t="s">
        <v>79</v>
      </c>
      <c r="H437" s="54" t="s">
        <v>814</v>
      </c>
      <c r="I437" s="86">
        <v>20023810001247</v>
      </c>
      <c r="J437" s="55" t="s">
        <v>687</v>
      </c>
      <c r="K437" s="55" t="s">
        <v>740</v>
      </c>
      <c r="L437" s="55" t="s">
        <v>306</v>
      </c>
      <c r="M437" s="55" t="s">
        <v>307</v>
      </c>
      <c r="N437" s="55" t="s">
        <v>861</v>
      </c>
      <c r="O437" s="56">
        <v>60385021.439999998</v>
      </c>
      <c r="P437" s="56">
        <v>15030692.25</v>
      </c>
      <c r="Q437" s="56">
        <v>680354.2</v>
      </c>
      <c r="R437" s="56">
        <v>426372.54</v>
      </c>
      <c r="S437" s="57" t="s">
        <v>1972</v>
      </c>
      <c r="T437" s="56">
        <v>75669695.349999994</v>
      </c>
      <c r="U437" s="58" t="s">
        <v>869</v>
      </c>
      <c r="V437" s="59" t="s">
        <v>1973</v>
      </c>
      <c r="W437" s="60">
        <f t="shared" si="15"/>
        <v>1247</v>
      </c>
    </row>
    <row r="438" spans="1:23" s="9" customFormat="1" ht="199.5" customHeight="1">
      <c r="A438" s="49">
        <v>38</v>
      </c>
      <c r="B438" s="50" t="s">
        <v>79</v>
      </c>
      <c r="C438" s="51" t="s">
        <v>130</v>
      </c>
      <c r="D438" s="51" t="s">
        <v>693</v>
      </c>
      <c r="E438" s="52">
        <v>1</v>
      </c>
      <c r="F438" s="53" t="s">
        <v>660</v>
      </c>
      <c r="G438" s="54" t="s">
        <v>79</v>
      </c>
      <c r="H438" s="54" t="s">
        <v>448</v>
      </c>
      <c r="I438" s="86">
        <v>20023810001248</v>
      </c>
      <c r="J438" s="55" t="s">
        <v>312</v>
      </c>
      <c r="K438" s="55" t="s">
        <v>169</v>
      </c>
      <c r="L438" s="55" t="s">
        <v>306</v>
      </c>
      <c r="M438" s="55" t="s">
        <v>307</v>
      </c>
      <c r="N438" s="55" t="s">
        <v>861</v>
      </c>
      <c r="O438" s="56">
        <v>219334421.78</v>
      </c>
      <c r="P438" s="56">
        <v>30722068.030000001</v>
      </c>
      <c r="Q438" s="56">
        <v>2652111.1800000002</v>
      </c>
      <c r="R438" s="56">
        <v>17450303.57</v>
      </c>
      <c r="S438" s="57" t="s">
        <v>1974</v>
      </c>
      <c r="T438" s="56">
        <v>235258297.41999999</v>
      </c>
      <c r="U438" s="58" t="s">
        <v>869</v>
      </c>
      <c r="V438" s="59" t="s">
        <v>1975</v>
      </c>
      <c r="W438" s="60">
        <f t="shared" si="15"/>
        <v>1248</v>
      </c>
    </row>
    <row r="439" spans="1:23" s="9" customFormat="1" ht="139.5" customHeight="1">
      <c r="A439" s="49">
        <v>38</v>
      </c>
      <c r="B439" s="50" t="s">
        <v>79</v>
      </c>
      <c r="C439" s="51" t="s">
        <v>130</v>
      </c>
      <c r="D439" s="51" t="s">
        <v>693</v>
      </c>
      <c r="E439" s="52">
        <v>1</v>
      </c>
      <c r="F439" s="53" t="s">
        <v>660</v>
      </c>
      <c r="G439" s="54" t="s">
        <v>79</v>
      </c>
      <c r="H439" s="54" t="s">
        <v>783</v>
      </c>
      <c r="I439" s="86">
        <v>20023810001249</v>
      </c>
      <c r="J439" s="55" t="s">
        <v>139</v>
      </c>
      <c r="K439" s="55" t="s">
        <v>169</v>
      </c>
      <c r="L439" s="55" t="s">
        <v>306</v>
      </c>
      <c r="M439" s="55" t="s">
        <v>307</v>
      </c>
      <c r="N439" s="55" t="s">
        <v>861</v>
      </c>
      <c r="O439" s="56">
        <v>49536265.149999999</v>
      </c>
      <c r="P439" s="56">
        <v>119614.93</v>
      </c>
      <c r="Q439" s="56">
        <v>542690.32999999996</v>
      </c>
      <c r="R439" s="56">
        <v>3044758.3</v>
      </c>
      <c r="S439" s="57" t="s">
        <v>1976</v>
      </c>
      <c r="T439" s="56">
        <v>47153812.109999999</v>
      </c>
      <c r="U439" s="58" t="s">
        <v>869</v>
      </c>
      <c r="V439" s="59" t="s">
        <v>1977</v>
      </c>
      <c r="W439" s="60">
        <f t="shared" si="15"/>
        <v>1249</v>
      </c>
    </row>
    <row r="440" spans="1:23" s="9" customFormat="1" ht="139.5" customHeight="1">
      <c r="A440" s="49">
        <v>38</v>
      </c>
      <c r="B440" s="50" t="s">
        <v>79</v>
      </c>
      <c r="C440" s="51" t="s">
        <v>130</v>
      </c>
      <c r="D440" s="51" t="s">
        <v>693</v>
      </c>
      <c r="E440" s="52">
        <v>1</v>
      </c>
      <c r="F440" s="53" t="s">
        <v>660</v>
      </c>
      <c r="G440" s="54" t="s">
        <v>79</v>
      </c>
      <c r="H440" s="54" t="s">
        <v>539</v>
      </c>
      <c r="I440" s="86">
        <v>20023810001250</v>
      </c>
      <c r="J440" s="55" t="s">
        <v>935</v>
      </c>
      <c r="K440" s="55" t="s">
        <v>740</v>
      </c>
      <c r="L440" s="55" t="s">
        <v>306</v>
      </c>
      <c r="M440" s="55" t="s">
        <v>307</v>
      </c>
      <c r="N440" s="55" t="s">
        <v>861</v>
      </c>
      <c r="O440" s="56">
        <v>36977403.189999998</v>
      </c>
      <c r="P440" s="56">
        <v>2336684.41</v>
      </c>
      <c r="Q440" s="56">
        <v>415081.59</v>
      </c>
      <c r="R440" s="56">
        <v>2013291.64</v>
      </c>
      <c r="S440" s="57" t="s">
        <v>1978</v>
      </c>
      <c r="T440" s="56">
        <v>37715877.549999997</v>
      </c>
      <c r="U440" s="58" t="s">
        <v>869</v>
      </c>
      <c r="V440" s="59" t="s">
        <v>1979</v>
      </c>
      <c r="W440" s="60">
        <f t="shared" si="15"/>
        <v>1250</v>
      </c>
    </row>
    <row r="441" spans="1:23" s="9" customFormat="1" ht="139.5" customHeight="1">
      <c r="A441" s="49">
        <v>38</v>
      </c>
      <c r="B441" s="50" t="s">
        <v>79</v>
      </c>
      <c r="C441" s="51" t="s">
        <v>130</v>
      </c>
      <c r="D441" s="51" t="s">
        <v>693</v>
      </c>
      <c r="E441" s="52">
        <v>1</v>
      </c>
      <c r="F441" s="53" t="s">
        <v>660</v>
      </c>
      <c r="G441" s="54" t="s">
        <v>79</v>
      </c>
      <c r="H441" s="54" t="s">
        <v>141</v>
      </c>
      <c r="I441" s="86">
        <v>20023810001251</v>
      </c>
      <c r="J441" s="55" t="s">
        <v>936</v>
      </c>
      <c r="K441" s="55" t="s">
        <v>740</v>
      </c>
      <c r="L441" s="55" t="s">
        <v>306</v>
      </c>
      <c r="M441" s="55" t="s">
        <v>307</v>
      </c>
      <c r="N441" s="55" t="s">
        <v>861</v>
      </c>
      <c r="O441" s="56">
        <v>41670453.950000003</v>
      </c>
      <c r="P441" s="56">
        <v>29397.83</v>
      </c>
      <c r="Q441" s="56">
        <v>460649.22</v>
      </c>
      <c r="R441" s="56">
        <v>53648.53</v>
      </c>
      <c r="S441" s="57" t="s">
        <v>1980</v>
      </c>
      <c r="T441" s="56">
        <v>42106852.469999999</v>
      </c>
      <c r="U441" s="58" t="s">
        <v>869</v>
      </c>
      <c r="V441" s="59" t="s">
        <v>1981</v>
      </c>
      <c r="W441" s="60">
        <f t="shared" si="15"/>
        <v>1251</v>
      </c>
    </row>
    <row r="442" spans="1:23" s="9" customFormat="1" ht="139.5" customHeight="1">
      <c r="A442" s="49">
        <v>38</v>
      </c>
      <c r="B442" s="50" t="s">
        <v>79</v>
      </c>
      <c r="C442" s="51" t="s">
        <v>130</v>
      </c>
      <c r="D442" s="51" t="s">
        <v>693</v>
      </c>
      <c r="E442" s="52">
        <v>1</v>
      </c>
      <c r="F442" s="53" t="s">
        <v>660</v>
      </c>
      <c r="G442" s="54" t="s">
        <v>79</v>
      </c>
      <c r="H442" s="54" t="s">
        <v>724</v>
      </c>
      <c r="I442" s="86">
        <v>20023810001252</v>
      </c>
      <c r="J442" s="55" t="s">
        <v>938</v>
      </c>
      <c r="K442" s="55" t="s">
        <v>169</v>
      </c>
      <c r="L442" s="55" t="s">
        <v>306</v>
      </c>
      <c r="M442" s="55" t="s">
        <v>307</v>
      </c>
      <c r="N442" s="55" t="s">
        <v>861</v>
      </c>
      <c r="O442" s="56">
        <v>54604225.759999998</v>
      </c>
      <c r="P442" s="56">
        <v>3523355.61</v>
      </c>
      <c r="Q442" s="56">
        <v>599059.17000000004</v>
      </c>
      <c r="R442" s="56">
        <v>5027751.1500000004</v>
      </c>
      <c r="S442" s="57" t="s">
        <v>1982</v>
      </c>
      <c r="T442" s="56">
        <v>53698889.390000001</v>
      </c>
      <c r="U442" s="58" t="s">
        <v>869</v>
      </c>
      <c r="V442" s="59" t="s">
        <v>1983</v>
      </c>
      <c r="W442" s="60">
        <f t="shared" si="15"/>
        <v>1252</v>
      </c>
    </row>
    <row r="443" spans="1:23" s="9" customFormat="1" ht="139.5" customHeight="1">
      <c r="A443" s="49">
        <v>38</v>
      </c>
      <c r="B443" s="50" t="s">
        <v>79</v>
      </c>
      <c r="C443" s="51" t="s">
        <v>130</v>
      </c>
      <c r="D443" s="51" t="s">
        <v>693</v>
      </c>
      <c r="E443" s="52">
        <v>1</v>
      </c>
      <c r="F443" s="53" t="s">
        <v>660</v>
      </c>
      <c r="G443" s="54" t="s">
        <v>79</v>
      </c>
      <c r="H443" s="54" t="s">
        <v>368</v>
      </c>
      <c r="I443" s="86">
        <v>20023810001253</v>
      </c>
      <c r="J443" s="55" t="s">
        <v>592</v>
      </c>
      <c r="K443" s="55" t="s">
        <v>169</v>
      </c>
      <c r="L443" s="55" t="s">
        <v>306</v>
      </c>
      <c r="M443" s="55" t="s">
        <v>307</v>
      </c>
      <c r="N443" s="55" t="s">
        <v>861</v>
      </c>
      <c r="O443" s="56">
        <v>106789901.70999999</v>
      </c>
      <c r="P443" s="56">
        <v>1352592.75</v>
      </c>
      <c r="Q443" s="56">
        <v>1154080.4099999999</v>
      </c>
      <c r="R443" s="56">
        <v>9339205.8200000003</v>
      </c>
      <c r="S443" s="57" t="s">
        <v>1984</v>
      </c>
      <c r="T443" s="56">
        <v>99957369.049999997</v>
      </c>
      <c r="U443" s="58" t="s">
        <v>869</v>
      </c>
      <c r="V443" s="59" t="s">
        <v>1985</v>
      </c>
      <c r="W443" s="60">
        <f t="shared" si="15"/>
        <v>1253</v>
      </c>
    </row>
    <row r="444" spans="1:23" s="9" customFormat="1" ht="139.5" customHeight="1">
      <c r="A444" s="49">
        <v>38</v>
      </c>
      <c r="B444" s="50" t="s">
        <v>79</v>
      </c>
      <c r="C444" s="51" t="s">
        <v>130</v>
      </c>
      <c r="D444" s="51" t="s">
        <v>693</v>
      </c>
      <c r="E444" s="52">
        <v>1</v>
      </c>
      <c r="F444" s="53" t="s">
        <v>660</v>
      </c>
      <c r="G444" s="54" t="s">
        <v>79</v>
      </c>
      <c r="H444" s="54" t="s">
        <v>593</v>
      </c>
      <c r="I444" s="86">
        <v>20023810001254</v>
      </c>
      <c r="J444" s="55" t="s">
        <v>594</v>
      </c>
      <c r="K444" s="55" t="s">
        <v>740</v>
      </c>
      <c r="L444" s="55" t="s">
        <v>306</v>
      </c>
      <c r="M444" s="55" t="s">
        <v>307</v>
      </c>
      <c r="N444" s="55" t="s">
        <v>861</v>
      </c>
      <c r="O444" s="56">
        <v>5148570.34</v>
      </c>
      <c r="P444" s="56">
        <v>0</v>
      </c>
      <c r="Q444" s="56">
        <v>57846.239999999998</v>
      </c>
      <c r="R444" s="56">
        <v>14985.89</v>
      </c>
      <c r="S444" s="57" t="s">
        <v>1986</v>
      </c>
      <c r="T444" s="56">
        <v>5191430.6900000004</v>
      </c>
      <c r="U444" s="58" t="s">
        <v>869</v>
      </c>
      <c r="V444" s="59" t="s">
        <v>1987</v>
      </c>
      <c r="W444" s="60">
        <f t="shared" si="15"/>
        <v>1254</v>
      </c>
    </row>
    <row r="445" spans="1:23" s="9" customFormat="1" ht="139.5" customHeight="1">
      <c r="A445" s="49">
        <v>38</v>
      </c>
      <c r="B445" s="50" t="s">
        <v>79</v>
      </c>
      <c r="C445" s="51" t="s">
        <v>130</v>
      </c>
      <c r="D445" s="51" t="s">
        <v>693</v>
      </c>
      <c r="E445" s="52">
        <v>1</v>
      </c>
      <c r="F445" s="53" t="s">
        <v>660</v>
      </c>
      <c r="G445" s="54" t="s">
        <v>79</v>
      </c>
      <c r="H445" s="54" t="s">
        <v>906</v>
      </c>
      <c r="I445" s="86">
        <v>20023810001255</v>
      </c>
      <c r="J445" s="55" t="s">
        <v>1002</v>
      </c>
      <c r="K445" s="55" t="s">
        <v>740</v>
      </c>
      <c r="L445" s="55" t="s">
        <v>306</v>
      </c>
      <c r="M445" s="55" t="s">
        <v>307</v>
      </c>
      <c r="N445" s="55" t="s">
        <v>861</v>
      </c>
      <c r="O445" s="56">
        <v>50261137.289999999</v>
      </c>
      <c r="P445" s="56">
        <v>21181360.25</v>
      </c>
      <c r="Q445" s="56">
        <v>663514.65</v>
      </c>
      <c r="R445" s="56">
        <v>85631.44</v>
      </c>
      <c r="S445" s="57" t="s">
        <v>1988</v>
      </c>
      <c r="T445" s="56">
        <v>72020380.75</v>
      </c>
      <c r="U445" s="58" t="s">
        <v>869</v>
      </c>
      <c r="V445" s="59" t="s">
        <v>1989</v>
      </c>
      <c r="W445" s="60">
        <f t="shared" si="15"/>
        <v>1255</v>
      </c>
    </row>
    <row r="446" spans="1:23" s="9" customFormat="1" ht="139.5" customHeight="1">
      <c r="A446" s="49">
        <v>38</v>
      </c>
      <c r="B446" s="50" t="s">
        <v>79</v>
      </c>
      <c r="C446" s="51" t="s">
        <v>130</v>
      </c>
      <c r="D446" s="51" t="s">
        <v>693</v>
      </c>
      <c r="E446" s="52">
        <v>1</v>
      </c>
      <c r="F446" s="53" t="s">
        <v>660</v>
      </c>
      <c r="G446" s="54" t="s">
        <v>79</v>
      </c>
      <c r="H446" s="54" t="s">
        <v>449</v>
      </c>
      <c r="I446" s="86">
        <v>20023810001288</v>
      </c>
      <c r="J446" s="55" t="s">
        <v>1001</v>
      </c>
      <c r="K446" s="55" t="s">
        <v>169</v>
      </c>
      <c r="L446" s="55" t="s">
        <v>306</v>
      </c>
      <c r="M446" s="55" t="s">
        <v>307</v>
      </c>
      <c r="N446" s="55" t="s">
        <v>861</v>
      </c>
      <c r="O446" s="56">
        <v>82626057.75</v>
      </c>
      <c r="P446" s="56">
        <v>418373.36</v>
      </c>
      <c r="Q446" s="56">
        <v>908286.57</v>
      </c>
      <c r="R446" s="56">
        <v>1685072.67</v>
      </c>
      <c r="S446" s="57" t="s">
        <v>1990</v>
      </c>
      <c r="T446" s="56">
        <v>82267645.010000005</v>
      </c>
      <c r="U446" s="58" t="s">
        <v>869</v>
      </c>
      <c r="V446" s="59" t="s">
        <v>1991</v>
      </c>
      <c r="W446" s="60">
        <f t="shared" si="15"/>
        <v>1288</v>
      </c>
    </row>
    <row r="447" spans="1:23" s="9" customFormat="1" ht="139.5" customHeight="1">
      <c r="A447" s="49">
        <v>38</v>
      </c>
      <c r="B447" s="50" t="s">
        <v>79</v>
      </c>
      <c r="C447" s="51" t="s">
        <v>130</v>
      </c>
      <c r="D447" s="51" t="s">
        <v>693</v>
      </c>
      <c r="E447" s="52">
        <v>1</v>
      </c>
      <c r="F447" s="53" t="s">
        <v>660</v>
      </c>
      <c r="G447" s="54" t="s">
        <v>79</v>
      </c>
      <c r="H447" s="54" t="s">
        <v>773</v>
      </c>
      <c r="I447" s="86">
        <v>20023810001295</v>
      </c>
      <c r="J447" s="55" t="s">
        <v>1089</v>
      </c>
      <c r="K447" s="55" t="s">
        <v>740</v>
      </c>
      <c r="L447" s="55" t="s">
        <v>306</v>
      </c>
      <c r="M447" s="55" t="s">
        <v>307</v>
      </c>
      <c r="N447" s="55" t="s">
        <v>861</v>
      </c>
      <c r="O447" s="56">
        <v>17886008.460000001</v>
      </c>
      <c r="P447" s="56">
        <v>0</v>
      </c>
      <c r="Q447" s="56">
        <v>201002.11</v>
      </c>
      <c r="R447" s="56">
        <v>38796.300000000003</v>
      </c>
      <c r="S447" s="57" t="s">
        <v>1992</v>
      </c>
      <c r="T447" s="56">
        <v>18048214.27</v>
      </c>
      <c r="U447" s="58" t="s">
        <v>869</v>
      </c>
      <c r="V447" s="59" t="s">
        <v>1993</v>
      </c>
      <c r="W447" s="60">
        <f t="shared" si="15"/>
        <v>1295</v>
      </c>
    </row>
    <row r="448" spans="1:23" s="9" customFormat="1" ht="139.5" customHeight="1">
      <c r="A448" s="49">
        <v>38</v>
      </c>
      <c r="B448" s="50" t="s">
        <v>79</v>
      </c>
      <c r="C448" s="51" t="s">
        <v>130</v>
      </c>
      <c r="D448" s="51" t="s">
        <v>693</v>
      </c>
      <c r="E448" s="52">
        <v>1</v>
      </c>
      <c r="F448" s="53" t="s">
        <v>660</v>
      </c>
      <c r="G448" s="54" t="s">
        <v>79</v>
      </c>
      <c r="H448" s="54" t="s">
        <v>545</v>
      </c>
      <c r="I448" s="86">
        <v>20023810001296</v>
      </c>
      <c r="J448" s="55" t="s">
        <v>939</v>
      </c>
      <c r="K448" s="55" t="s">
        <v>740</v>
      </c>
      <c r="L448" s="55" t="s">
        <v>306</v>
      </c>
      <c r="M448" s="55" t="s">
        <v>307</v>
      </c>
      <c r="N448" s="55" t="s">
        <v>861</v>
      </c>
      <c r="O448" s="56">
        <v>42938074.289999999</v>
      </c>
      <c r="P448" s="56">
        <v>223441.67</v>
      </c>
      <c r="Q448" s="56">
        <v>462135.08</v>
      </c>
      <c r="R448" s="56">
        <v>5463868.8200000003</v>
      </c>
      <c r="S448" s="57" t="s">
        <v>1994</v>
      </c>
      <c r="T448" s="56">
        <v>38159782.219999999</v>
      </c>
      <c r="U448" s="58" t="s">
        <v>869</v>
      </c>
      <c r="V448" s="59" t="s">
        <v>1995</v>
      </c>
      <c r="W448" s="60">
        <f t="shared" si="15"/>
        <v>1296</v>
      </c>
    </row>
    <row r="449" spans="1:28" s="9" customFormat="1" ht="139.5" customHeight="1">
      <c r="A449" s="49">
        <v>38</v>
      </c>
      <c r="B449" s="50" t="s">
        <v>79</v>
      </c>
      <c r="C449" s="51" t="s">
        <v>130</v>
      </c>
      <c r="D449" s="51" t="s">
        <v>693</v>
      </c>
      <c r="E449" s="52">
        <v>1</v>
      </c>
      <c r="F449" s="53" t="s">
        <v>660</v>
      </c>
      <c r="G449" s="54" t="s">
        <v>79</v>
      </c>
      <c r="H449" s="54" t="s">
        <v>507</v>
      </c>
      <c r="I449" s="86">
        <v>20023810001305</v>
      </c>
      <c r="J449" s="55" t="s">
        <v>595</v>
      </c>
      <c r="K449" s="55" t="s">
        <v>740</v>
      </c>
      <c r="L449" s="55" t="s">
        <v>306</v>
      </c>
      <c r="M449" s="55" t="s">
        <v>307</v>
      </c>
      <c r="N449" s="55" t="s">
        <v>861</v>
      </c>
      <c r="O449" s="56">
        <v>147903592.22999999</v>
      </c>
      <c r="P449" s="56">
        <v>47477127.770000003</v>
      </c>
      <c r="Q449" s="56">
        <v>1763662.16</v>
      </c>
      <c r="R449" s="56">
        <v>2430957.67</v>
      </c>
      <c r="S449" s="57" t="s">
        <v>1996</v>
      </c>
      <c r="T449" s="56">
        <v>194713424.49000001</v>
      </c>
      <c r="U449" s="58" t="s">
        <v>869</v>
      </c>
      <c r="V449" s="59" t="s">
        <v>1997</v>
      </c>
      <c r="W449" s="60">
        <f t="shared" si="15"/>
        <v>1305</v>
      </c>
    </row>
    <row r="450" spans="1:28" s="9" customFormat="1" ht="139.5" customHeight="1">
      <c r="A450" s="49">
        <v>38</v>
      </c>
      <c r="B450" s="50" t="s">
        <v>79</v>
      </c>
      <c r="C450" s="51" t="s">
        <v>130</v>
      </c>
      <c r="D450" s="51" t="s">
        <v>693</v>
      </c>
      <c r="E450" s="52">
        <v>1</v>
      </c>
      <c r="F450" s="53" t="s">
        <v>660</v>
      </c>
      <c r="G450" s="54" t="s">
        <v>79</v>
      </c>
      <c r="H450" s="54" t="s">
        <v>74</v>
      </c>
      <c r="I450" s="86">
        <v>20023810001308</v>
      </c>
      <c r="J450" s="55" t="s">
        <v>690</v>
      </c>
      <c r="K450" s="55" t="s">
        <v>169</v>
      </c>
      <c r="L450" s="55" t="s">
        <v>306</v>
      </c>
      <c r="M450" s="55" t="s">
        <v>307</v>
      </c>
      <c r="N450" s="55" t="s">
        <v>861</v>
      </c>
      <c r="O450" s="56">
        <v>42996918</v>
      </c>
      <c r="P450" s="56">
        <v>1612.75</v>
      </c>
      <c r="Q450" s="56">
        <v>464194.4</v>
      </c>
      <c r="R450" s="56">
        <v>4993151.3099999996</v>
      </c>
      <c r="S450" s="57" t="s">
        <v>1998</v>
      </c>
      <c r="T450" s="56">
        <v>38469573.840000004</v>
      </c>
      <c r="U450" s="58" t="s">
        <v>869</v>
      </c>
      <c r="V450" s="59" t="s">
        <v>1999</v>
      </c>
      <c r="W450" s="60">
        <f t="shared" si="15"/>
        <v>1308</v>
      </c>
    </row>
    <row r="451" spans="1:28" s="9" customFormat="1" ht="139.5" customHeight="1">
      <c r="A451" s="49">
        <v>38</v>
      </c>
      <c r="B451" s="50" t="s">
        <v>79</v>
      </c>
      <c r="C451" s="51" t="s">
        <v>130</v>
      </c>
      <c r="D451" s="51" t="s">
        <v>693</v>
      </c>
      <c r="E451" s="52">
        <v>1</v>
      </c>
      <c r="F451" s="53" t="s">
        <v>660</v>
      </c>
      <c r="G451" s="54" t="s">
        <v>79</v>
      </c>
      <c r="H451" s="54" t="s">
        <v>780</v>
      </c>
      <c r="I451" s="86">
        <v>20023810001310</v>
      </c>
      <c r="J451" s="55" t="s">
        <v>689</v>
      </c>
      <c r="K451" s="55" t="s">
        <v>740</v>
      </c>
      <c r="L451" s="55" t="s">
        <v>306</v>
      </c>
      <c r="M451" s="55" t="s">
        <v>307</v>
      </c>
      <c r="N451" s="55" t="s">
        <v>861</v>
      </c>
      <c r="O451" s="56">
        <v>87106626.700000003</v>
      </c>
      <c r="P451" s="56">
        <v>331380.03999999998</v>
      </c>
      <c r="Q451" s="56">
        <v>981253.66</v>
      </c>
      <c r="R451" s="56">
        <v>158937.5</v>
      </c>
      <c r="S451" s="57" t="s">
        <v>2000</v>
      </c>
      <c r="T451" s="56">
        <v>88260322.900000006</v>
      </c>
      <c r="U451" s="58" t="s">
        <v>869</v>
      </c>
      <c r="V451" s="59" t="s">
        <v>2001</v>
      </c>
      <c r="W451" s="60">
        <f t="shared" si="15"/>
        <v>1310</v>
      </c>
    </row>
    <row r="452" spans="1:28" s="9" customFormat="1" ht="139.5" customHeight="1">
      <c r="A452" s="49">
        <v>38</v>
      </c>
      <c r="B452" s="50" t="s">
        <v>79</v>
      </c>
      <c r="C452" s="51" t="s">
        <v>130</v>
      </c>
      <c r="D452" s="51" t="s">
        <v>693</v>
      </c>
      <c r="E452" s="52">
        <v>1</v>
      </c>
      <c r="F452" s="53" t="s">
        <v>660</v>
      </c>
      <c r="G452" s="54" t="s">
        <v>79</v>
      </c>
      <c r="H452" s="54" t="s">
        <v>450</v>
      </c>
      <c r="I452" s="86">
        <v>20033810001333</v>
      </c>
      <c r="J452" s="55" t="s">
        <v>688</v>
      </c>
      <c r="K452" s="55" t="s">
        <v>740</v>
      </c>
      <c r="L452" s="55" t="s">
        <v>306</v>
      </c>
      <c r="M452" s="55" t="s">
        <v>307</v>
      </c>
      <c r="N452" s="55" t="s">
        <v>861</v>
      </c>
      <c r="O452" s="56">
        <v>290126786.62</v>
      </c>
      <c r="P452" s="56">
        <v>49231.26</v>
      </c>
      <c r="Q452" s="56">
        <v>3241578.2</v>
      </c>
      <c r="R452" s="56">
        <v>7336178.4299999997</v>
      </c>
      <c r="S452" s="57" t="s">
        <v>2002</v>
      </c>
      <c r="T452" s="56">
        <v>286081417.64999998</v>
      </c>
      <c r="U452" s="58" t="s">
        <v>869</v>
      </c>
      <c r="V452" s="59" t="s">
        <v>2003</v>
      </c>
      <c r="W452" s="60">
        <f t="shared" si="15"/>
        <v>1333</v>
      </c>
    </row>
    <row r="453" spans="1:28" s="9" customFormat="1" ht="194.25" customHeight="1">
      <c r="A453" s="49">
        <v>38</v>
      </c>
      <c r="B453" s="50" t="s">
        <v>79</v>
      </c>
      <c r="C453" s="51" t="s">
        <v>130</v>
      </c>
      <c r="D453" s="51" t="s">
        <v>693</v>
      </c>
      <c r="E453" s="52">
        <v>1</v>
      </c>
      <c r="F453" s="53" t="s">
        <v>660</v>
      </c>
      <c r="G453" s="54" t="s">
        <v>79</v>
      </c>
      <c r="H453" s="54" t="s">
        <v>181</v>
      </c>
      <c r="I453" s="86">
        <v>20033810001334</v>
      </c>
      <c r="J453" s="55" t="s">
        <v>1090</v>
      </c>
      <c r="K453" s="55" t="s">
        <v>1205</v>
      </c>
      <c r="L453" s="55" t="s">
        <v>306</v>
      </c>
      <c r="M453" s="55" t="s">
        <v>307</v>
      </c>
      <c r="N453" s="55" t="s">
        <v>861</v>
      </c>
      <c r="O453" s="56">
        <v>44168705.380000003</v>
      </c>
      <c r="P453" s="56">
        <v>104214.5</v>
      </c>
      <c r="Q453" s="56">
        <v>471054.96</v>
      </c>
      <c r="R453" s="56">
        <v>6032220.4500000002</v>
      </c>
      <c r="S453" s="57" t="s">
        <v>2004</v>
      </c>
      <c r="T453" s="56">
        <v>38711754.390000001</v>
      </c>
      <c r="U453" s="58" t="s">
        <v>869</v>
      </c>
      <c r="V453" s="59" t="s">
        <v>2005</v>
      </c>
      <c r="W453" s="60">
        <f t="shared" si="15"/>
        <v>1334</v>
      </c>
    </row>
    <row r="454" spans="1:28" s="9" customFormat="1" ht="139.5" customHeight="1">
      <c r="A454" s="49">
        <v>38</v>
      </c>
      <c r="B454" s="50" t="s">
        <v>79</v>
      </c>
      <c r="C454" s="51" t="s">
        <v>130</v>
      </c>
      <c r="D454" s="51" t="s">
        <v>693</v>
      </c>
      <c r="E454" s="52">
        <v>1</v>
      </c>
      <c r="F454" s="53" t="s">
        <v>660</v>
      </c>
      <c r="G454" s="54" t="s">
        <v>79</v>
      </c>
      <c r="H454" s="54" t="s">
        <v>725</v>
      </c>
      <c r="I454" s="86">
        <v>20033810001341</v>
      </c>
      <c r="J454" s="55" t="s">
        <v>1120</v>
      </c>
      <c r="K454" s="55" t="s">
        <v>740</v>
      </c>
      <c r="L454" s="55" t="s">
        <v>306</v>
      </c>
      <c r="M454" s="55" t="s">
        <v>307</v>
      </c>
      <c r="N454" s="55" t="s">
        <v>861</v>
      </c>
      <c r="O454" s="56">
        <v>59881560.649999999</v>
      </c>
      <c r="P454" s="56">
        <v>2000000</v>
      </c>
      <c r="Q454" s="56">
        <v>679346.99</v>
      </c>
      <c r="R454" s="56">
        <v>2131772.71</v>
      </c>
      <c r="S454" s="57" t="s">
        <v>2006</v>
      </c>
      <c r="T454" s="56">
        <v>60429134.93</v>
      </c>
      <c r="U454" s="58" t="s">
        <v>869</v>
      </c>
      <c r="V454" s="59" t="s">
        <v>2007</v>
      </c>
      <c r="W454" s="60">
        <f t="shared" si="15"/>
        <v>1341</v>
      </c>
    </row>
    <row r="455" spans="1:28" s="9" customFormat="1" ht="139.5" customHeight="1">
      <c r="A455" s="49">
        <v>38</v>
      </c>
      <c r="B455" s="50" t="s">
        <v>79</v>
      </c>
      <c r="C455" s="51" t="s">
        <v>130</v>
      </c>
      <c r="D455" s="51" t="s">
        <v>693</v>
      </c>
      <c r="E455" s="52">
        <v>1</v>
      </c>
      <c r="F455" s="53" t="s">
        <v>660</v>
      </c>
      <c r="G455" s="54" t="s">
        <v>79</v>
      </c>
      <c r="H455" s="54" t="s">
        <v>1003</v>
      </c>
      <c r="I455" s="86">
        <v>20033810001342</v>
      </c>
      <c r="J455" s="55" t="s">
        <v>1004</v>
      </c>
      <c r="K455" s="55" t="s">
        <v>740</v>
      </c>
      <c r="L455" s="55" t="s">
        <v>306</v>
      </c>
      <c r="M455" s="55" t="s">
        <v>307</v>
      </c>
      <c r="N455" s="55" t="s">
        <v>861</v>
      </c>
      <c r="O455" s="56">
        <v>6729794.5199999996</v>
      </c>
      <c r="P455" s="56">
        <v>0</v>
      </c>
      <c r="Q455" s="56">
        <v>74948.429999999993</v>
      </c>
      <c r="R455" s="56">
        <v>40280.51</v>
      </c>
      <c r="S455" s="57" t="s">
        <v>2008</v>
      </c>
      <c r="T455" s="56">
        <v>6764462.4400000004</v>
      </c>
      <c r="U455" s="58" t="s">
        <v>869</v>
      </c>
      <c r="V455" s="59" t="s">
        <v>2009</v>
      </c>
      <c r="W455" s="60">
        <f t="shared" si="15"/>
        <v>1342</v>
      </c>
    </row>
    <row r="456" spans="1:28" s="9" customFormat="1" ht="139.5" customHeight="1">
      <c r="A456" s="49">
        <v>38</v>
      </c>
      <c r="B456" s="50" t="s">
        <v>79</v>
      </c>
      <c r="C456" s="51" t="s">
        <v>130</v>
      </c>
      <c r="D456" s="51" t="s">
        <v>693</v>
      </c>
      <c r="E456" s="52">
        <v>1</v>
      </c>
      <c r="F456" s="53" t="s">
        <v>660</v>
      </c>
      <c r="G456" s="54" t="s">
        <v>79</v>
      </c>
      <c r="H456" s="54" t="s">
        <v>75</v>
      </c>
      <c r="I456" s="86">
        <v>20043810001361</v>
      </c>
      <c r="J456" s="55" t="s">
        <v>937</v>
      </c>
      <c r="K456" s="55" t="s">
        <v>740</v>
      </c>
      <c r="L456" s="55" t="s">
        <v>306</v>
      </c>
      <c r="M456" s="55" t="s">
        <v>307</v>
      </c>
      <c r="N456" s="55" t="s">
        <v>861</v>
      </c>
      <c r="O456" s="56">
        <v>26780660.43</v>
      </c>
      <c r="P456" s="56">
        <v>25005.7</v>
      </c>
      <c r="Q456" s="56">
        <v>298190.65999999997</v>
      </c>
      <c r="R456" s="56">
        <v>1655732.61</v>
      </c>
      <c r="S456" s="57" t="s">
        <v>2010</v>
      </c>
      <c r="T456" s="56">
        <v>25448124.18</v>
      </c>
      <c r="U456" s="58" t="s">
        <v>869</v>
      </c>
      <c r="V456" s="59" t="s">
        <v>2011</v>
      </c>
      <c r="W456" s="60">
        <f t="shared" si="15"/>
        <v>1361</v>
      </c>
    </row>
    <row r="457" spans="1:28" s="9" customFormat="1" ht="139.5" customHeight="1">
      <c r="A457" s="49">
        <v>38</v>
      </c>
      <c r="B457" s="50" t="s">
        <v>79</v>
      </c>
      <c r="C457" s="51" t="s">
        <v>130</v>
      </c>
      <c r="D457" s="51" t="s">
        <v>693</v>
      </c>
      <c r="E457" s="52">
        <v>1</v>
      </c>
      <c r="F457" s="53" t="s">
        <v>660</v>
      </c>
      <c r="G457" s="54" t="s">
        <v>79</v>
      </c>
      <c r="H457" s="54" t="s">
        <v>736</v>
      </c>
      <c r="I457" s="86" t="s">
        <v>737</v>
      </c>
      <c r="J457" s="55" t="s">
        <v>721</v>
      </c>
      <c r="K457" s="55" t="s">
        <v>1147</v>
      </c>
      <c r="L457" s="55" t="s">
        <v>306</v>
      </c>
      <c r="M457" s="55" t="s">
        <v>307</v>
      </c>
      <c r="N457" s="55" t="s">
        <v>861</v>
      </c>
      <c r="O457" s="56">
        <v>198590710.43000001</v>
      </c>
      <c r="P457" s="56">
        <v>535860.85</v>
      </c>
      <c r="Q457" s="56">
        <v>2223072.5299999998</v>
      </c>
      <c r="R457" s="56">
        <v>2974557.59</v>
      </c>
      <c r="S457" s="57" t="s">
        <v>2012</v>
      </c>
      <c r="T457" s="56">
        <v>198375086.22</v>
      </c>
      <c r="U457" s="58" t="s">
        <v>869</v>
      </c>
      <c r="V457" s="59" t="s">
        <v>2013</v>
      </c>
      <c r="W457" s="60">
        <f t="shared" si="15"/>
        <v>1395</v>
      </c>
    </row>
    <row r="458" spans="1:28" s="9" customFormat="1" ht="139.5" customHeight="1">
      <c r="A458" s="49">
        <v>38</v>
      </c>
      <c r="B458" s="50" t="s">
        <v>79</v>
      </c>
      <c r="C458" s="51" t="s">
        <v>130</v>
      </c>
      <c r="D458" s="51" t="s">
        <v>693</v>
      </c>
      <c r="E458" s="52">
        <v>1</v>
      </c>
      <c r="F458" s="53" t="s">
        <v>660</v>
      </c>
      <c r="G458" s="54" t="s">
        <v>79</v>
      </c>
      <c r="H458" s="54" t="s">
        <v>435</v>
      </c>
      <c r="I458" s="86" t="s">
        <v>436</v>
      </c>
      <c r="J458" s="55" t="s">
        <v>437</v>
      </c>
      <c r="K458" s="55" t="s">
        <v>740</v>
      </c>
      <c r="L458" s="55" t="s">
        <v>306</v>
      </c>
      <c r="M458" s="55" t="s">
        <v>307</v>
      </c>
      <c r="N458" s="55" t="s">
        <v>861</v>
      </c>
      <c r="O458" s="56">
        <v>44426281.810000002</v>
      </c>
      <c r="P458" s="56">
        <v>70890</v>
      </c>
      <c r="Q458" s="56">
        <v>482075</v>
      </c>
      <c r="R458" s="56">
        <v>3381883.73</v>
      </c>
      <c r="S458" s="57" t="s">
        <v>2014</v>
      </c>
      <c r="T458" s="56">
        <v>41597363.079999998</v>
      </c>
      <c r="U458" s="58" t="s">
        <v>869</v>
      </c>
      <c r="V458" s="59" t="s">
        <v>1419</v>
      </c>
      <c r="W458" s="60">
        <f t="shared" si="15"/>
        <v>1469</v>
      </c>
    </row>
    <row r="459" spans="1:28" s="9" customFormat="1" ht="139.5" customHeight="1">
      <c r="A459" s="49">
        <v>38</v>
      </c>
      <c r="B459" s="50" t="s">
        <v>79</v>
      </c>
      <c r="C459" s="51" t="s">
        <v>130</v>
      </c>
      <c r="D459" s="51" t="s">
        <v>693</v>
      </c>
      <c r="E459" s="52">
        <v>1</v>
      </c>
      <c r="F459" s="53" t="s">
        <v>660</v>
      </c>
      <c r="G459" s="54" t="s">
        <v>79</v>
      </c>
      <c r="H459" s="54" t="s">
        <v>438</v>
      </c>
      <c r="I459" s="86" t="s">
        <v>439</v>
      </c>
      <c r="J459" s="55" t="s">
        <v>440</v>
      </c>
      <c r="K459" s="55" t="s">
        <v>740</v>
      </c>
      <c r="L459" s="55" t="s">
        <v>306</v>
      </c>
      <c r="M459" s="55" t="s">
        <v>307</v>
      </c>
      <c r="N459" s="55" t="s">
        <v>861</v>
      </c>
      <c r="O459" s="56">
        <v>41212192.030000001</v>
      </c>
      <c r="P459" s="56">
        <v>720295.62</v>
      </c>
      <c r="Q459" s="56">
        <v>448057.5</v>
      </c>
      <c r="R459" s="56">
        <v>2859576.22</v>
      </c>
      <c r="S459" s="57" t="s">
        <v>2015</v>
      </c>
      <c r="T459" s="56">
        <v>39520968.93</v>
      </c>
      <c r="U459" s="58" t="s">
        <v>869</v>
      </c>
      <c r="V459" s="59" t="s">
        <v>2016</v>
      </c>
      <c r="W459" s="60">
        <f t="shared" si="15"/>
        <v>1470</v>
      </c>
    </row>
    <row r="460" spans="1:28" s="9" customFormat="1" ht="139.5" customHeight="1">
      <c r="A460" s="49">
        <v>38</v>
      </c>
      <c r="B460" s="50" t="s">
        <v>79</v>
      </c>
      <c r="C460" s="51" t="s">
        <v>130</v>
      </c>
      <c r="D460" s="51" t="s">
        <v>693</v>
      </c>
      <c r="E460" s="52">
        <v>1</v>
      </c>
      <c r="F460" s="53" t="s">
        <v>660</v>
      </c>
      <c r="G460" s="54" t="s">
        <v>79</v>
      </c>
      <c r="H460" s="54" t="s">
        <v>464</v>
      </c>
      <c r="I460" s="86" t="s">
        <v>465</v>
      </c>
      <c r="J460" s="55" t="s">
        <v>466</v>
      </c>
      <c r="K460" s="55" t="s">
        <v>740</v>
      </c>
      <c r="L460" s="55" t="s">
        <v>306</v>
      </c>
      <c r="M460" s="55" t="s">
        <v>307</v>
      </c>
      <c r="N460" s="55" t="s">
        <v>861</v>
      </c>
      <c r="O460" s="56">
        <v>12492293.130000001</v>
      </c>
      <c r="P460" s="56">
        <v>348</v>
      </c>
      <c r="Q460" s="56">
        <v>137947.87</v>
      </c>
      <c r="R460" s="56">
        <v>136505.78</v>
      </c>
      <c r="S460" s="57" t="s">
        <v>2017</v>
      </c>
      <c r="T460" s="56">
        <v>12494083.220000001</v>
      </c>
      <c r="U460" s="58" t="s">
        <v>869</v>
      </c>
      <c r="V460" s="59" t="s">
        <v>2018</v>
      </c>
      <c r="W460" s="60">
        <f t="shared" si="15"/>
        <v>1471</v>
      </c>
    </row>
    <row r="461" spans="1:28" s="9" customFormat="1" ht="139.5" customHeight="1">
      <c r="A461" s="49">
        <v>38</v>
      </c>
      <c r="B461" s="50" t="s">
        <v>79</v>
      </c>
      <c r="C461" s="51" t="s">
        <v>130</v>
      </c>
      <c r="D461" s="51" t="s">
        <v>693</v>
      </c>
      <c r="E461" s="52">
        <v>1</v>
      </c>
      <c r="F461" s="53" t="s">
        <v>660</v>
      </c>
      <c r="G461" s="54" t="s">
        <v>79</v>
      </c>
      <c r="H461" s="54" t="s">
        <v>348</v>
      </c>
      <c r="I461" s="86" t="s">
        <v>1204</v>
      </c>
      <c r="J461" s="55" t="s">
        <v>349</v>
      </c>
      <c r="K461" s="55" t="s">
        <v>350</v>
      </c>
      <c r="L461" s="55" t="s">
        <v>306</v>
      </c>
      <c r="M461" s="55" t="s">
        <v>307</v>
      </c>
      <c r="N461" s="55" t="s">
        <v>861</v>
      </c>
      <c r="O461" s="56">
        <v>212948652.25</v>
      </c>
      <c r="P461" s="56">
        <v>28002308.68</v>
      </c>
      <c r="Q461" s="56">
        <v>2586947.75</v>
      </c>
      <c r="R461" s="56">
        <v>6450672.79</v>
      </c>
      <c r="S461" s="57" t="s">
        <v>2019</v>
      </c>
      <c r="T461" s="56">
        <v>237087235.88999999</v>
      </c>
      <c r="U461" s="58" t="s">
        <v>869</v>
      </c>
      <c r="V461" s="59" t="s">
        <v>2020</v>
      </c>
      <c r="W461" s="60">
        <f t="shared" si="15"/>
        <v>1487</v>
      </c>
    </row>
    <row r="462" spans="1:28" s="9" customFormat="1" ht="139.5" customHeight="1">
      <c r="A462" s="49">
        <v>38</v>
      </c>
      <c r="B462" s="50" t="s">
        <v>79</v>
      </c>
      <c r="C462" s="51" t="s">
        <v>130</v>
      </c>
      <c r="D462" s="51" t="s">
        <v>693</v>
      </c>
      <c r="E462" s="52">
        <v>1</v>
      </c>
      <c r="F462" s="53" t="s">
        <v>660</v>
      </c>
      <c r="G462" s="54" t="s">
        <v>79</v>
      </c>
      <c r="H462" s="54" t="s">
        <v>461</v>
      </c>
      <c r="I462" s="86" t="s">
        <v>462</v>
      </c>
      <c r="J462" s="55" t="s">
        <v>461</v>
      </c>
      <c r="K462" s="55" t="s">
        <v>1236</v>
      </c>
      <c r="L462" s="55" t="s">
        <v>306</v>
      </c>
      <c r="M462" s="55" t="s">
        <v>307</v>
      </c>
      <c r="N462" s="55" t="s">
        <v>861</v>
      </c>
      <c r="O462" s="56">
        <v>14933808.130000001</v>
      </c>
      <c r="P462" s="56">
        <v>90790.2</v>
      </c>
      <c r="Q462" s="56">
        <v>156181.85</v>
      </c>
      <c r="R462" s="56">
        <v>1640592.3</v>
      </c>
      <c r="S462" s="57" t="s">
        <v>2021</v>
      </c>
      <c r="T462" s="56">
        <v>13540187.880000001</v>
      </c>
      <c r="U462" s="58" t="s">
        <v>869</v>
      </c>
      <c r="V462" s="59" t="s">
        <v>2022</v>
      </c>
      <c r="W462" s="60">
        <f t="shared" si="15"/>
        <v>1496</v>
      </c>
    </row>
    <row r="463" spans="1:28" s="41" customFormat="1" ht="20.25" customHeight="1" outlineLevel="1">
      <c r="A463" s="74"/>
      <c r="B463" s="98" t="s">
        <v>380</v>
      </c>
      <c r="C463" s="99"/>
      <c r="D463" s="99"/>
      <c r="E463" s="75">
        <f>SUBTOTAL(9,E464:E465)</f>
        <v>1</v>
      </c>
      <c r="F463" s="76"/>
      <c r="G463" s="76"/>
      <c r="H463" s="76"/>
      <c r="I463" s="89"/>
      <c r="J463" s="76"/>
      <c r="K463" s="76"/>
      <c r="L463" s="76"/>
      <c r="M463" s="76"/>
      <c r="N463" s="76"/>
      <c r="O463" s="78"/>
      <c r="P463" s="78"/>
      <c r="Q463" s="78"/>
      <c r="R463" s="78"/>
      <c r="S463" s="76"/>
      <c r="T463" s="78"/>
      <c r="U463" s="76"/>
      <c r="V463" s="79"/>
      <c r="W463" s="77"/>
      <c r="X463" s="9"/>
      <c r="Y463" s="9"/>
      <c r="Z463" s="48"/>
      <c r="AA463" s="48"/>
      <c r="AB463" s="48"/>
    </row>
    <row r="464" spans="1:28" s="48" customFormat="1" ht="20.25" customHeight="1" outlineLevel="2">
      <c r="A464" s="42"/>
      <c r="B464" s="92" t="s">
        <v>376</v>
      </c>
      <c r="C464" s="93"/>
      <c r="D464" s="93"/>
      <c r="E464" s="43">
        <f>SUBTOTAL(9,E465:E465)</f>
        <v>1</v>
      </c>
      <c r="F464" s="44"/>
      <c r="G464" s="44"/>
      <c r="H464" s="44"/>
      <c r="I464" s="85"/>
      <c r="J464" s="44"/>
      <c r="K464" s="44"/>
      <c r="L464" s="44"/>
      <c r="M464" s="44"/>
      <c r="N464" s="44"/>
      <c r="O464" s="46"/>
      <c r="P464" s="46"/>
      <c r="Q464" s="46"/>
      <c r="R464" s="46"/>
      <c r="S464" s="44"/>
      <c r="T464" s="46"/>
      <c r="U464" s="44"/>
      <c r="V464" s="47"/>
      <c r="W464" s="45"/>
      <c r="X464" s="41"/>
      <c r="Y464" s="9"/>
      <c r="Z464" s="9"/>
      <c r="AA464" s="9"/>
      <c r="AB464" s="9"/>
    </row>
    <row r="465" spans="1:28" s="9" customFormat="1" ht="139.5" customHeight="1">
      <c r="A465" s="49">
        <v>38</v>
      </c>
      <c r="B465" s="50" t="s">
        <v>79</v>
      </c>
      <c r="C465" s="51" t="s">
        <v>210</v>
      </c>
      <c r="D465" s="51" t="s">
        <v>259</v>
      </c>
      <c r="E465" s="52">
        <v>1</v>
      </c>
      <c r="F465" s="53" t="s">
        <v>931</v>
      </c>
      <c r="G465" s="54" t="s">
        <v>932</v>
      </c>
      <c r="H465" s="54" t="s">
        <v>932</v>
      </c>
      <c r="I465" s="86" t="s">
        <v>1005</v>
      </c>
      <c r="J465" s="55" t="s">
        <v>1123</v>
      </c>
      <c r="K465" s="55" t="s">
        <v>1157</v>
      </c>
      <c r="L465" s="55" t="s">
        <v>903</v>
      </c>
      <c r="M465" s="55" t="s">
        <v>1078</v>
      </c>
      <c r="N465" s="55" t="s">
        <v>308</v>
      </c>
      <c r="O465" s="56">
        <v>34119488.719999999</v>
      </c>
      <c r="P465" s="56">
        <v>0</v>
      </c>
      <c r="Q465" s="56">
        <v>0</v>
      </c>
      <c r="R465" s="56">
        <v>0</v>
      </c>
      <c r="S465" s="57" t="s">
        <v>2023</v>
      </c>
      <c r="T465" s="56">
        <v>34119488.719999999</v>
      </c>
      <c r="U465" s="58" t="s">
        <v>309</v>
      </c>
      <c r="V465" s="59" t="s">
        <v>2024</v>
      </c>
      <c r="W465" s="60">
        <f>IF(OR(LEFT(I465)="7",LEFT(I465,1)="8"),VALUE(RIGHT(I465,3)),VALUE(RIGHT(I465,4)))</f>
        <v>1302</v>
      </c>
    </row>
    <row r="466" spans="1:28" s="34" customFormat="1" ht="28.5" customHeight="1" outlineLevel="3">
      <c r="A466" s="61"/>
      <c r="B466" s="102" t="s">
        <v>1124</v>
      </c>
      <c r="C466" s="103"/>
      <c r="D466" s="103"/>
      <c r="E466" s="62">
        <f>SUBTOTAL(9,E469:E477)</f>
        <v>7</v>
      </c>
      <c r="F466" s="63"/>
      <c r="G466" s="63"/>
      <c r="H466" s="63"/>
      <c r="I466" s="87"/>
      <c r="J466" s="63"/>
      <c r="K466" s="63"/>
      <c r="L466" s="63"/>
      <c r="M466" s="63"/>
      <c r="N466" s="63"/>
      <c r="O466" s="64"/>
      <c r="P466" s="65"/>
      <c r="Q466" s="65"/>
      <c r="R466" s="65"/>
      <c r="S466" s="63"/>
      <c r="T466" s="65"/>
      <c r="U466" s="63"/>
      <c r="V466" s="66"/>
      <c r="W466" s="67"/>
      <c r="X466" s="9"/>
      <c r="Y466" s="9"/>
      <c r="Z466" s="9"/>
      <c r="AA466" s="9"/>
      <c r="AB466" s="9"/>
    </row>
    <row r="467" spans="1:28" s="41" customFormat="1" ht="20.25" customHeight="1" outlineLevel="1">
      <c r="A467" s="35"/>
      <c r="B467" s="100" t="s">
        <v>875</v>
      </c>
      <c r="C467" s="101" t="s">
        <v>873</v>
      </c>
      <c r="D467" s="101"/>
      <c r="E467" s="36">
        <f>SUBTOTAL(9,E468:E474)</f>
        <v>6</v>
      </c>
      <c r="F467" s="37"/>
      <c r="G467" s="37"/>
      <c r="H467" s="37"/>
      <c r="I467" s="84"/>
      <c r="J467" s="37"/>
      <c r="K467" s="37"/>
      <c r="L467" s="37"/>
      <c r="M467" s="37"/>
      <c r="N467" s="37"/>
      <c r="O467" s="39"/>
      <c r="P467" s="39"/>
      <c r="Q467" s="39"/>
      <c r="R467" s="39"/>
      <c r="S467" s="37"/>
      <c r="T467" s="39"/>
      <c r="U467" s="37"/>
      <c r="V467" s="40"/>
      <c r="W467" s="38"/>
      <c r="X467" s="34"/>
      <c r="Y467" s="9"/>
      <c r="Z467" s="9"/>
      <c r="AA467" s="9"/>
      <c r="AB467" s="9"/>
    </row>
    <row r="468" spans="1:28" s="48" customFormat="1" ht="20.25" customHeight="1" outlineLevel="2">
      <c r="A468" s="42"/>
      <c r="B468" s="92" t="s">
        <v>376</v>
      </c>
      <c r="C468" s="93"/>
      <c r="D468" s="93"/>
      <c r="E468" s="43">
        <f>SUBTOTAL(9,E469:E474)</f>
        <v>6</v>
      </c>
      <c r="F468" s="44"/>
      <c r="G468" s="44"/>
      <c r="H468" s="44"/>
      <c r="I468" s="85"/>
      <c r="J468" s="44"/>
      <c r="K468" s="44"/>
      <c r="L468" s="44"/>
      <c r="M468" s="44"/>
      <c r="N468" s="44"/>
      <c r="O468" s="46"/>
      <c r="P468" s="46"/>
      <c r="Q468" s="46"/>
      <c r="R468" s="46"/>
      <c r="S468" s="44"/>
      <c r="T468" s="46"/>
      <c r="U468" s="44"/>
      <c r="V468" s="47"/>
      <c r="W468" s="45"/>
      <c r="X468" s="41"/>
      <c r="Y468" s="9"/>
      <c r="Z468" s="9"/>
      <c r="AA468" s="9"/>
      <c r="AB468" s="9"/>
    </row>
    <row r="469" spans="1:28" s="9" customFormat="1" ht="158.25" customHeight="1">
      <c r="A469" s="49">
        <v>50</v>
      </c>
      <c r="B469" s="50" t="s">
        <v>1124</v>
      </c>
      <c r="C469" s="51" t="s">
        <v>130</v>
      </c>
      <c r="D469" s="51" t="s">
        <v>259</v>
      </c>
      <c r="E469" s="52">
        <v>1</v>
      </c>
      <c r="F469" s="53" t="s">
        <v>1125</v>
      </c>
      <c r="G469" s="54" t="s">
        <v>1124</v>
      </c>
      <c r="H469" s="54" t="s">
        <v>1124</v>
      </c>
      <c r="I469" s="86" t="s">
        <v>463</v>
      </c>
      <c r="J469" s="55" t="s">
        <v>1158</v>
      </c>
      <c r="K469" s="55" t="s">
        <v>1159</v>
      </c>
      <c r="L469" s="55" t="s">
        <v>903</v>
      </c>
      <c r="M469" s="55" t="s">
        <v>825</v>
      </c>
      <c r="N469" s="55" t="s">
        <v>308</v>
      </c>
      <c r="O469" s="56">
        <v>341218650.29000002</v>
      </c>
      <c r="P469" s="56">
        <v>18564259</v>
      </c>
      <c r="Q469" s="56">
        <v>2628831.52</v>
      </c>
      <c r="R469" s="56">
        <v>19110961.829999998</v>
      </c>
      <c r="S469" s="57" t="s">
        <v>2025</v>
      </c>
      <c r="T469" s="56">
        <v>343300778.98000002</v>
      </c>
      <c r="U469" s="58" t="s">
        <v>309</v>
      </c>
      <c r="V469" s="59" t="s">
        <v>2026</v>
      </c>
      <c r="W469" s="60">
        <f t="shared" ref="W469:W474" si="16">IF(OR(LEFT(I469)="7",LEFT(I469,1)="8"),VALUE(RIGHT(I469,3)),VALUE(RIGHT(I469,4)))</f>
        <v>1497</v>
      </c>
    </row>
    <row r="470" spans="1:28" s="9" customFormat="1" ht="153" customHeight="1">
      <c r="A470" s="49">
        <v>50</v>
      </c>
      <c r="B470" s="50" t="s">
        <v>1124</v>
      </c>
      <c r="C470" s="51" t="s">
        <v>130</v>
      </c>
      <c r="D470" s="51" t="s">
        <v>259</v>
      </c>
      <c r="E470" s="52">
        <v>1</v>
      </c>
      <c r="F470" s="53" t="s">
        <v>1125</v>
      </c>
      <c r="G470" s="54" t="s">
        <v>1124</v>
      </c>
      <c r="H470" s="54" t="s">
        <v>1124</v>
      </c>
      <c r="I470" s="86" t="s">
        <v>1256</v>
      </c>
      <c r="J470" s="55" t="s">
        <v>1257</v>
      </c>
      <c r="K470" s="55" t="s">
        <v>1258</v>
      </c>
      <c r="L470" s="55" t="s">
        <v>903</v>
      </c>
      <c r="M470" s="55" t="s">
        <v>825</v>
      </c>
      <c r="N470" s="55" t="s">
        <v>861</v>
      </c>
      <c r="O470" s="56">
        <v>253278880.38</v>
      </c>
      <c r="P470" s="56">
        <v>0</v>
      </c>
      <c r="Q470" s="56">
        <v>2892330.79</v>
      </c>
      <c r="R470" s="56">
        <v>2313455.62</v>
      </c>
      <c r="S470" s="57" t="s">
        <v>2027</v>
      </c>
      <c r="T470" s="56">
        <v>253857755.55000001</v>
      </c>
      <c r="U470" s="58" t="s">
        <v>309</v>
      </c>
      <c r="V470" s="59" t="s">
        <v>1421</v>
      </c>
      <c r="W470" s="60">
        <f t="shared" si="16"/>
        <v>1537</v>
      </c>
    </row>
    <row r="471" spans="1:28" s="9" customFormat="1" ht="139.5" customHeight="1">
      <c r="A471" s="49">
        <v>50</v>
      </c>
      <c r="B471" s="50" t="s">
        <v>1124</v>
      </c>
      <c r="C471" s="51" t="s">
        <v>130</v>
      </c>
      <c r="D471" s="51" t="s">
        <v>259</v>
      </c>
      <c r="E471" s="52">
        <v>1</v>
      </c>
      <c r="F471" s="53" t="s">
        <v>1125</v>
      </c>
      <c r="G471" s="54" t="s">
        <v>1124</v>
      </c>
      <c r="H471" s="54" t="s">
        <v>1124</v>
      </c>
      <c r="I471" s="86" t="s">
        <v>37</v>
      </c>
      <c r="J471" s="55" t="s">
        <v>978</v>
      </c>
      <c r="K471" s="55" t="s">
        <v>979</v>
      </c>
      <c r="L471" s="55" t="s">
        <v>903</v>
      </c>
      <c r="M471" s="55" t="s">
        <v>340</v>
      </c>
      <c r="N471" s="55" t="s">
        <v>308</v>
      </c>
      <c r="O471" s="56">
        <v>296192230.26999998</v>
      </c>
      <c r="P471" s="56">
        <v>31177320.989999998</v>
      </c>
      <c r="Q471" s="56">
        <v>4195213.6900000004</v>
      </c>
      <c r="R471" s="56">
        <v>29977444.309999999</v>
      </c>
      <c r="S471" s="57" t="s">
        <v>2028</v>
      </c>
      <c r="T471" s="56">
        <v>301587320.63999999</v>
      </c>
      <c r="U471" s="58" t="s">
        <v>309</v>
      </c>
      <c r="V471" s="59" t="s">
        <v>2029</v>
      </c>
      <c r="W471" s="60">
        <f t="shared" si="16"/>
        <v>344</v>
      </c>
    </row>
    <row r="472" spans="1:28" s="9" customFormat="1" ht="139.5" customHeight="1">
      <c r="A472" s="49">
        <v>50</v>
      </c>
      <c r="B472" s="50" t="s">
        <v>1124</v>
      </c>
      <c r="C472" s="51" t="s">
        <v>130</v>
      </c>
      <c r="D472" s="51" t="s">
        <v>259</v>
      </c>
      <c r="E472" s="52">
        <v>1</v>
      </c>
      <c r="F472" s="53" t="s">
        <v>1125</v>
      </c>
      <c r="G472" s="54" t="s">
        <v>1124</v>
      </c>
      <c r="H472" s="54" t="s">
        <v>1124</v>
      </c>
      <c r="I472" s="86" t="s">
        <v>980</v>
      </c>
      <c r="J472" s="55" t="s">
        <v>981</v>
      </c>
      <c r="K472" s="55" t="s">
        <v>982</v>
      </c>
      <c r="L472" s="55" t="s">
        <v>903</v>
      </c>
      <c r="M472" s="55" t="s">
        <v>340</v>
      </c>
      <c r="N472" s="55" t="s">
        <v>308</v>
      </c>
      <c r="O472" s="56">
        <v>4366972.1500000004</v>
      </c>
      <c r="P472" s="56">
        <v>3153739.81</v>
      </c>
      <c r="Q472" s="56">
        <v>66452.75</v>
      </c>
      <c r="R472" s="56">
        <v>3689419.13</v>
      </c>
      <c r="S472" s="57" t="s">
        <v>2030</v>
      </c>
      <c r="T472" s="56">
        <v>3897745.58</v>
      </c>
      <c r="U472" s="58" t="s">
        <v>309</v>
      </c>
      <c r="V472" s="59" t="s">
        <v>1422</v>
      </c>
      <c r="W472" s="60">
        <f t="shared" si="16"/>
        <v>347</v>
      </c>
    </row>
    <row r="473" spans="1:28" s="9" customFormat="1" ht="139.5" customHeight="1">
      <c r="A473" s="49">
        <v>50</v>
      </c>
      <c r="B473" s="50" t="s">
        <v>1124</v>
      </c>
      <c r="C473" s="51" t="s">
        <v>130</v>
      </c>
      <c r="D473" s="51" t="s">
        <v>259</v>
      </c>
      <c r="E473" s="52">
        <v>1</v>
      </c>
      <c r="F473" s="53" t="s">
        <v>1125</v>
      </c>
      <c r="G473" s="54" t="s">
        <v>1124</v>
      </c>
      <c r="H473" s="54" t="s">
        <v>1124</v>
      </c>
      <c r="I473" s="86" t="s">
        <v>34</v>
      </c>
      <c r="J473" s="55" t="s">
        <v>35</v>
      </c>
      <c r="K473" s="55" t="s">
        <v>36</v>
      </c>
      <c r="L473" s="55" t="s">
        <v>903</v>
      </c>
      <c r="M473" s="55" t="s">
        <v>340</v>
      </c>
      <c r="N473" s="55" t="s">
        <v>861</v>
      </c>
      <c r="O473" s="56">
        <v>16814368.98</v>
      </c>
      <c r="P473" s="56">
        <v>16479919.15</v>
      </c>
      <c r="Q473" s="56">
        <v>209558.53</v>
      </c>
      <c r="R473" s="56">
        <v>11927195.82</v>
      </c>
      <c r="S473" s="57" t="s">
        <v>2031</v>
      </c>
      <c r="T473" s="56">
        <v>21576650.84</v>
      </c>
      <c r="U473" s="58" t="s">
        <v>309</v>
      </c>
      <c r="V473" s="59" t="s">
        <v>2032</v>
      </c>
      <c r="W473" s="60">
        <f t="shared" si="16"/>
        <v>343</v>
      </c>
    </row>
    <row r="474" spans="1:28" s="9" customFormat="1" ht="139.5" customHeight="1">
      <c r="A474" s="49">
        <v>50</v>
      </c>
      <c r="B474" s="50" t="s">
        <v>1124</v>
      </c>
      <c r="C474" s="51" t="s">
        <v>130</v>
      </c>
      <c r="D474" s="51" t="s">
        <v>259</v>
      </c>
      <c r="E474" s="52">
        <v>1</v>
      </c>
      <c r="F474" s="53" t="s">
        <v>1125</v>
      </c>
      <c r="G474" s="54" t="s">
        <v>1124</v>
      </c>
      <c r="H474" s="54" t="s">
        <v>1124</v>
      </c>
      <c r="I474" s="86" t="s">
        <v>1126</v>
      </c>
      <c r="J474" s="55" t="s">
        <v>32</v>
      </c>
      <c r="K474" s="55" t="s">
        <v>33</v>
      </c>
      <c r="L474" s="55" t="s">
        <v>903</v>
      </c>
      <c r="M474" s="55" t="s">
        <v>1078</v>
      </c>
      <c r="N474" s="55" t="s">
        <v>861</v>
      </c>
      <c r="O474" s="56">
        <v>319724.61</v>
      </c>
      <c r="P474" s="56">
        <v>0</v>
      </c>
      <c r="Q474" s="56">
        <v>2299.15</v>
      </c>
      <c r="R474" s="56">
        <v>6086.25</v>
      </c>
      <c r="S474" s="57" t="s">
        <v>2033</v>
      </c>
      <c r="T474" s="56">
        <v>315937.51</v>
      </c>
      <c r="U474" s="58" t="s">
        <v>309</v>
      </c>
      <c r="V474" s="59" t="s">
        <v>1420</v>
      </c>
      <c r="W474" s="60">
        <f t="shared" si="16"/>
        <v>1054</v>
      </c>
    </row>
    <row r="475" spans="1:28" s="41" customFormat="1" ht="20.25" customHeight="1" outlineLevel="1">
      <c r="A475" s="74"/>
      <c r="B475" s="98" t="s">
        <v>380</v>
      </c>
      <c r="C475" s="99"/>
      <c r="D475" s="99"/>
      <c r="E475" s="75">
        <f>SUBTOTAL(9,E476:E477)</f>
        <v>1</v>
      </c>
      <c r="F475" s="76"/>
      <c r="G475" s="76"/>
      <c r="H475" s="76"/>
      <c r="I475" s="89"/>
      <c r="J475" s="76"/>
      <c r="K475" s="76"/>
      <c r="L475" s="76"/>
      <c r="M475" s="76"/>
      <c r="N475" s="76"/>
      <c r="O475" s="78"/>
      <c r="P475" s="78"/>
      <c r="Q475" s="78"/>
      <c r="R475" s="78"/>
      <c r="S475" s="76"/>
      <c r="T475" s="78"/>
      <c r="U475" s="76"/>
      <c r="V475" s="79"/>
      <c r="W475" s="77"/>
      <c r="X475" s="9"/>
      <c r="Y475" s="9"/>
      <c r="Z475" s="4"/>
      <c r="AA475" s="4"/>
      <c r="AB475" s="4"/>
    </row>
    <row r="476" spans="1:28" s="48" customFormat="1" ht="20.25" customHeight="1" outlineLevel="2">
      <c r="A476" s="42"/>
      <c r="B476" s="92" t="s">
        <v>376</v>
      </c>
      <c r="C476" s="93"/>
      <c r="D476" s="93"/>
      <c r="E476" s="43">
        <f>SUBTOTAL(9,E477:E477)</f>
        <v>1</v>
      </c>
      <c r="F476" s="44"/>
      <c r="G476" s="44"/>
      <c r="H476" s="44"/>
      <c r="I476" s="85"/>
      <c r="J476" s="44"/>
      <c r="K476" s="44"/>
      <c r="L476" s="44"/>
      <c r="M476" s="44"/>
      <c r="N476" s="44"/>
      <c r="O476" s="46"/>
      <c r="P476" s="46"/>
      <c r="Q476" s="46"/>
      <c r="R476" s="46"/>
      <c r="S476" s="44"/>
      <c r="T476" s="46"/>
      <c r="U476" s="44"/>
      <c r="V476" s="47"/>
      <c r="W476" s="45"/>
      <c r="X476" s="41"/>
      <c r="Y476" s="9"/>
      <c r="Z476" s="4"/>
      <c r="AA476" s="4"/>
      <c r="AB476" s="4"/>
    </row>
    <row r="477" spans="1:28" s="9" customFormat="1" ht="139.5" customHeight="1">
      <c r="A477" s="49">
        <v>50</v>
      </c>
      <c r="B477" s="50" t="s">
        <v>1124</v>
      </c>
      <c r="C477" s="51" t="s">
        <v>210</v>
      </c>
      <c r="D477" s="51" t="s">
        <v>259</v>
      </c>
      <c r="E477" s="52">
        <v>1</v>
      </c>
      <c r="F477" s="53" t="s">
        <v>1125</v>
      </c>
      <c r="G477" s="54" t="s">
        <v>1124</v>
      </c>
      <c r="H477" s="54" t="s">
        <v>1124</v>
      </c>
      <c r="I477" s="86" t="s">
        <v>421</v>
      </c>
      <c r="J477" s="55" t="s">
        <v>723</v>
      </c>
      <c r="K477" s="55" t="s">
        <v>1160</v>
      </c>
      <c r="L477" s="55" t="s">
        <v>903</v>
      </c>
      <c r="M477" s="55" t="s">
        <v>823</v>
      </c>
      <c r="N477" s="55" t="s">
        <v>308</v>
      </c>
      <c r="O477" s="56">
        <v>118277743.64</v>
      </c>
      <c r="P477" s="56">
        <v>19110080.600000001</v>
      </c>
      <c r="Q477" s="56">
        <v>1434677.51</v>
      </c>
      <c r="R477" s="56">
        <v>0</v>
      </c>
      <c r="S477" s="57" t="s">
        <v>2034</v>
      </c>
      <c r="T477" s="56">
        <v>138822501.75</v>
      </c>
      <c r="U477" s="58" t="s">
        <v>309</v>
      </c>
      <c r="V477" s="59" t="s">
        <v>1423</v>
      </c>
      <c r="W477" s="60">
        <f>IF(OR(LEFT(I477)="7",LEFT(I477,1)="8"),VALUE(RIGHT(I477,3)),VALUE(RIGHT(I477,4)))</f>
        <v>737</v>
      </c>
    </row>
    <row r="478" spans="1:28" s="26" customFormat="1" ht="28.5" customHeight="1">
      <c r="A478" s="19"/>
      <c r="B478" s="106" t="s">
        <v>1454</v>
      </c>
      <c r="C478" s="107"/>
      <c r="D478" s="107"/>
      <c r="E478" s="91">
        <f>SUBTOTAL(9,E479:E945)</f>
        <v>1</v>
      </c>
      <c r="F478" s="21"/>
      <c r="G478" s="21"/>
      <c r="H478" s="21"/>
      <c r="I478" s="82"/>
      <c r="J478" s="21"/>
      <c r="K478" s="21"/>
      <c r="L478" s="21"/>
      <c r="M478" s="21"/>
      <c r="N478" s="21"/>
      <c r="O478" s="22"/>
      <c r="P478" s="23"/>
      <c r="Q478" s="23"/>
      <c r="R478" s="23"/>
      <c r="S478" s="21"/>
      <c r="T478" s="23"/>
      <c r="U478" s="21"/>
      <c r="V478" s="24"/>
      <c r="W478" s="25"/>
    </row>
    <row r="479" spans="1:28" s="34" customFormat="1" ht="20.25" customHeight="1" outlineLevel="3">
      <c r="A479" s="61"/>
      <c r="B479" s="102" t="s">
        <v>995</v>
      </c>
      <c r="C479" s="103"/>
      <c r="D479" s="103"/>
      <c r="E479" s="62">
        <f>SUBTOTAL(9,E482:E482)</f>
        <v>1</v>
      </c>
      <c r="F479" s="63"/>
      <c r="G479" s="63"/>
      <c r="H479" s="63"/>
      <c r="I479" s="87"/>
      <c r="J479" s="63"/>
      <c r="K479" s="63"/>
      <c r="L479" s="63"/>
      <c r="M479" s="63"/>
      <c r="N479" s="63"/>
      <c r="O479" s="64"/>
      <c r="P479" s="65"/>
      <c r="Q479" s="65"/>
      <c r="R479" s="65"/>
      <c r="S479" s="63"/>
      <c r="T479" s="65"/>
      <c r="U479" s="63"/>
      <c r="V479" s="66"/>
      <c r="W479" s="67"/>
      <c r="Y479" s="9"/>
    </row>
    <row r="480" spans="1:28" s="41" customFormat="1" ht="20.25" customHeight="1" outlineLevel="1">
      <c r="A480" s="74"/>
      <c r="B480" s="98" t="s">
        <v>380</v>
      </c>
      <c r="C480" s="99"/>
      <c r="D480" s="99"/>
      <c r="E480" s="75">
        <f>SUBTOTAL(9,E481:E482)</f>
        <v>1</v>
      </c>
      <c r="F480" s="76"/>
      <c r="G480" s="76"/>
      <c r="H480" s="76"/>
      <c r="I480" s="89"/>
      <c r="J480" s="76"/>
      <c r="K480" s="76"/>
      <c r="L480" s="76"/>
      <c r="M480" s="76"/>
      <c r="N480" s="76"/>
      <c r="O480" s="78"/>
      <c r="P480" s="78"/>
      <c r="Q480" s="78"/>
      <c r="R480" s="78"/>
      <c r="S480" s="76"/>
      <c r="T480" s="78"/>
      <c r="U480" s="76"/>
      <c r="V480" s="79"/>
      <c r="W480" s="77"/>
      <c r="X480" s="9"/>
      <c r="Y480" s="9"/>
      <c r="Z480" s="34"/>
      <c r="AA480" s="34"/>
      <c r="AB480" s="34"/>
    </row>
    <row r="481" spans="1:28" s="48" customFormat="1" ht="20.25" customHeight="1" outlineLevel="2">
      <c r="A481" s="42"/>
      <c r="B481" s="92" t="s">
        <v>376</v>
      </c>
      <c r="C481" s="93"/>
      <c r="D481" s="93"/>
      <c r="E481" s="43">
        <f>SUBTOTAL(9,E482)</f>
        <v>1</v>
      </c>
      <c r="F481" s="44"/>
      <c r="G481" s="44"/>
      <c r="H481" s="44"/>
      <c r="I481" s="85"/>
      <c r="J481" s="44"/>
      <c r="K481" s="44"/>
      <c r="L481" s="44"/>
      <c r="M481" s="44"/>
      <c r="N481" s="44"/>
      <c r="O481" s="46"/>
      <c r="P481" s="46"/>
      <c r="Q481" s="46"/>
      <c r="R481" s="46"/>
      <c r="S481" s="44"/>
      <c r="T481" s="46"/>
      <c r="U481" s="44"/>
      <c r="V481" s="47"/>
      <c r="W481" s="45"/>
      <c r="X481" s="41"/>
      <c r="Y481" s="9"/>
      <c r="Z481" s="41"/>
      <c r="AA481" s="41"/>
      <c r="AB481" s="41"/>
    </row>
    <row r="482" spans="1:28" s="9" customFormat="1" ht="160.5" customHeight="1">
      <c r="A482" s="49">
        <v>11</v>
      </c>
      <c r="B482" s="50" t="s">
        <v>995</v>
      </c>
      <c r="C482" s="51" t="s">
        <v>210</v>
      </c>
      <c r="D482" s="51" t="s">
        <v>259</v>
      </c>
      <c r="E482" s="52">
        <v>1</v>
      </c>
      <c r="F482" s="53">
        <v>311</v>
      </c>
      <c r="G482" s="54" t="s">
        <v>167</v>
      </c>
      <c r="H482" s="54" t="s">
        <v>167</v>
      </c>
      <c r="I482" s="86">
        <v>20001170001117</v>
      </c>
      <c r="J482" s="55" t="s">
        <v>168</v>
      </c>
      <c r="K482" s="55" t="s">
        <v>1059</v>
      </c>
      <c r="L482" s="55" t="s">
        <v>695</v>
      </c>
      <c r="M482" s="55" t="s">
        <v>1060</v>
      </c>
      <c r="N482" s="55" t="s">
        <v>308</v>
      </c>
      <c r="O482" s="56">
        <v>0</v>
      </c>
      <c r="P482" s="56" t="s">
        <v>2042</v>
      </c>
      <c r="Q482" s="56" t="s">
        <v>2042</v>
      </c>
      <c r="R482" s="56" t="s">
        <v>2042</v>
      </c>
      <c r="S482" s="57" t="s">
        <v>2044</v>
      </c>
      <c r="T482" s="56">
        <v>28435732.010000002</v>
      </c>
      <c r="U482" s="58" t="s">
        <v>869</v>
      </c>
      <c r="V482" s="59" t="s">
        <v>2043</v>
      </c>
      <c r="W482" s="60">
        <f>IF(OR(LEFT(I482)="7",LEFT(I482,1)="8"),VALUE(RIGHT(I482,3)),VALUE(RIGHT(I482,4)))</f>
        <v>1117</v>
      </c>
    </row>
    <row r="483" spans="1:28" ht="13.5" customHeight="1">
      <c r="T483" s="3">
        <f>SUM(T9:T482)</f>
        <v>411969037856.18976</v>
      </c>
    </row>
  </sheetData>
  <mergeCells count="121">
    <mergeCell ref="B297:D297"/>
    <mergeCell ref="B296:D296"/>
    <mergeCell ref="B298:D298"/>
    <mergeCell ref="B315:D315"/>
    <mergeCell ref="B323:D323"/>
    <mergeCell ref="B322:D322"/>
    <mergeCell ref="B364:D364"/>
    <mergeCell ref="B365:D365"/>
    <mergeCell ref="B464:D464"/>
    <mergeCell ref="B358:D358"/>
    <mergeCell ref="B328:D328"/>
    <mergeCell ref="B340:D340"/>
    <mergeCell ref="B362:D362"/>
    <mergeCell ref="B360:D360"/>
    <mergeCell ref="B342:D342"/>
    <mergeCell ref="B341:D341"/>
    <mergeCell ref="B361:D361"/>
    <mergeCell ref="B335:D335"/>
    <mergeCell ref="B287:D287"/>
    <mergeCell ref="B278:D278"/>
    <mergeCell ref="B281:D281"/>
    <mergeCell ref="B274:D274"/>
    <mergeCell ref="B239:D239"/>
    <mergeCell ref="B276:D276"/>
    <mergeCell ref="B290:D290"/>
    <mergeCell ref="B480:D480"/>
    <mergeCell ref="B481:D481"/>
    <mergeCell ref="B479:D479"/>
    <mergeCell ref="B478:D478"/>
    <mergeCell ref="B476:D476"/>
    <mergeCell ref="B466:D466"/>
    <mergeCell ref="B468:D468"/>
    <mergeCell ref="B467:D467"/>
    <mergeCell ref="B327:D327"/>
    <mergeCell ref="B463:D463"/>
    <mergeCell ref="B475:D475"/>
    <mergeCell ref="B347:D347"/>
    <mergeCell ref="B428:D428"/>
    <mergeCell ref="B371:D371"/>
    <mergeCell ref="B370:D370"/>
    <mergeCell ref="B369:D369"/>
    <mergeCell ref="B366:D366"/>
    <mergeCell ref="B24:D24"/>
    <mergeCell ref="B291:D291"/>
    <mergeCell ref="B282:D282"/>
    <mergeCell ref="B289:D289"/>
    <mergeCell ref="B286:D286"/>
    <mergeCell ref="B356:D356"/>
    <mergeCell ref="B357:D357"/>
    <mergeCell ref="B267:D267"/>
    <mergeCell ref="B27:D27"/>
    <mergeCell ref="B28:D28"/>
    <mergeCell ref="B124:D124"/>
    <mergeCell ref="B125:D125"/>
    <mergeCell ref="B129:D129"/>
    <mergeCell ref="B127:D127"/>
    <mergeCell ref="B136:D136"/>
    <mergeCell ref="B234:D234"/>
    <mergeCell ref="B254:D254"/>
    <mergeCell ref="B255:D255"/>
    <mergeCell ref="B215:D215"/>
    <mergeCell ref="B245:D245"/>
    <mergeCell ref="B246:D246"/>
    <mergeCell ref="B184:D184"/>
    <mergeCell ref="B185:D185"/>
    <mergeCell ref="B326:D326"/>
    <mergeCell ref="M1:P1"/>
    <mergeCell ref="B19:D19"/>
    <mergeCell ref="B168:D168"/>
    <mergeCell ref="B169:D169"/>
    <mergeCell ref="B268:D268"/>
    <mergeCell ref="B271:D271"/>
    <mergeCell ref="B1:K1"/>
    <mergeCell ref="B134:D134"/>
    <mergeCell ref="B137:D137"/>
    <mergeCell ref="B144:D144"/>
    <mergeCell ref="B141:D141"/>
    <mergeCell ref="B143:D143"/>
    <mergeCell ref="B173:D173"/>
    <mergeCell ref="B181:D181"/>
    <mergeCell ref="B189:D189"/>
    <mergeCell ref="B187:D187"/>
    <mergeCell ref="B188:D188"/>
    <mergeCell ref="B171:D171"/>
    <mergeCell ref="B241:D241"/>
    <mergeCell ref="B253:D253"/>
    <mergeCell ref="B242:D242"/>
    <mergeCell ref="B138:D138"/>
    <mergeCell ref="B156:D156"/>
    <mergeCell ref="B23:D23"/>
    <mergeCell ref="B20:D20"/>
    <mergeCell ref="B21:D21"/>
    <mergeCell ref="A2:V2"/>
    <mergeCell ref="A3:V3"/>
    <mergeCell ref="A4:V4"/>
    <mergeCell ref="B13:D13"/>
    <mergeCell ref="B9:D9"/>
    <mergeCell ref="B10:D10"/>
    <mergeCell ref="B7:D7"/>
    <mergeCell ref="B8:D8"/>
    <mergeCell ref="B15:D15"/>
    <mergeCell ref="B14:D14"/>
    <mergeCell ref="B235:D235"/>
    <mergeCell ref="B145:D145"/>
    <mergeCell ref="B162:D162"/>
    <mergeCell ref="B275:D275"/>
    <mergeCell ref="B272:D272"/>
    <mergeCell ref="B258:D258"/>
    <mergeCell ref="B259:D259"/>
    <mergeCell ref="B260:D260"/>
    <mergeCell ref="B247:D247"/>
    <mergeCell ref="B172:D172"/>
    <mergeCell ref="B111:D111"/>
    <mergeCell ref="B29:D29"/>
    <mergeCell ref="B96:D96"/>
    <mergeCell ref="B98:D98"/>
    <mergeCell ref="B110:D110"/>
    <mergeCell ref="B229:D229"/>
    <mergeCell ref="B122:D122"/>
    <mergeCell ref="B128:D128"/>
    <mergeCell ref="B133:D133"/>
  </mergeCells>
  <phoneticPr fontId="2" type="noConversion"/>
  <conditionalFormatting sqref="D39">
    <cfRule type="colorScale" priority="2">
      <colorScale>
        <cfvo type="min" val="0"/>
        <cfvo type="percentile" val="50"/>
        <cfvo type="max" val="0"/>
        <color rgb="FFF8696B"/>
        <color rgb="FFFFEB84"/>
        <color rgb="FF63BE7B"/>
      </colorScale>
    </cfRule>
  </conditionalFormatting>
  <printOptions horizontalCentered="1"/>
  <pageMargins left="0.19685039370078741" right="0.19685039370078741" top="0.19685039370078741" bottom="0.39370078740157483" header="0" footer="0.19685039370078741"/>
  <pageSetup paperSize="5" scale="35" pageOrder="overThenDown" orientation="landscape" r:id="rId1"/>
  <headerFooter alignWithMargins="0">
    <oddFooter>&amp;RPágina &amp;P de &amp;N</oddFooter>
  </headerFooter>
  <rowBreaks count="7" manualBreakCount="7">
    <brk id="26" max="16383" man="1"/>
    <brk id="109" min="1" max="21" man="1"/>
    <brk id="233" min="1" max="21" man="1"/>
    <brk id="280" min="1" max="21" man="1"/>
    <brk id="295" min="1" max="21" man="1"/>
    <brk id="359" min="1" max="21" man="1"/>
    <brk id="4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2012-04-26T15:11:31Z</cp:lastPrinted>
  <dcterms:created xsi:type="dcterms:W3CDTF">2006-10-23T15:09:39Z</dcterms:created>
  <dcterms:modified xsi:type="dcterms:W3CDTF">2012-04-26T15:14:36Z</dcterms:modified>
</cp:coreProperties>
</file>