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595" tabRatio="158" firstSheet="1" activeTab="1"/>
  </bookViews>
  <sheets>
    <sheet name="E_M" sheetId="16" r:id="rId1"/>
    <sheet name="Word" sheetId="17" r:id="rId2"/>
  </sheets>
  <definedNames>
    <definedName name="_xlnm._FilterDatabase" localSheetId="0" hidden="1">E_M!#REF!</definedName>
    <definedName name="_xlnm._FilterDatabase" localSheetId="1" hidden="1">Word!#REF!</definedName>
    <definedName name="_xlnm.Print_Area" localSheetId="0">E_M!$A$13:$I$286</definedName>
    <definedName name="_xlnm.Print_Area" localSheetId="1">Word!$A$5:$G$254</definedName>
    <definedName name="_xlnm.Print_Titles" localSheetId="0">E_M!$1:$12</definedName>
    <definedName name="_xlnm.Print_Titles" localSheetId="1">Word!$1:$4</definedName>
  </definedNames>
  <calcPr calcId="145621" fullCalcOnLoad="1"/>
</workbook>
</file>

<file path=xl/calcChain.xml><?xml version="1.0" encoding="utf-8"?>
<calcChain xmlns="http://schemas.openxmlformats.org/spreadsheetml/2006/main">
  <c r="C123" i="17" l="1"/>
  <c r="C68" i="17"/>
  <c r="E76" i="17"/>
  <c r="D76" i="17"/>
  <c r="C76" i="17"/>
  <c r="C85" i="17"/>
  <c r="F84" i="17"/>
  <c r="G84" i="17"/>
  <c r="E85" i="17"/>
  <c r="D85" i="17"/>
  <c r="C8" i="17"/>
  <c r="C6" i="17"/>
  <c r="F251" i="17"/>
  <c r="G251" i="17"/>
  <c r="F250" i="17"/>
  <c r="E249" i="17"/>
  <c r="D249" i="17"/>
  <c r="C249" i="17"/>
  <c r="F248" i="17"/>
  <c r="G248" i="17"/>
  <c r="F247" i="17"/>
  <c r="G247" i="17"/>
  <c r="F246" i="17"/>
  <c r="G246" i="17"/>
  <c r="F245" i="17"/>
  <c r="G245" i="17"/>
  <c r="F244" i="17"/>
  <c r="G244" i="17"/>
  <c r="F243" i="17"/>
  <c r="G243" i="17"/>
  <c r="F242" i="17"/>
  <c r="G242" i="17"/>
  <c r="F241" i="17"/>
  <c r="G241" i="17"/>
  <c r="F240" i="17"/>
  <c r="G240" i="17"/>
  <c r="F239" i="17"/>
  <c r="G239" i="17"/>
  <c r="F238" i="17"/>
  <c r="G238" i="17"/>
  <c r="F237" i="17"/>
  <c r="G237" i="17"/>
  <c r="F236" i="17"/>
  <c r="G236" i="17"/>
  <c r="F235" i="17"/>
  <c r="G235" i="17"/>
  <c r="F234" i="17"/>
  <c r="G234" i="17"/>
  <c r="F233" i="17"/>
  <c r="G233" i="17"/>
  <c r="F232" i="17"/>
  <c r="G232" i="17"/>
  <c r="F231" i="17"/>
  <c r="G231" i="17"/>
  <c r="F230" i="17"/>
  <c r="G230" i="17"/>
  <c r="F229" i="17"/>
  <c r="G229" i="17"/>
  <c r="F228" i="17"/>
  <c r="G228" i="17"/>
  <c r="F227" i="17"/>
  <c r="G227" i="17"/>
  <c r="F226" i="17"/>
  <c r="G226" i="17"/>
  <c r="F225" i="17"/>
  <c r="G225" i="17"/>
  <c r="F224" i="17"/>
  <c r="E223" i="17"/>
  <c r="D223" i="17"/>
  <c r="C223" i="17"/>
  <c r="F222" i="17"/>
  <c r="E221" i="17"/>
  <c r="D221" i="17"/>
  <c r="C221" i="17"/>
  <c r="F220" i="17"/>
  <c r="G220" i="17"/>
  <c r="E219" i="17"/>
  <c r="D219" i="17"/>
  <c r="C219" i="17"/>
  <c r="F218" i="17"/>
  <c r="G218" i="17"/>
  <c r="F217" i="17"/>
  <c r="G217" i="17"/>
  <c r="E216" i="17"/>
  <c r="D216" i="17"/>
  <c r="C216" i="17"/>
  <c r="F215" i="17"/>
  <c r="G215" i="17"/>
  <c r="E214" i="17"/>
  <c r="D214" i="17"/>
  <c r="C214" i="17"/>
  <c r="F213" i="17"/>
  <c r="G213" i="17"/>
  <c r="F212" i="17"/>
  <c r="G212" i="17"/>
  <c r="F211" i="17"/>
  <c r="G211" i="17"/>
  <c r="F210" i="17"/>
  <c r="G210" i="17"/>
  <c r="F209" i="17"/>
  <c r="E208" i="17"/>
  <c r="D208" i="17"/>
  <c r="C208" i="17"/>
  <c r="F207" i="17"/>
  <c r="G207" i="17"/>
  <c r="F206" i="17"/>
  <c r="G206" i="17"/>
  <c r="F205" i="17"/>
  <c r="G205" i="17"/>
  <c r="F204" i="17"/>
  <c r="G204" i="17"/>
  <c r="F203" i="17"/>
  <c r="G203" i="17"/>
  <c r="F202" i="17"/>
  <c r="G202" i="17"/>
  <c r="F201" i="17"/>
  <c r="G201" i="17"/>
  <c r="F200" i="17"/>
  <c r="E199" i="17"/>
  <c r="D199" i="17"/>
  <c r="C199" i="17"/>
  <c r="F198" i="17"/>
  <c r="G198" i="17"/>
  <c r="F197" i="17"/>
  <c r="G197" i="17"/>
  <c r="F196" i="17"/>
  <c r="G196" i="17"/>
  <c r="F195" i="17"/>
  <c r="G195" i="17"/>
  <c r="F194" i="17"/>
  <c r="G194" i="17"/>
  <c r="F193" i="17"/>
  <c r="G193" i="17"/>
  <c r="F192" i="17"/>
  <c r="E191" i="17"/>
  <c r="D191" i="17"/>
  <c r="C191" i="17"/>
  <c r="F190" i="17"/>
  <c r="G190" i="17"/>
  <c r="F189" i="17"/>
  <c r="G189" i="17"/>
  <c r="F188" i="17"/>
  <c r="G188" i="17"/>
  <c r="F187" i="17"/>
  <c r="G187" i="17"/>
  <c r="F186" i="17"/>
  <c r="F185" i="17"/>
  <c r="G185" i="17"/>
  <c r="E184" i="17"/>
  <c r="D184" i="17"/>
  <c r="C184" i="17"/>
  <c r="F183" i="17"/>
  <c r="G183" i="17"/>
  <c r="F182" i="17"/>
  <c r="G182" i="17"/>
  <c r="F181" i="17"/>
  <c r="G181" i="17"/>
  <c r="F180" i="17"/>
  <c r="G180" i="17"/>
  <c r="F179" i="17"/>
  <c r="G179" i="17"/>
  <c r="F178" i="17"/>
  <c r="G178" i="17"/>
  <c r="F177" i="17"/>
  <c r="E176" i="17"/>
  <c r="D176" i="17"/>
  <c r="C176" i="17"/>
  <c r="F175" i="17"/>
  <c r="G175" i="17"/>
  <c r="F174" i="17"/>
  <c r="G174" i="17"/>
  <c r="F173" i="17"/>
  <c r="G173" i="17"/>
  <c r="F172" i="17"/>
  <c r="G172" i="17"/>
  <c r="F171" i="17"/>
  <c r="E170" i="17"/>
  <c r="D170" i="17"/>
  <c r="C170" i="17"/>
  <c r="F169" i="17"/>
  <c r="G169" i="17"/>
  <c r="F168" i="17"/>
  <c r="G168" i="17"/>
  <c r="F167" i="17"/>
  <c r="G167" i="17"/>
  <c r="F166" i="17"/>
  <c r="E165" i="17"/>
  <c r="D165" i="17"/>
  <c r="C165" i="17"/>
  <c r="F164" i="17"/>
  <c r="F163" i="17"/>
  <c r="E163" i="17"/>
  <c r="D163" i="17"/>
  <c r="C163" i="17"/>
  <c r="F162" i="17"/>
  <c r="G162" i="17"/>
  <c r="F161" i="17"/>
  <c r="G161" i="17"/>
  <c r="F160" i="17"/>
  <c r="G160" i="17"/>
  <c r="F159" i="17"/>
  <c r="G159" i="17"/>
  <c r="F158" i="17"/>
  <c r="G158" i="17"/>
  <c r="F157" i="17"/>
  <c r="G157" i="17"/>
  <c r="F156" i="17"/>
  <c r="G156" i="17"/>
  <c r="F155" i="17"/>
  <c r="G155" i="17"/>
  <c r="F154" i="17"/>
  <c r="G154" i="17"/>
  <c r="F153" i="17"/>
  <c r="G153" i="17"/>
  <c r="F152" i="17"/>
  <c r="G152" i="17"/>
  <c r="F151" i="17"/>
  <c r="G151" i="17"/>
  <c r="F150" i="17"/>
  <c r="G150" i="17"/>
  <c r="F149" i="17"/>
  <c r="G149" i="17"/>
  <c r="F148" i="17"/>
  <c r="G148" i="17"/>
  <c r="F147" i="17"/>
  <c r="G147" i="17"/>
  <c r="F146" i="17"/>
  <c r="G146" i="17"/>
  <c r="F145" i="17"/>
  <c r="G145" i="17"/>
  <c r="F144" i="17"/>
  <c r="G144" i="17"/>
  <c r="F143" i="17"/>
  <c r="G143" i="17"/>
  <c r="F142" i="17"/>
  <c r="G142" i="17"/>
  <c r="F141" i="17"/>
  <c r="G141" i="17"/>
  <c r="F140" i="17"/>
  <c r="G140" i="17"/>
  <c r="F139" i="17"/>
  <c r="G139" i="17"/>
  <c r="F138" i="17"/>
  <c r="G138" i="17"/>
  <c r="F137" i="17"/>
  <c r="G137" i="17"/>
  <c r="F136" i="17"/>
  <c r="G136" i="17"/>
  <c r="F135" i="17"/>
  <c r="G135" i="17"/>
  <c r="F134" i="17"/>
  <c r="G134" i="17"/>
  <c r="F133" i="17"/>
  <c r="G133" i="17"/>
  <c r="F132" i="17"/>
  <c r="G132" i="17"/>
  <c r="F131" i="17"/>
  <c r="G131" i="17"/>
  <c r="F130" i="17"/>
  <c r="G130" i="17"/>
  <c r="F129" i="17"/>
  <c r="G129" i="17"/>
  <c r="F128" i="17"/>
  <c r="G128" i="17"/>
  <c r="F127" i="17"/>
  <c r="G127" i="17"/>
  <c r="F126" i="17"/>
  <c r="G126" i="17"/>
  <c r="F125" i="17"/>
  <c r="G125" i="17"/>
  <c r="F124" i="17"/>
  <c r="E123" i="17"/>
  <c r="D123" i="17"/>
  <c r="F122" i="17"/>
  <c r="G122" i="17"/>
  <c r="F121" i="17"/>
  <c r="G121" i="17"/>
  <c r="F120" i="17"/>
  <c r="G120" i="17"/>
  <c r="F119" i="17"/>
  <c r="G119" i="17"/>
  <c r="F118" i="17"/>
  <c r="G118" i="17"/>
  <c r="F117" i="17"/>
  <c r="G117" i="17"/>
  <c r="F116" i="17"/>
  <c r="G116" i="17"/>
  <c r="F115" i="17"/>
  <c r="G115" i="17"/>
  <c r="F114" i="17"/>
  <c r="G114" i="17"/>
  <c r="F113" i="17"/>
  <c r="G113" i="17"/>
  <c r="F112" i="17"/>
  <c r="G112" i="17"/>
  <c r="F111" i="17"/>
  <c r="G111" i="17"/>
  <c r="F110" i="17"/>
  <c r="G110" i="17"/>
  <c r="F109" i="17"/>
  <c r="G109" i="17"/>
  <c r="F108" i="17"/>
  <c r="G108" i="17"/>
  <c r="F107" i="17"/>
  <c r="G107" i="17"/>
  <c r="F106" i="17"/>
  <c r="G106" i="17"/>
  <c r="F105" i="17"/>
  <c r="G105" i="17"/>
  <c r="F104" i="17"/>
  <c r="G104" i="17"/>
  <c r="F103" i="17"/>
  <c r="G103" i="17"/>
  <c r="F102" i="17"/>
  <c r="G102" i="17"/>
  <c r="F101" i="17"/>
  <c r="G101" i="17"/>
  <c r="F100" i="17"/>
  <c r="G100" i="17"/>
  <c r="F99" i="17"/>
  <c r="G99" i="17"/>
  <c r="F98" i="17"/>
  <c r="G98" i="17"/>
  <c r="F97" i="17"/>
  <c r="G97" i="17"/>
  <c r="F96" i="17"/>
  <c r="G96" i="17"/>
  <c r="F95" i="17"/>
  <c r="G95" i="17"/>
  <c r="F94" i="17"/>
  <c r="G94" i="17"/>
  <c r="F93" i="17"/>
  <c r="G93" i="17"/>
  <c r="F92" i="17"/>
  <c r="G92" i="17"/>
  <c r="F91" i="17"/>
  <c r="G91" i="17"/>
  <c r="F90" i="17"/>
  <c r="G90" i="17"/>
  <c r="F89" i="17"/>
  <c r="G89" i="17"/>
  <c r="F88" i="17"/>
  <c r="G88" i="17"/>
  <c r="F87" i="17"/>
  <c r="G87" i="17"/>
  <c r="F86" i="17"/>
  <c r="G86" i="17"/>
  <c r="F83" i="17"/>
  <c r="G83" i="17"/>
  <c r="F82" i="17"/>
  <c r="G82" i="17"/>
  <c r="F81" i="17"/>
  <c r="G81" i="17"/>
  <c r="F80" i="17"/>
  <c r="G80" i="17"/>
  <c r="F79" i="17"/>
  <c r="G79" i="17"/>
  <c r="F78" i="17"/>
  <c r="G78" i="17"/>
  <c r="F77" i="17"/>
  <c r="G77" i="17"/>
  <c r="F75" i="17"/>
  <c r="G75" i="17"/>
  <c r="F74" i="17"/>
  <c r="G74" i="17"/>
  <c r="F73" i="17"/>
  <c r="G73" i="17"/>
  <c r="F72" i="17"/>
  <c r="G72" i="17"/>
  <c r="F71" i="17"/>
  <c r="G71" i="17"/>
  <c r="F70" i="17"/>
  <c r="G70" i="17"/>
  <c r="F69" i="17"/>
  <c r="E68" i="17"/>
  <c r="D68" i="17"/>
  <c r="F67" i="17"/>
  <c r="G67" i="17"/>
  <c r="F66" i="17"/>
  <c r="G66" i="17"/>
  <c r="F65" i="17"/>
  <c r="G65" i="17"/>
  <c r="F64" i="17"/>
  <c r="G64" i="17"/>
  <c r="F63" i="17"/>
  <c r="G63" i="17"/>
  <c r="F62" i="17"/>
  <c r="G62" i="17"/>
  <c r="F61" i="17"/>
  <c r="G61" i="17"/>
  <c r="F60" i="17"/>
  <c r="G60" i="17"/>
  <c r="F59" i="17"/>
  <c r="G59" i="17"/>
  <c r="F58" i="17"/>
  <c r="G58" i="17"/>
  <c r="F57" i="17"/>
  <c r="G57" i="17"/>
  <c r="F56" i="17"/>
  <c r="G56" i="17"/>
  <c r="F55" i="17"/>
  <c r="G55" i="17"/>
  <c r="F54" i="17"/>
  <c r="G54" i="17"/>
  <c r="F53" i="17"/>
  <c r="G53" i="17"/>
  <c r="F52" i="17"/>
  <c r="E51" i="17"/>
  <c r="D51" i="17"/>
  <c r="C51" i="17"/>
  <c r="F50" i="17"/>
  <c r="E49" i="17"/>
  <c r="D49" i="17"/>
  <c r="C49" i="17"/>
  <c r="F47" i="17"/>
  <c r="G47" i="17"/>
  <c r="F46" i="17"/>
  <c r="G46" i="17"/>
  <c r="F45" i="17"/>
  <c r="G45" i="17"/>
  <c r="F44" i="17"/>
  <c r="G44" i="17"/>
  <c r="F43" i="17"/>
  <c r="G43" i="17"/>
  <c r="F42" i="17"/>
  <c r="G42" i="17"/>
  <c r="F41" i="17"/>
  <c r="G41" i="17"/>
  <c r="F40" i="17"/>
  <c r="G40" i="17"/>
  <c r="F39" i="17"/>
  <c r="G39" i="17"/>
  <c r="F38" i="17"/>
  <c r="G38" i="17"/>
  <c r="F37" i="17"/>
  <c r="G37" i="17"/>
  <c r="F36" i="17"/>
  <c r="E35" i="17"/>
  <c r="D35" i="17"/>
  <c r="C35" i="17"/>
  <c r="F34" i="17"/>
  <c r="G34" i="17"/>
  <c r="F33" i="17"/>
  <c r="G33" i="17"/>
  <c r="F32" i="17"/>
  <c r="G32" i="17"/>
  <c r="F31" i="17"/>
  <c r="G31" i="17"/>
  <c r="F30" i="17"/>
  <c r="G30" i="17"/>
  <c r="F29" i="17"/>
  <c r="G29" i="17"/>
  <c r="E28" i="17"/>
  <c r="D28" i="17"/>
  <c r="C28" i="17"/>
  <c r="F27" i="17"/>
  <c r="G27" i="17"/>
  <c r="F26" i="17"/>
  <c r="G26" i="17"/>
  <c r="F25" i="17"/>
  <c r="G25" i="17"/>
  <c r="F24" i="17"/>
  <c r="G24" i="17"/>
  <c r="F23" i="17"/>
  <c r="G23" i="17"/>
  <c r="F22" i="17"/>
  <c r="G22" i="17"/>
  <c r="F21" i="17"/>
  <c r="G21" i="17"/>
  <c r="F20" i="17"/>
  <c r="G20" i="17"/>
  <c r="F19" i="17"/>
  <c r="G19" i="17"/>
  <c r="F18" i="17"/>
  <c r="G18" i="17"/>
  <c r="F17" i="17"/>
  <c r="G17" i="17"/>
  <c r="F16" i="17"/>
  <c r="G16" i="17"/>
  <c r="F15" i="17"/>
  <c r="G15" i="17"/>
  <c r="F14" i="17"/>
  <c r="G14" i="17"/>
  <c r="F13" i="17"/>
  <c r="G13" i="17"/>
  <c r="F12" i="17"/>
  <c r="G12" i="17"/>
  <c r="F11" i="17"/>
  <c r="G11" i="17"/>
  <c r="F10" i="17"/>
  <c r="G10" i="17"/>
  <c r="F9" i="17"/>
  <c r="E8" i="17"/>
  <c r="D8" i="17"/>
  <c r="F7" i="17"/>
  <c r="E6" i="17"/>
  <c r="D6" i="17"/>
  <c r="G163" i="17"/>
  <c r="F219" i="17"/>
  <c r="G219" i="17"/>
  <c r="E5" i="17"/>
  <c r="F214" i="17"/>
  <c r="G214" i="17"/>
  <c r="F28" i="17"/>
  <c r="G28" i="17"/>
  <c r="G7" i="17"/>
  <c r="F6" i="17"/>
  <c r="G6" i="17"/>
  <c r="F8" i="17"/>
  <c r="G8" i="17"/>
  <c r="G9" i="17"/>
  <c r="F199" i="17"/>
  <c r="G199" i="17"/>
  <c r="G200" i="17"/>
  <c r="C5" i="17"/>
  <c r="F123" i="17"/>
  <c r="G123" i="17"/>
  <c r="G124" i="17"/>
  <c r="G186" i="17"/>
  <c r="F184" i="17"/>
  <c r="G184" i="17"/>
  <c r="F221" i="17"/>
  <c r="G221" i="17"/>
  <c r="G222" i="17"/>
  <c r="D5" i="17"/>
  <c r="F170" i="17"/>
  <c r="G170" i="17"/>
  <c r="F223" i="17"/>
  <c r="G223" i="17"/>
  <c r="F35" i="17"/>
  <c r="G35" i="17"/>
  <c r="F51" i="17"/>
  <c r="G51" i="17"/>
  <c r="F76" i="17"/>
  <c r="G76" i="17"/>
  <c r="F191" i="17"/>
  <c r="G191" i="17"/>
  <c r="G192" i="17"/>
  <c r="F68" i="17"/>
  <c r="G68" i="17"/>
  <c r="G69" i="17"/>
  <c r="F208" i="17"/>
  <c r="G208" i="17"/>
  <c r="G209" i="17"/>
  <c r="F216" i="17"/>
  <c r="G216" i="17"/>
  <c r="F249" i="17"/>
  <c r="G249" i="17"/>
  <c r="G250" i="17"/>
  <c r="G36" i="17"/>
  <c r="G52" i="17"/>
  <c r="F165" i="17"/>
  <c r="G165" i="17"/>
  <c r="G166" i="17"/>
  <c r="F176" i="17"/>
  <c r="G176" i="17"/>
  <c r="G177" i="17"/>
  <c r="F49" i="17"/>
  <c r="G49" i="17"/>
  <c r="G50" i="17"/>
  <c r="F85" i="17"/>
  <c r="G85" i="17"/>
  <c r="G164" i="17"/>
  <c r="G171" i="17"/>
  <c r="G224" i="17"/>
  <c r="F81" i="16"/>
  <c r="H81" i="16"/>
  <c r="F5" i="17"/>
  <c r="G5" i="17"/>
  <c r="F66" i="16"/>
  <c r="F238" i="16"/>
  <c r="H238" i="16"/>
  <c r="C65" i="16"/>
  <c r="C92" i="16"/>
  <c r="C47" i="16"/>
  <c r="C18" i="16"/>
  <c r="F283" i="16"/>
  <c r="F282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2" i="16"/>
  <c r="F246" i="16"/>
  <c r="F245" i="16"/>
  <c r="F242" i="16"/>
  <c r="F239" i="16"/>
  <c r="F237" i="16"/>
  <c r="F236" i="16"/>
  <c r="F235" i="16"/>
  <c r="F232" i="16"/>
  <c r="F231" i="16"/>
  <c r="F230" i="16"/>
  <c r="F229" i="16"/>
  <c r="H229" i="16"/>
  <c r="F228" i="16"/>
  <c r="F227" i="16"/>
  <c r="F226" i="16"/>
  <c r="F225" i="16"/>
  <c r="F222" i="16"/>
  <c r="F221" i="16"/>
  <c r="F220" i="16"/>
  <c r="F219" i="16"/>
  <c r="F218" i="16"/>
  <c r="F217" i="16"/>
  <c r="F216" i="16"/>
  <c r="F213" i="16"/>
  <c r="F212" i="16"/>
  <c r="H212" i="16"/>
  <c r="F211" i="16"/>
  <c r="F210" i="16"/>
  <c r="F209" i="16"/>
  <c r="F208" i="16"/>
  <c r="F205" i="16"/>
  <c r="H205" i="16"/>
  <c r="F204" i="16"/>
  <c r="F203" i="16"/>
  <c r="F202" i="16"/>
  <c r="F201" i="16"/>
  <c r="F200" i="16"/>
  <c r="F199" i="16"/>
  <c r="F196" i="16"/>
  <c r="F195" i="16"/>
  <c r="F194" i="16"/>
  <c r="F193" i="16"/>
  <c r="F192" i="16"/>
  <c r="F189" i="16"/>
  <c r="F188" i="16"/>
  <c r="F187" i="16"/>
  <c r="F186" i="16"/>
  <c r="F183" i="16"/>
  <c r="F180" i="16"/>
  <c r="F179" i="16"/>
  <c r="F178" i="16"/>
  <c r="F177" i="16"/>
  <c r="F176" i="16"/>
  <c r="F175" i="16"/>
  <c r="F174" i="16"/>
  <c r="F173" i="16"/>
  <c r="F172" i="16"/>
  <c r="H172" i="16"/>
  <c r="F171" i="16"/>
  <c r="F170" i="16"/>
  <c r="F169" i="16"/>
  <c r="F168" i="16"/>
  <c r="H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H114" i="16"/>
  <c r="F113" i="16"/>
  <c r="F112" i="16"/>
  <c r="F111" i="16"/>
  <c r="F110" i="16"/>
  <c r="F109" i="16"/>
  <c r="F108" i="16"/>
  <c r="F107" i="16"/>
  <c r="F106" i="16"/>
  <c r="F105" i="16"/>
  <c r="F104" i="16"/>
  <c r="F103" i="16"/>
  <c r="F99" i="16"/>
  <c r="F98" i="16"/>
  <c r="F97" i="16"/>
  <c r="F96" i="16"/>
  <c r="F95" i="16"/>
  <c r="F94" i="16"/>
  <c r="F93" i="16"/>
  <c r="F90" i="16"/>
  <c r="H90" i="16"/>
  <c r="F89" i="16"/>
  <c r="F88" i="16"/>
  <c r="F87" i="16"/>
  <c r="F86" i="16"/>
  <c r="F85" i="16"/>
  <c r="F84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3" i="16"/>
  <c r="F59" i="16"/>
  <c r="F58" i="16"/>
  <c r="F57" i="16"/>
  <c r="F56" i="16"/>
  <c r="F55" i="16"/>
  <c r="H55" i="16"/>
  <c r="F54" i="16"/>
  <c r="F53" i="16"/>
  <c r="F52" i="16"/>
  <c r="F51" i="16"/>
  <c r="F50" i="16"/>
  <c r="F49" i="16"/>
  <c r="F48" i="16"/>
  <c r="F45" i="16"/>
  <c r="H45" i="16"/>
  <c r="F44" i="16"/>
  <c r="F43" i="16"/>
  <c r="F42" i="16"/>
  <c r="F41" i="16"/>
  <c r="F40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H19" i="16"/>
  <c r="F16" i="16"/>
  <c r="E191" i="16"/>
  <c r="D191" i="16"/>
  <c r="C191" i="16"/>
  <c r="E198" i="16"/>
  <c r="D198" i="16"/>
  <c r="E83" i="16"/>
  <c r="D83" i="16"/>
  <c r="E65" i="16"/>
  <c r="D65" i="16"/>
  <c r="E39" i="16"/>
  <c r="D39" i="16"/>
  <c r="E18" i="16"/>
  <c r="D18" i="16"/>
  <c r="F191" i="16"/>
  <c r="H80" i="16"/>
  <c r="H95" i="16"/>
  <c r="C39" i="16"/>
  <c r="C207" i="16"/>
  <c r="C83" i="16"/>
  <c r="C198" i="16"/>
  <c r="C254" i="16"/>
  <c r="H16" i="16"/>
  <c r="H167" i="16"/>
  <c r="H113" i="16"/>
  <c r="H32" i="16"/>
  <c r="H54" i="16"/>
  <c r="H156" i="16"/>
  <c r="H283" i="16"/>
  <c r="H282" i="16"/>
  <c r="E281" i="16"/>
  <c r="D281" i="16"/>
  <c r="C281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E254" i="16"/>
  <c r="D254" i="16"/>
  <c r="H252" i="16"/>
  <c r="E251" i="16"/>
  <c r="D251" i="16"/>
  <c r="C251" i="16"/>
  <c r="H29" i="16"/>
  <c r="H21" i="16"/>
  <c r="H28" i="16"/>
  <c r="H22" i="16"/>
  <c r="F249" i="16"/>
  <c r="H249" i="16"/>
  <c r="E248" i="16"/>
  <c r="D248" i="16"/>
  <c r="C248" i="16"/>
  <c r="H246" i="16"/>
  <c r="H245" i="16"/>
  <c r="E244" i="16"/>
  <c r="D244" i="16"/>
  <c r="C244" i="16"/>
  <c r="H242" i="16"/>
  <c r="E241" i="16"/>
  <c r="D241" i="16"/>
  <c r="C241" i="16"/>
  <c r="H239" i="16"/>
  <c r="H237" i="16"/>
  <c r="H236" i="16"/>
  <c r="H235" i="16"/>
  <c r="E234" i="16"/>
  <c r="D234" i="16"/>
  <c r="C234" i="16"/>
  <c r="H232" i="16"/>
  <c r="H196" i="16"/>
  <c r="H230" i="16"/>
  <c r="H228" i="16"/>
  <c r="H227" i="16"/>
  <c r="H226" i="16"/>
  <c r="H225" i="16"/>
  <c r="E224" i="16"/>
  <c r="D224" i="16"/>
  <c r="C224" i="16"/>
  <c r="H222" i="16"/>
  <c r="H221" i="16"/>
  <c r="H220" i="16"/>
  <c r="H219" i="16"/>
  <c r="H218" i="16"/>
  <c r="H217" i="16"/>
  <c r="H216" i="16"/>
  <c r="E215" i="16"/>
  <c r="D215" i="16"/>
  <c r="C215" i="16"/>
  <c r="H213" i="16"/>
  <c r="H211" i="16"/>
  <c r="H210" i="16"/>
  <c r="H209" i="16"/>
  <c r="H208" i="16"/>
  <c r="E207" i="16"/>
  <c r="D207" i="16"/>
  <c r="H204" i="16"/>
  <c r="H203" i="16"/>
  <c r="H202" i="16"/>
  <c r="H201" i="16"/>
  <c r="H200" i="16"/>
  <c r="H195" i="16"/>
  <c r="H193" i="16"/>
  <c r="H192" i="16"/>
  <c r="H189" i="16"/>
  <c r="H188" i="16"/>
  <c r="H187" i="16"/>
  <c r="H186" i="16"/>
  <c r="E185" i="16"/>
  <c r="D185" i="16"/>
  <c r="C185" i="16"/>
  <c r="H183" i="16"/>
  <c r="E182" i="16"/>
  <c r="D182" i="16"/>
  <c r="C182" i="16"/>
  <c r="H180" i="16"/>
  <c r="H179" i="16"/>
  <c r="H178" i="16"/>
  <c r="H177" i="16"/>
  <c r="H176" i="16"/>
  <c r="H175" i="16"/>
  <c r="H174" i="16"/>
  <c r="H173" i="16"/>
  <c r="H171" i="16"/>
  <c r="H170" i="16"/>
  <c r="H169" i="16"/>
  <c r="H166" i="16"/>
  <c r="H165" i="16"/>
  <c r="H164" i="16"/>
  <c r="H163" i="16"/>
  <c r="H162" i="16"/>
  <c r="H161" i="16"/>
  <c r="H160" i="16"/>
  <c r="H159" i="16"/>
  <c r="H158" i="16"/>
  <c r="H157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E141" i="16"/>
  <c r="D141" i="16"/>
  <c r="C141" i="16"/>
  <c r="H139" i="16"/>
  <c r="H138" i="16"/>
  <c r="H137" i="16"/>
  <c r="H136" i="16"/>
  <c r="H231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2" i="16"/>
  <c r="H111" i="16"/>
  <c r="H110" i="16"/>
  <c r="H109" i="16"/>
  <c r="H108" i="16"/>
  <c r="H107" i="16"/>
  <c r="H106" i="16"/>
  <c r="H105" i="16"/>
  <c r="H104" i="16"/>
  <c r="H103" i="16"/>
  <c r="E102" i="16"/>
  <c r="D102" i="16"/>
  <c r="C102" i="16"/>
  <c r="H99" i="16"/>
  <c r="H98" i="16"/>
  <c r="H97" i="16"/>
  <c r="H96" i="16"/>
  <c r="H94" i="16"/>
  <c r="H93" i="16"/>
  <c r="E92" i="16"/>
  <c r="D92" i="16"/>
  <c r="H89" i="16"/>
  <c r="H88" i="16"/>
  <c r="H87" i="16"/>
  <c r="H86" i="16"/>
  <c r="H85" i="16"/>
  <c r="H79" i="16"/>
  <c r="H78" i="16"/>
  <c r="H77" i="16"/>
  <c r="H76" i="16"/>
  <c r="H75" i="16"/>
  <c r="H74" i="16"/>
  <c r="H73" i="16"/>
  <c r="H72" i="16"/>
  <c r="H71" i="16"/>
  <c r="H70" i="16"/>
  <c r="H68" i="16"/>
  <c r="H67" i="16"/>
  <c r="H66" i="16"/>
  <c r="H63" i="16"/>
  <c r="E62" i="16"/>
  <c r="D62" i="16"/>
  <c r="C62" i="16"/>
  <c r="H59" i="16"/>
  <c r="H58" i="16"/>
  <c r="H57" i="16"/>
  <c r="H194" i="16"/>
  <c r="H56" i="16"/>
  <c r="H53" i="16"/>
  <c r="H52" i="16"/>
  <c r="H51" i="16"/>
  <c r="H50" i="16"/>
  <c r="H49" i="16"/>
  <c r="H48" i="16"/>
  <c r="E47" i="16"/>
  <c r="D47" i="16"/>
  <c r="H44" i="16"/>
  <c r="H43" i="16"/>
  <c r="H42" i="16"/>
  <c r="H41" i="16"/>
  <c r="H37" i="16"/>
  <c r="H36" i="16"/>
  <c r="H35" i="16"/>
  <c r="H34" i="16"/>
  <c r="H33" i="16"/>
  <c r="H31" i="16"/>
  <c r="H30" i="16"/>
  <c r="H27" i="16"/>
  <c r="H26" i="16"/>
  <c r="H25" i="16"/>
  <c r="H23" i="16"/>
  <c r="H20" i="16"/>
  <c r="E15" i="16"/>
  <c r="D15" i="16"/>
  <c r="C15" i="16"/>
  <c r="H5" i="16"/>
  <c r="F15" i="16"/>
  <c r="F281" i="16"/>
  <c r="F62" i="16"/>
  <c r="F244" i="16"/>
  <c r="F241" i="16"/>
  <c r="H24" i="16"/>
  <c r="F248" i="16"/>
  <c r="H248" i="16"/>
  <c r="H281" i="16"/>
  <c r="H241" i="16"/>
  <c r="H244" i="16"/>
  <c r="C13" i="16"/>
  <c r="H15" i="16"/>
  <c r="H191" i="16"/>
  <c r="F215" i="16"/>
  <c r="H215" i="16"/>
  <c r="F251" i="16"/>
  <c r="H251" i="16"/>
  <c r="F207" i="16"/>
  <c r="H207" i="16"/>
  <c r="F185" i="16"/>
  <c r="H185" i="16"/>
  <c r="F18" i="16"/>
  <c r="H18" i="16"/>
  <c r="H84" i="16"/>
  <c r="F83" i="16"/>
  <c r="H83" i="16"/>
  <c r="H40" i="16"/>
  <c r="F39" i="16"/>
  <c r="H39" i="16"/>
  <c r="H199" i="16"/>
  <c r="F198" i="16"/>
  <c r="H198" i="16"/>
  <c r="H69" i="16"/>
  <c r="F65" i="16"/>
  <c r="H65" i="16"/>
  <c r="E13" i="16"/>
  <c r="H62" i="16"/>
  <c r="D13" i="16"/>
  <c r="F141" i="16"/>
  <c r="H141" i="16"/>
  <c r="F254" i="16"/>
  <c r="H254" i="16"/>
  <c r="F92" i="16"/>
  <c r="H92" i="16"/>
  <c r="F234" i="16"/>
  <c r="H234" i="16"/>
  <c r="F182" i="16"/>
  <c r="H182" i="16"/>
  <c r="F102" i="16"/>
  <c r="H102" i="16"/>
  <c r="F47" i="16"/>
  <c r="F224" i="16"/>
  <c r="H224" i="16"/>
  <c r="H47" i="16"/>
  <c r="F13" i="16"/>
  <c r="H13" i="16"/>
</calcChain>
</file>

<file path=xl/sharedStrings.xml><?xml version="1.0" encoding="utf-8"?>
<sst xmlns="http://schemas.openxmlformats.org/spreadsheetml/2006/main" count="748" uniqueCount="441">
  <si>
    <t>Fuente: Secretaría de Hacienda y Crédito Público</t>
  </si>
  <si>
    <t>IMPACTO DE LOS INCREMENTOS SALARIALES EN EL PRESUPUESTO REGULARIZABLE</t>
  </si>
  <si>
    <t>Regularizable</t>
  </si>
  <si>
    <t>Complemento</t>
  </si>
  <si>
    <t>CONSEJO NACIONAL DE CIENCIA Y TECNOLOGÍA</t>
  </si>
  <si>
    <t>SECRETARÍA DE EDUCACIÓN PÚBLICA</t>
  </si>
  <si>
    <t>SECRETARÍA DE AGRICULTURA , GANADERÍA, DESARROLLO RURAL,PESCA Y ALIMENTACIÓN</t>
  </si>
  <si>
    <t>APORTACIONES FEDERALES PARA ENTIDADES FEDERATIVAS Y MUNICIPIOS</t>
  </si>
  <si>
    <t>Nota 1: Las sumas parciales pueden no coincidir con el total, así como los cálculos porcentuales, debido al redondeo.</t>
  </si>
  <si>
    <t>SECRETARÍA DE GOBERNACIÓN</t>
  </si>
  <si>
    <t>Secretaría de Gobernación</t>
  </si>
  <si>
    <t>SECRETARÍA DE HACIENDA Y CRÉDITO PÚBLICO</t>
  </si>
  <si>
    <t>Secretaría de Hacienda y Crédito Público</t>
  </si>
  <si>
    <t>SECRETARÍA DE COMUNICACIONES Y TRANSPORTES</t>
  </si>
  <si>
    <t>Secretaría de Comunicaciones y Transportes</t>
  </si>
  <si>
    <t>SECRETARÍA DE ECONOMÍA</t>
  </si>
  <si>
    <t>Secretaría de Educación Pública</t>
  </si>
  <si>
    <t>SECRETARÍA DEL TRABAJO Y PREVISIÓN SOCIAL</t>
  </si>
  <si>
    <t>Secretaría del Trabajo y Previsión Social</t>
  </si>
  <si>
    <t>SECRETARÍA DEL MEDIO AMBIENTE Y RECURSOS NATURALES</t>
  </si>
  <si>
    <t>Secretaría del Medio Ambiente y Recursos Naturales</t>
  </si>
  <si>
    <t>SECRETARÍA DE ENERGÍA</t>
  </si>
  <si>
    <t>Secretaría de Energía</t>
  </si>
  <si>
    <t>SECRETARÍA DE DESARROLLO SOCIAL</t>
  </si>
  <si>
    <t>Secretaría de Desarrollo Social</t>
  </si>
  <si>
    <t>SECRETARÍA DE TURISMO</t>
  </si>
  <si>
    <t>Secretaría de Turismo</t>
  </si>
  <si>
    <t>ADMINISTRACIÓN FEDERAL DE SERVICIOS EDUCATIVOS EN EL D.F.</t>
  </si>
  <si>
    <t>SECRETARÍA DE LA FUNCIÓN PÚBLICA</t>
  </si>
  <si>
    <t>Secretaría de la Función Pública</t>
  </si>
  <si>
    <t>TRIBUNALES AGRARIOS</t>
  </si>
  <si>
    <t>Tribunales Agrarios</t>
  </si>
  <si>
    <t>SECRETARÍA DE SALUD</t>
  </si>
  <si>
    <t>PRESIDENCIA DE LA REPÚBLICA</t>
  </si>
  <si>
    <t>Presidencia de la República</t>
  </si>
  <si>
    <t>SECRETARÍA DE RELACIONES EXTERIORES</t>
  </si>
  <si>
    <t>Secretaría de Relaciones Exteriores</t>
  </si>
  <si>
    <t>SECRETARÍA DE LA DEFENSA NACIONAL</t>
  </si>
  <si>
    <t>Secretaría de la Defensa Nacional</t>
  </si>
  <si>
    <t>SECRETARÍA DE MARINA</t>
  </si>
  <si>
    <t>Secretaría de Marina</t>
  </si>
  <si>
    <t>CONSEJERÍA JURÍDICA DEL EJECUTIVO FEDERAL</t>
  </si>
  <si>
    <t>Consejería Jurídica del Ejecutivo Federal</t>
  </si>
  <si>
    <t>FAEB Y FAETA</t>
  </si>
  <si>
    <t>PROCURADURIA GENERAL DE LA REPUBLICA</t>
  </si>
  <si>
    <t>Procuraduía General de la República</t>
  </si>
  <si>
    <t>(Millones de Pesos)</t>
  </si>
  <si>
    <t>Incremento Salarial Autorizado</t>
  </si>
  <si>
    <t>Período</t>
  </si>
  <si>
    <t>(1)</t>
  </si>
  <si>
    <t>(2)</t>
  </si>
  <si>
    <t>(3)</t>
  </si>
  <si>
    <t>TOTAL</t>
  </si>
  <si>
    <t>Dependencia/Órgano/Entidad</t>
  </si>
  <si>
    <t>Secretaría de Agricultura , Ganadería, Desarrollo Rural, Pesca y Alimentación</t>
  </si>
  <si>
    <t>Secretaría de Economía</t>
  </si>
  <si>
    <t>Secretaría de Salud</t>
  </si>
  <si>
    <t>FASSA</t>
  </si>
  <si>
    <t>04</t>
  </si>
  <si>
    <t>02</t>
  </si>
  <si>
    <t>C00</t>
  </si>
  <si>
    <t>05</t>
  </si>
  <si>
    <t>06</t>
  </si>
  <si>
    <t>07</t>
  </si>
  <si>
    <t>08</t>
  </si>
  <si>
    <t>09</t>
  </si>
  <si>
    <t>10</t>
  </si>
  <si>
    <t>11</t>
  </si>
  <si>
    <t>12</t>
  </si>
  <si>
    <t>Administración Federal de Servicios Educativos en el Distrito Federal</t>
  </si>
  <si>
    <t>Ramo UR</t>
  </si>
  <si>
    <t>5=(4/1) %</t>
  </si>
  <si>
    <t>SECRETARÍA DE DESARROLLO AGRARIO, TERRITORIAL Y URBANO</t>
  </si>
  <si>
    <t>Secretaría de Desarrollo Agrario, Territorial y Urbano</t>
  </si>
  <si>
    <t>A1I</t>
  </si>
  <si>
    <t>AFU</t>
  </si>
  <si>
    <t>I6L</t>
  </si>
  <si>
    <t>I6U</t>
  </si>
  <si>
    <t>I9H</t>
  </si>
  <si>
    <t>IZC</t>
  </si>
  <si>
    <t>IZI</t>
  </si>
  <si>
    <t>JAG</t>
  </si>
  <si>
    <t>RJL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</si>
  <si>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</si>
  <si>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</si>
  <si>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</si>
  <si>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</si>
  <si>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</si>
  <si>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</si>
  <si>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</si>
  <si>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</si>
  <si>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</si>
  <si>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</si>
  <si>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</si>
  <si>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</si>
  <si>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</si>
  <si>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</si>
  <si>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L00</t>
  </si>
  <si>
    <t>Policía Federal&lt;/p&gt; &lt;p&gt; 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</si>
  <si>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</si>
  <si>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</si>
  <si>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</si>
  <si>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</si>
  <si>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</si>
  <si>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Federal&lt;/p&gt; &lt;p&gt; </t>
  </si>
  <si>
    <t>Q00</t>
  </si>
  <si>
    <t>Centro de Producción de Programas Informativos y Especiales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</si>
  <si>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</si>
  <si>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</si>
  <si>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</si>
  <si>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</si>
  <si>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</si>
  <si>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</si>
  <si>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E0K</t>
  </si>
  <si>
    <t>Organismo Promotor de Medios Audiovisuales</t>
  </si>
  <si>
    <t>EZN</t>
  </si>
  <si>
    <t>Archivo General de la Nación</t>
  </si>
  <si>
    <t>EZQ</t>
  </si>
  <si>
    <t>Consejo Nacional para Prevenir la Discriminación</t>
  </si>
  <si>
    <t>B00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</si>
  <si>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</si>
  <si>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</si>
  <si>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</si>
  <si>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J00</t>
  </si>
  <si>
    <t>Instituto de los Mexicanos en el Exterior</t>
  </si>
  <si>
    <t>Agencia Mexicana de Cooperación Internacional para el Desarrollo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</si>
  <si>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</si>
  <si>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</si>
  <si>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</si>
  <si>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</si>
  <si>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</si>
  <si>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</si>
  <si>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</si>
  <si>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</si>
  <si>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</si>
  <si>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</si>
  <si>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</si>
  <si>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</si>
  <si>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Procuraduría Social de Atención a las Víctimas de Delitos</t>
  </si>
  <si>
    <t>G3A</t>
  </si>
  <si>
    <t>Comisión Nacional para la Protección y Defensa de los Usuarios de Servicios Financieros</t>
  </si>
  <si>
    <t>HHE</t>
  </si>
  <si>
    <t>Instituto Federal de Acceso a la Información y Protección de Datos</t>
  </si>
  <si>
    <t>HHG</t>
  </si>
  <si>
    <t>Instituto Nacional de las Mujeres</t>
  </si>
  <si>
    <t>HKA</t>
  </si>
  <si>
    <t>Servicio de Administración y Enajenación de Bienes</t>
  </si>
  <si>
    <t>Colegio de Postgraduados</t>
  </si>
  <si>
    <t>Comisión Nacional de las Zonas Áridas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</si>
  <si>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</si>
  <si>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</si>
  <si>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</si>
  <si>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</si>
  <si>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</si>
  <si>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</si>
  <si>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Instituto Nacional para el Desarrollo de Capacidades del Sector Rural, A.C.</t>
  </si>
  <si>
    <t>Universidad Autónoma Chapingo</t>
  </si>
  <si>
    <t>Comité Nacional para el Desarrollo Sustentable de la Caña de Azúcar</t>
  </si>
  <si>
    <t>Fideicomiso de Riesgo Compartido</t>
  </si>
  <si>
    <t>Fondo de Empresas Expropiadas del Sector Azucarero</t>
  </si>
  <si>
    <t>Instituto Nacional de Pesca</t>
  </si>
  <si>
    <t>Instituto Nacional de Investigaciones Forestales, Agrícolas y Pecuarias</t>
  </si>
  <si>
    <t>Instituto Mexicano del Transporte</t>
  </si>
  <si>
    <t>Servicios a la Navegación en el Espacio Aéreo Mexicano</t>
  </si>
  <si>
    <t>J3C</t>
  </si>
  <si>
    <t>Administración Portuaria Integral de Puerto Madero,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</si>
  <si>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</si>
  <si>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</si>
  <si>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</si>
  <si>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</si>
  <si>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JZN</t>
  </si>
  <si>
    <t>Agencia Espacial Mexicana</t>
  </si>
  <si>
    <t>Instituto Nacional de Bellas Artes y Literatura</t>
  </si>
  <si>
    <t>Radio Educación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</si>
  <si>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</si>
  <si>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</si>
  <si>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</si>
  <si>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</si>
  <si>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</si>
  <si>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</si>
  <si>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</si>
  <si>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</si>
  <si>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</si>
  <si>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</si>
  <si>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</si>
  <si>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</si>
  <si>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</si>
  <si>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</si>
  <si>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</si>
  <si>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</si>
  <si>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L6J</t>
  </si>
  <si>
    <t>Comisión Nacional de Libros de Texto Gratuitos</t>
  </si>
  <si>
    <t>L6U</t>
  </si>
  <si>
    <t>Compañía Operadora del Centro Cultural y Turístico de Tijuana, S.A. de C.V.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</si>
  <si>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</si>
  <si>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</si>
  <si>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</si>
  <si>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</si>
  <si>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A2M</t>
  </si>
  <si>
    <t>Universidad Autónoma Metropolitana</t>
  </si>
  <si>
    <t>A3Q</t>
  </si>
  <si>
    <t>Universidad Nacional Autónoma de México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</si>
  <si>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</si>
  <si>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</si>
  <si>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</si>
  <si>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</si>
  <si>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</si>
  <si>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</si>
  <si>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</si>
  <si>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</si>
  <si>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</si>
  <si>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</si>
  <si>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</si>
  <si>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</si>
  <si>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</si>
  <si>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</si>
  <si>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</si>
  <si>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</si>
  <si>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</si>
  <si>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</si>
  <si>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</si>
  <si>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</si>
  <si>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</si>
  <si>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</si>
  <si>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</si>
  <si>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</si>
  <si>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MAR</t>
  </si>
  <si>
    <t>Fondo de Cultura Económica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</si>
  <si>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</si>
  <si>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</si>
  <si>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</si>
  <si>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</si>
  <si>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</si>
  <si>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</si>
  <si>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</si>
  <si>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</si>
  <si>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</si>
  <si>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</si>
  <si>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</si>
  <si>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</si>
  <si>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</si>
  <si>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</si>
  <si>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</si>
  <si>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</si>
  <si>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t>X00</t>
  </si>
  <si>
    <t>Centro Nacional para la Prevención y el Control de las Adicciones</t>
  </si>
  <si>
    <t>M7A</t>
  </si>
  <si>
    <t>Centro Regional de Alta Especialidad de Chiapas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</si>
  <si>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</si>
  <si>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</si>
  <si>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</si>
  <si>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</si>
  <si>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</si>
  <si>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</si>
  <si>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</si>
  <si>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</si>
  <si>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R00</t>
  </si>
  <si>
    <t>Centro Nacional para la Salud de la Infancia y la Adolescencia</t>
  </si>
  <si>
    <t>S00</t>
  </si>
  <si>
    <t>Comisión Federal para la Protección contra Riesgos Sanitarios</t>
  </si>
  <si>
    <t>T00</t>
  </si>
  <si>
    <t>Centro Nacional de Excelencia Tecnológica en Salud</t>
  </si>
  <si>
    <t>Comisión Nacional de Protección Social en Salud</t>
  </si>
  <si>
    <t>Comisión Nacional de Bioética</t>
  </si>
  <si>
    <t>NCE</t>
  </si>
  <si>
    <t>Instituto Nacional de Geriatría</t>
  </si>
  <si>
    <t>NCG</t>
  </si>
  <si>
    <t>Instituto Nacional de Ciencias Médicas y Nutrición Salvador Zubirán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</si>
  <si>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</si>
  <si>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</si>
  <si>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</si>
  <si>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</si>
  <si>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</si>
  <si>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</si>
  <si>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</si>
  <si>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</si>
  <si>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</si>
  <si>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</si>
  <si>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</si>
  <si>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</si>
  <si>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</si>
  <si>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</si>
  <si>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</si>
  <si>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</si>
  <si>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</si>
  <si>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</si>
  <si>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</si>
  <si>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</si>
  <si>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</si>
  <si>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</si>
  <si>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</si>
  <si>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</si>
  <si>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</si>
  <si>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</si>
  <si>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</si>
  <si>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</si>
  <si>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Comité Nacional Mixto de Protección al Salario</t>
  </si>
  <si>
    <t>PBJ</t>
  </si>
  <si>
    <t>Comisión Nacional de los Salarios Mínimos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</si>
  <si>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</si>
  <si>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</si>
  <si>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</si>
  <si>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</si>
  <si>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</si>
  <si>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</si>
  <si>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</si>
  <si>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</si>
  <si>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</si>
  <si>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</t>
  </si>
  <si>
    <t>NDY</t>
  </si>
  <si>
    <t>Instituto Nacional de Salud Pública</t>
  </si>
  <si>
    <t>NHK</t>
  </si>
  <si>
    <t>Sistema Nacional para el Desarrollo Integral de la Familia</t>
  </si>
  <si>
    <t>Procuraduría Federal de la Defensa del Trabajo</t>
  </si>
  <si>
    <t>RJE</t>
  </si>
  <si>
    <t>Instituto Mexicano de Tecnología del Agua</t>
  </si>
  <si>
    <t>RJJ</t>
  </si>
  <si>
    <t>Instituto Nacional de Ecología y Cambio Climático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</si>
  <si>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</si>
  <si>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</si>
  <si>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</si>
  <si>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</si>
  <si>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</si>
  <si>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</si>
  <si>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</si>
  <si>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Comisión Nacional del Agua</t>
  </si>
  <si>
    <t>Procuraduría Federal de Protección al Ambiente</t>
  </si>
  <si>
    <t>Comisión Nacional de Áreas Naturales Protegidas</t>
  </si>
  <si>
    <t>RHQ</t>
  </si>
  <si>
    <t>Comisión Nacional Forestal</t>
  </si>
  <si>
    <t>Comisión Nacional para el Uso Eficiente de la Energía</t>
  </si>
  <si>
    <t>T0K</t>
  </si>
  <si>
    <t>Instituto de Investigaciones Eléctricas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</si>
  <si>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</si>
  <si>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</si>
  <si>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</si>
  <si>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</si>
  <si>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</si>
  <si>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</si>
  <si>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Comisión Nacional de Seguridad Nuclear y Salvaguardias</t>
  </si>
  <si>
    <t>Comisión Reguladora de Energía</t>
  </si>
  <si>
    <t>Comisión Nacional de Hidrocarburos</t>
  </si>
  <si>
    <t>Centro de Estudios Superiores en Turismo</t>
  </si>
  <si>
    <t>Corporación Ángeles Verdes</t>
  </si>
  <si>
    <t>T0Q</t>
  </si>
  <si>
    <t>Instituto Nacional de Investigaciones Nucleares</t>
  </si>
  <si>
    <t>Instituto Nacional de Desarrollo Social</t>
  </si>
  <si>
    <t>Coordinación Nacional del Programa de Desarrollo Humano Oportunidades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</si>
  <si>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</si>
  <si>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</si>
  <si>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</si>
  <si>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</si>
  <si>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</si>
  <si>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</si>
  <si>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VUY</t>
  </si>
  <si>
    <t>Instituto Mexicano de la Juventud</t>
  </si>
  <si>
    <t>VZG</t>
  </si>
  <si>
    <t>Fondo Nacional para el Fomento de las Artesanías</t>
  </si>
  <si>
    <t>W3N</t>
  </si>
  <si>
    <t>Fondo Nacional de Fomento al Turismo</t>
  </si>
  <si>
    <t>Instituto de Administración y Avalúos de Bienes Nacionales</t>
  </si>
  <si>
    <t>W3J</t>
  </si>
  <si>
    <t>Consejo de Promoción Turística de México, S.A. de C.V.</t>
  </si>
  <si>
    <t>91C</t>
  </si>
  <si>
    <t>El Colegio de la Frontera Norte, A.C.</t>
  </si>
  <si>
    <t>90A</t>
  </si>
  <si>
    <t>Centro de Investigación en Geografía y Geomática, "Ing. Jorge L. Tamayo",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</si>
  <si>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</si>
  <si>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</si>
  <si>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</si>
  <si>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</si>
  <si>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</si>
  <si>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</si>
  <si>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</si>
  <si>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</si>
  <si>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</si>
  <si>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</si>
  <si>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</si>
  <si>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</si>
  <si>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</si>
  <si>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</si>
  <si>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</si>
  <si>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</si>
  <si>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</si>
  <si>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</si>
  <si>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</si>
  <si>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</si>
  <si>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</si>
  <si>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</si>
  <si>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</si>
  <si>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Consejo Nacional de Ciencia y Tecnología</t>
  </si>
  <si>
    <t>90Y</t>
  </si>
  <si>
    <t>CIATEQ, A.C. Centro de Tecnología Avanzada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</si>
  <si>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</si>
  <si>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</si>
  <si>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</si>
  <si>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</si>
  <si>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</si>
  <si>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</si>
  <si>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</si>
  <si>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</si>
  <si>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</si>
  <si>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</si>
  <si>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</si>
  <si>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</si>
  <si>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</si>
  <si>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</si>
  <si>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</si>
  <si>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</si>
  <si>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</si>
  <si>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</si>
  <si>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</si>
  <si>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</si>
  <si>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En términos del Artículo 20, último párrafo, del Decreto de Presupuesto de Egresos de la Federación 2014</t>
  </si>
  <si>
    <t>Enero -  Marzo de 2014</t>
  </si>
  <si>
    <t>Presupuesto Regularizable PEF 2014 (*)</t>
  </si>
  <si>
    <t>Impacto del Incremento Salarial Autorizado en el Presupuesto Regularizable PEF 2014</t>
  </si>
  <si>
    <t>Universidad Abierta y a Distancia de México</t>
  </si>
  <si>
    <t>(*)   Presupuesto aprobado por la H. Cámara de Diputados para servicios personales, sin las previsiones salariales y económicas.</t>
  </si>
  <si>
    <t>4=(3+2)</t>
  </si>
  <si>
    <t>IMPACTO DE LOS INCREMENTOS SALARIALES EN EL PRESUPUESTO REGULARIZABLE
Enero-diciembre de 2013
(Millones de pesos)</t>
  </si>
  <si>
    <t>Ramo</t>
  </si>
  <si>
    <t>Gobernación</t>
  </si>
  <si>
    <t>Relaciones Exteriores</t>
  </si>
  <si>
    <t>Hacienda y Crédito Público</t>
  </si>
  <si>
    <t>Defensa Nacional</t>
  </si>
  <si>
    <t>Agricultura , Ganadería, Desarrollo Rural, Pesca y Alimentación</t>
  </si>
  <si>
    <t>Comunicaciones y Transportes</t>
  </si>
  <si>
    <t>Economía</t>
  </si>
  <si>
    <t xml:space="preserve"> Educación Pública</t>
  </si>
  <si>
    <t>Salud</t>
  </si>
  <si>
    <t xml:space="preserve"> Marina</t>
  </si>
  <si>
    <t>Trabajo y Previsión Social</t>
  </si>
  <si>
    <t>Desarrollo Agrario, Territorial y Urbano</t>
  </si>
  <si>
    <t>Medio Ambiente y Recursos Naturales</t>
  </si>
  <si>
    <t>Energía</t>
  </si>
  <si>
    <t>Desarrollo Social</t>
  </si>
  <si>
    <t>Turismo</t>
  </si>
  <si>
    <t>Función Pública</t>
  </si>
  <si>
    <t>Aportaciones Federales para Entidades Federativas y Municipios</t>
  </si>
  <si>
    <t xml:space="preserve">Nota: Las sumas parciales pueden no coincidir con los totales, así como los cálculos porcentuales, debido al redondeo de las cifras.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</si>
</sst>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14" x14ac:knownFonts="1">
    <font>
      <sz val="10"/>
      <name val="Arial"/>
    </font>
    <font>
      <sz val="10"/>
      <name val="Arial"/>
      <family val="2"/>
    </font>
    <font>
      <sz val="12"/>
      <name val="Adobe Caslon Pro"/>
      <family val="1"/>
    </font>
    <font>
      <b/>
      <sz val="12"/>
      <name val="Adobe Caslon Pro"/>
      <family val="1"/>
    </font>
    <font>
      <b/>
      <sz val="10"/>
      <name val="Adobe Caslon Pro"/>
      <family val="1"/>
    </font>
    <font>
      <sz val="10"/>
      <name val="Adobe Caslon Pro"/>
      <family val="1"/>
    </font>
    <font>
      <b/>
      <sz val="11"/>
      <name val="Adobe Caslon Pro"/>
      <family val="1"/>
    </font>
    <font>
      <sz val="8"/>
      <name val="Adobe Caslon Pro"/>
      <family val="1"/>
    </font>
    <font>
      <sz val="10"/>
      <name val="Arial"/>
      <family val="2"/>
    </font>
    <font>
      <sz val="9"/>
      <name val="Soberana Sans"/>
      <family val="3"/>
    </font>
    <font>
      <b/>
      <sz val="10"/>
      <name val="Soberana Sans"/>
      <family val="3"/>
    </font>
    <font>
      <sz val="10"/>
      <name val="Soberana Sans"/>
      <family val="3"/>
    </font>
    <font>
      <sz val="6"/>
      <name val="Soberana Sans"/>
      <family val="3"/>
    </font>
    <font>
      <b/>
      <sz val="6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E3B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4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 applyAlignment="1"/>
    <xf numFmtId="4" fontId="2" fillId="0" borderId="0" xfId="0" applyNumberFormat="1" applyFont="1" applyFill="1"/>
    <xf numFmtId="0" fontId="5" fillId="0" borderId="0" xfId="0" applyFont="1" applyFill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0" fontId="5" fillId="2" borderId="3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left" wrapText="1"/>
    </xf>
    <xf numFmtId="4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/>
    <xf numFmtId="4" fontId="4" fillId="2" borderId="3" xfId="0" applyNumberFormat="1" applyFont="1" applyFill="1" applyBorder="1"/>
    <xf numFmtId="0" fontId="5" fillId="2" borderId="0" xfId="0" quotePrefix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left" wrapText="1"/>
    </xf>
    <xf numFmtId="4" fontId="5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left"/>
    </xf>
    <xf numFmtId="4" fontId="4" fillId="2" borderId="3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4" fontId="4" fillId="2" borderId="3" xfId="0" applyNumberFormat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/>
    <xf numFmtId="4" fontId="5" fillId="2" borderId="0" xfId="0" applyNumberFormat="1" applyFont="1" applyFill="1" applyBorder="1" applyAlignment="1">
      <alignment horizontal="left" vertical="top" wrapText="1"/>
    </xf>
    <xf numFmtId="4" fontId="5" fillId="2" borderId="0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/>
    </xf>
    <xf numFmtId="4" fontId="4" fillId="2" borderId="3" xfId="0" applyNumberFormat="1" applyFont="1" applyFill="1" applyBorder="1" applyAlignment="1"/>
    <xf numFmtId="0" fontId="4" fillId="2" borderId="3" xfId="0" applyFont="1" applyFill="1" applyBorder="1" applyAlignment="1"/>
    <xf numFmtId="0" fontId="3" fillId="3" borderId="4" xfId="0" applyFont="1" applyFill="1" applyBorder="1" applyAlignment="1">
      <alignment horizontal="center"/>
    </xf>
    <xf numFmtId="4" fontId="3" fillId="3" borderId="4" xfId="0" applyNumberFormat="1" applyFont="1" applyFill="1" applyBorder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/>
    <xf numFmtId="4" fontId="5" fillId="2" borderId="5" xfId="0" applyNumberFormat="1" applyFont="1" applyFill="1" applyBorder="1" applyAlignment="1"/>
    <xf numFmtId="0" fontId="7" fillId="0" borderId="0" xfId="0" applyFont="1" applyFill="1" applyAlignment="1">
      <alignment vertical="center"/>
    </xf>
    <xf numFmtId="0" fontId="4" fillId="3" borderId="6" xfId="0" applyFont="1" applyFill="1" applyBorder="1"/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quotePrefix="1" applyFont="1" applyFill="1" applyBorder="1" applyAlignment="1">
      <alignment horizontal="center"/>
    </xf>
    <xf numFmtId="0" fontId="4" fillId="3" borderId="5" xfId="0" applyFont="1" applyFill="1" applyBorder="1"/>
    <xf numFmtId="0" fontId="4" fillId="3" borderId="5" xfId="0" quotePrefix="1" applyFont="1" applyFill="1" applyBorder="1" applyAlignment="1">
      <alignment horizontal="center"/>
    </xf>
    <xf numFmtId="43" fontId="2" fillId="0" borderId="0" xfId="2" applyFont="1" applyFill="1" applyAlignment="1"/>
    <xf numFmtId="43" fontId="2" fillId="0" borderId="0" xfId="2" applyFont="1" applyFill="1"/>
    <xf numFmtId="3" fontId="2" fillId="0" borderId="0" xfId="0" applyNumberFormat="1" applyFont="1" applyFill="1" applyAlignment="1"/>
    <xf numFmtId="0" fontId="5" fillId="2" borderId="0" xfId="0" quotePrefix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right" wrapText="1"/>
    </xf>
    <xf numFmtId="43" fontId="2" fillId="0" borderId="0" xfId="0" applyNumberFormat="1" applyFont="1" applyFill="1"/>
    <xf numFmtId="4" fontId="5" fillId="2" borderId="3" xfId="0" applyNumberFormat="1" applyFont="1" applyFill="1" applyBorder="1" applyAlignment="1"/>
    <xf numFmtId="4" fontId="5" fillId="2" borderId="0" xfId="0" applyNumberFormat="1" applyFont="1" applyFill="1" applyBorder="1"/>
    <xf numFmtId="4" fontId="5" fillId="2" borderId="3" xfId="0" applyNumberFormat="1" applyFont="1" applyFill="1" applyBorder="1"/>
    <xf numFmtId="4" fontId="5" fillId="2" borderId="0" xfId="2" applyNumberFormat="1" applyFont="1" applyFill="1" applyBorder="1" applyAlignme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Fill="1" applyAlignment="1"/>
    <xf numFmtId="43" fontId="11" fillId="0" borderId="0" xfId="2" applyFont="1" applyFill="1" applyAlignment="1"/>
    <xf numFmtId="43" fontId="11" fillId="0" borderId="0" xfId="2" applyFont="1" applyFill="1"/>
    <xf numFmtId="3" fontId="11" fillId="0" borderId="0" xfId="0" applyNumberFormat="1" applyFont="1" applyFill="1"/>
    <xf numFmtId="3" fontId="11" fillId="0" borderId="0" xfId="0" applyNumberFormat="1" applyFont="1" applyFill="1" applyAlignment="1"/>
    <xf numFmtId="4" fontId="11" fillId="0" borderId="0" xfId="0" applyNumberFormat="1" applyFont="1" applyFill="1"/>
    <xf numFmtId="43" fontId="11" fillId="0" borderId="0" xfId="0" applyNumberFormat="1" applyFont="1" applyFill="1"/>
    <xf numFmtId="0" fontId="9" fillId="0" borderId="1" xfId="0" quotePrefix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4" borderId="0" xfId="0" quotePrefix="1" applyFont="1" applyFill="1" applyBorder="1" applyAlignment="1">
      <alignment horizontal="center"/>
    </xf>
    <xf numFmtId="4" fontId="13" fillId="4" borderId="0" xfId="0" applyNumberFormat="1" applyFont="1" applyFill="1" applyBorder="1" applyAlignment="1">
      <alignment horizontal="left" wrapText="1"/>
    </xf>
    <xf numFmtId="0" fontId="12" fillId="0" borderId="0" xfId="0" quotePrefix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wrapText="1"/>
    </xf>
    <xf numFmtId="165" fontId="12" fillId="0" borderId="0" xfId="2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/>
    <xf numFmtId="0" fontId="12" fillId="0" borderId="0" xfId="0" applyFont="1" applyFill="1" applyAlignment="1"/>
    <xf numFmtId="0" fontId="13" fillId="4" borderId="0" xfId="0" quotePrefix="1" applyFont="1" applyFill="1" applyBorder="1" applyAlignment="1">
      <alignment horizontal="center" vertical="center"/>
    </xf>
    <xf numFmtId="4" fontId="13" fillId="4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" fontId="12" fillId="0" borderId="0" xfId="2" applyNumberFormat="1" applyFont="1" applyFill="1" applyBorder="1" applyAlignment="1"/>
    <xf numFmtId="4" fontId="13" fillId="4" borderId="0" xfId="0" applyNumberFormat="1" applyFont="1" applyFill="1" applyBorder="1" applyAlignment="1"/>
    <xf numFmtId="4" fontId="12" fillId="0" borderId="0" xfId="0" applyNumberFormat="1" applyFont="1" applyFill="1" applyBorder="1" applyAlignment="1"/>
    <xf numFmtId="0" fontId="13" fillId="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 applyBorder="1" applyAlignment="1">
      <alignment horizontal="center" wrapText="1"/>
    </xf>
    <xf numFmtId="0" fontId="12" fillId="0" borderId="0" xfId="0" quotePrefix="1" applyFont="1" applyFill="1" applyBorder="1" applyAlignment="1">
      <alignment horizontal="left" wrapText="1"/>
    </xf>
    <xf numFmtId="4" fontId="13" fillId="4" borderId="0" xfId="0" applyNumberFormat="1" applyFont="1" applyFill="1" applyBorder="1" applyAlignment="1">
      <alignment vertical="top" wrapText="1"/>
    </xf>
    <xf numFmtId="4" fontId="13" fillId="4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0" fontId="13" fillId="4" borderId="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" fontId="13" fillId="0" borderId="0" xfId="0" applyNumberFormat="1" applyFont="1" applyFill="1" applyBorder="1"/>
    <xf numFmtId="4" fontId="13" fillId="4" borderId="0" xfId="0" applyNumberFormat="1" applyFont="1" applyFill="1" applyBorder="1" applyAlignment="1">
      <alignment horizontal="right" wrapText="1"/>
    </xf>
    <xf numFmtId="4" fontId="13" fillId="4" borderId="0" xfId="0" applyNumberFormat="1" applyFont="1" applyFill="1" applyBorder="1"/>
    <xf numFmtId="4" fontId="12" fillId="0" borderId="0" xfId="2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4" fontId="13" fillId="4" borderId="0" xfId="0" applyNumberFormat="1" applyFont="1" applyFill="1" applyBorder="1" applyAlignment="1">
      <alignment horizontal="right"/>
    </xf>
    <xf numFmtId="4" fontId="13" fillId="4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/>
    </xf>
    <xf numFmtId="4" fontId="12" fillId="0" borderId="1" xfId="2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/>
    <xf numFmtId="4" fontId="12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top"/>
    </xf>
    <xf numFmtId="0" fontId="11" fillId="5" borderId="0" xfId="0" applyFont="1" applyFill="1" applyAlignment="1">
      <alignment horizontal="left" wrapText="1"/>
    </xf>
    <xf numFmtId="0" fontId="11" fillId="5" borderId="0" xfId="0" applyFont="1" applyFill="1" applyAlignment="1">
      <alignment horizontal="left"/>
    </xf>
    <xf numFmtId="0" fontId="9" fillId="0" borderId="2" xfId="0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2"/>
  <sheetViews>
    <sheetView zoomScale="120" zoomScaleNormal="120" workbookViewId="0">
      <selection sqref="A1:I4"/>
    </sheetView>
  </sheetViews>
  <sheetFormatPr baseColWidth="10" defaultColWidth="11.5703125" defaultRowHeight="12.75" x14ac:dyDescent="0.2"/>
  <cols>
    <col min="1" max="1" width="6.28515625" style="1" customWidth="1"/>
    <col min="2" max="2" width="57.42578125" style="1" customWidth="1"/>
    <col min="3" max="3" width="13.140625" style="1" customWidth="1"/>
    <col min="4" max="4" width="9" style="1" bestFit="1" customWidth="1"/>
    <col min="5" max="5" width="13.140625" style="1" bestFit="1" customWidth="1"/>
    <col min="6" max="6" width="12.42578125" style="1" bestFit="1" customWidth="1"/>
    <col min="7" max="7" width="0.5703125" style="1" customWidth="1"/>
    <col min="8" max="8" width="17.140625" style="1" customWidth="1"/>
    <col min="9" max="9" width="1" style="1" customWidth="1"/>
    <col min="10" max="10" width="18.5703125" style="1" bestFit="1" customWidth="1"/>
    <col min="11" max="16384" width="11.5703125" style="1"/>
  </cols>
  <sheetData>
    <row r="1" spans="1:9" s="2" customFormat="1" ht="21" x14ac:dyDescent="0.6">
      <c r="A1" s="127" t="s">
        <v>1</v>
      </c>
      <c r="B1" s="127"/>
      <c r="C1" s="127"/>
      <c r="D1" s="127"/>
      <c r="E1" s="127"/>
      <c r="F1" s="127"/>
      <c r="G1" s="127"/>
      <c r="H1" s="127"/>
      <c r="I1" s="127"/>
    </row>
    <row r="2" spans="1:9" s="2" customFormat="1" ht="21" x14ac:dyDescent="0.6">
      <c r="A2" s="127" t="s">
        <v>413</v>
      </c>
      <c r="B2" s="127"/>
      <c r="C2" s="127"/>
      <c r="D2" s="127"/>
      <c r="E2" s="127"/>
      <c r="F2" s="127"/>
      <c r="G2" s="127"/>
      <c r="H2" s="127"/>
      <c r="I2" s="127"/>
    </row>
    <row r="3" spans="1:9" s="2" customFormat="1" ht="21" x14ac:dyDescent="0.6">
      <c r="A3" s="127" t="s">
        <v>414</v>
      </c>
      <c r="B3" s="127"/>
      <c r="C3" s="127"/>
      <c r="D3" s="127"/>
      <c r="E3" s="127"/>
      <c r="F3" s="127"/>
      <c r="G3" s="127"/>
      <c r="H3" s="127"/>
      <c r="I3" s="127"/>
    </row>
    <row r="4" spans="1:9" s="2" customFormat="1" ht="21" x14ac:dyDescent="0.6">
      <c r="A4" s="127" t="s">
        <v>46</v>
      </c>
      <c r="B4" s="127"/>
      <c r="C4" s="127"/>
      <c r="D4" s="127"/>
      <c r="E4" s="127"/>
      <c r="F4" s="127"/>
      <c r="G4" s="127"/>
      <c r="H4" s="127"/>
      <c r="I4" s="127"/>
    </row>
    <row r="5" spans="1:9" s="3" customFormat="1" ht="21.75" thickBot="1" x14ac:dyDescent="0.65">
      <c r="H5" s="4">
        <f ca="1">TODAY()</f>
        <v>41881</v>
      </c>
    </row>
    <row r="6" spans="1:9" s="3" customFormat="1" ht="9.75" customHeight="1" x14ac:dyDescent="0.6">
      <c r="A6" s="117" t="s">
        <v>70</v>
      </c>
      <c r="B6" s="120" t="s">
        <v>53</v>
      </c>
      <c r="C6" s="45"/>
      <c r="D6" s="45"/>
      <c r="E6" s="45"/>
      <c r="F6" s="45"/>
      <c r="G6" s="45"/>
      <c r="H6" s="124" t="s">
        <v>416</v>
      </c>
      <c r="I6" s="45"/>
    </row>
    <row r="7" spans="1:9" s="3" customFormat="1" ht="20.100000000000001" customHeight="1" x14ac:dyDescent="0.6">
      <c r="A7" s="118"/>
      <c r="B7" s="121"/>
      <c r="C7" s="123" t="s">
        <v>415</v>
      </c>
      <c r="D7" s="128"/>
      <c r="E7" s="128"/>
      <c r="F7" s="128"/>
      <c r="G7" s="46"/>
      <c r="H7" s="123"/>
      <c r="I7" s="47"/>
    </row>
    <row r="8" spans="1:9" s="3" customFormat="1" ht="22.5" customHeight="1" x14ac:dyDescent="0.6">
      <c r="A8" s="118"/>
      <c r="B8" s="121"/>
      <c r="C8" s="123"/>
      <c r="D8" s="125" t="s">
        <v>47</v>
      </c>
      <c r="E8" s="125"/>
      <c r="F8" s="125"/>
      <c r="G8" s="48"/>
      <c r="H8" s="123"/>
      <c r="I8" s="47"/>
    </row>
    <row r="9" spans="1:9" s="3" customFormat="1" ht="50.45" customHeight="1" x14ac:dyDescent="0.6">
      <c r="A9" s="118"/>
      <c r="B9" s="121"/>
      <c r="C9" s="123"/>
      <c r="D9" s="46" t="s">
        <v>48</v>
      </c>
      <c r="E9" s="49" t="s">
        <v>3</v>
      </c>
      <c r="F9" s="49" t="s">
        <v>2</v>
      </c>
      <c r="G9" s="47"/>
      <c r="H9" s="123"/>
      <c r="I9" s="47"/>
    </row>
    <row r="10" spans="1:9" s="3" customFormat="1" ht="20.100000000000001" customHeight="1" x14ac:dyDescent="0.6">
      <c r="A10" s="118"/>
      <c r="B10" s="121"/>
      <c r="C10" s="50" t="s">
        <v>49</v>
      </c>
      <c r="D10" s="50" t="s">
        <v>50</v>
      </c>
      <c r="E10" s="50" t="s">
        <v>51</v>
      </c>
      <c r="F10" s="50" t="s">
        <v>419</v>
      </c>
      <c r="G10" s="48"/>
      <c r="H10" s="50" t="s">
        <v>71</v>
      </c>
      <c r="I10" s="47"/>
    </row>
    <row r="11" spans="1:9" s="3" customFormat="1" ht="3.75" customHeight="1" thickBot="1" x14ac:dyDescent="0.65">
      <c r="A11" s="119"/>
      <c r="B11" s="122"/>
      <c r="C11" s="51"/>
      <c r="D11" s="51"/>
      <c r="E11" s="51"/>
      <c r="F11" s="51"/>
      <c r="G11" s="51"/>
      <c r="H11" s="52"/>
      <c r="I11" s="51"/>
    </row>
    <row r="12" spans="1:9" s="3" customFormat="1" ht="21.75" thickBot="1" x14ac:dyDescent="0.65">
      <c r="A12" s="9"/>
      <c r="B12" s="9"/>
      <c r="C12" s="9"/>
      <c r="D12" s="9"/>
      <c r="E12" s="9"/>
      <c r="F12" s="9"/>
      <c r="G12" s="9"/>
      <c r="H12" s="9"/>
      <c r="I12" s="9"/>
    </row>
    <row r="13" spans="1:9" s="2" customFormat="1" ht="24.95" customHeight="1" thickBot="1" x14ac:dyDescent="0.65">
      <c r="A13" s="39"/>
      <c r="B13" s="39" t="s">
        <v>52</v>
      </c>
      <c r="C13" s="40">
        <f>SUM(C15:C283)/2</f>
        <v>649596.19000000006</v>
      </c>
      <c r="D13" s="40">
        <f>SUM(D15:D283)/2</f>
        <v>446.26890000000003</v>
      </c>
      <c r="E13" s="40">
        <f>SUM(E15:E283)/2</f>
        <v>48.151199999999953</v>
      </c>
      <c r="F13" s="40">
        <f>SUM(F15:F283)/2</f>
        <v>494.42009999999999</v>
      </c>
      <c r="G13" s="40"/>
      <c r="H13" s="40">
        <f>F13/C13*100</f>
        <v>7.6111915003688663E-2</v>
      </c>
      <c r="I13" s="11"/>
    </row>
    <row r="14" spans="1:9" s="2" customFormat="1" ht="24.95" customHeight="1" x14ac:dyDescent="0.6">
      <c r="A14" s="10"/>
      <c r="B14" s="10"/>
      <c r="C14" s="11"/>
      <c r="D14" s="11"/>
      <c r="E14" s="11"/>
      <c r="F14" s="11"/>
      <c r="G14" s="11"/>
      <c r="H14" s="11"/>
      <c r="I14" s="11"/>
    </row>
    <row r="15" spans="1:9" s="6" customFormat="1" ht="20.100000000000001" customHeight="1" thickBot="1" x14ac:dyDescent="0.65">
      <c r="A15" s="12"/>
      <c r="B15" s="13" t="s">
        <v>33</v>
      </c>
      <c r="C15" s="14">
        <f>SUM(C16)</f>
        <v>1070.21</v>
      </c>
      <c r="D15" s="14">
        <f>SUM(D16)</f>
        <v>0</v>
      </c>
      <c r="E15" s="14">
        <f>SUM(E16)</f>
        <v>0</v>
      </c>
      <c r="F15" s="14">
        <f>SUM(F16)</f>
        <v>0</v>
      </c>
      <c r="G15" s="59"/>
      <c r="H15" s="16">
        <f>F15/C15*100</f>
        <v>0</v>
      </c>
      <c r="I15" s="15"/>
    </row>
    <row r="16" spans="1:9" s="6" customFormat="1" ht="20.100000000000001" customHeight="1" x14ac:dyDescent="0.6">
      <c r="A16" s="17" t="s">
        <v>59</v>
      </c>
      <c r="B16" s="18" t="s">
        <v>34</v>
      </c>
      <c r="C16" s="57">
        <v>1070.21</v>
      </c>
      <c r="D16" s="19"/>
      <c r="E16" s="19"/>
      <c r="F16" s="19">
        <f>SUM(D16:E16)</f>
        <v>0</v>
      </c>
      <c r="G16" s="21"/>
      <c r="H16" s="21">
        <f t="shared" ref="H16:H37" si="0">F16/C16*100</f>
        <v>0</v>
      </c>
      <c r="I16" s="20"/>
    </row>
    <row r="17" spans="1:10" s="3" customFormat="1" ht="20.100000000000001" customHeight="1" x14ac:dyDescent="0.6">
      <c r="A17" s="22"/>
      <c r="B17" s="23"/>
      <c r="C17" s="24"/>
      <c r="D17" s="24"/>
      <c r="E17" s="24"/>
      <c r="F17" s="24"/>
      <c r="G17" s="60"/>
      <c r="H17" s="60"/>
      <c r="I17" s="9"/>
    </row>
    <row r="18" spans="1:10" s="6" customFormat="1" ht="20.100000000000001" customHeight="1" thickBot="1" x14ac:dyDescent="0.65">
      <c r="A18" s="12"/>
      <c r="B18" s="13" t="s">
        <v>9</v>
      </c>
      <c r="C18" s="14">
        <f>SUM(C19:C37)</f>
        <v>27581.289999999997</v>
      </c>
      <c r="D18" s="14">
        <f>SUM(D19:D37)</f>
        <v>0</v>
      </c>
      <c r="E18" s="14">
        <f>SUM(E19:E37)</f>
        <v>0</v>
      </c>
      <c r="F18" s="14">
        <f>SUM(F19:F37)</f>
        <v>0</v>
      </c>
      <c r="G18" s="59"/>
      <c r="H18" s="16">
        <f t="shared" si="0"/>
        <v>0</v>
      </c>
      <c r="I18" s="15"/>
      <c r="J18" s="53"/>
    </row>
    <row r="19" spans="1:10" s="6" customFormat="1" ht="20.100000000000001" customHeight="1" x14ac:dyDescent="0.6">
      <c r="A19" s="17" t="s">
        <v>58</v>
      </c>
      <c r="B19" s="25" t="s">
        <v>10</v>
      </c>
      <c r="C19" s="57">
        <v>2567.4499999999998</v>
      </c>
      <c r="D19" s="19"/>
      <c r="E19" s="19"/>
      <c r="F19" s="19">
        <f t="shared" ref="F19:F37" si="1">SUM(D19:E19)</f>
        <v>0</v>
      </c>
      <c r="G19" s="21"/>
      <c r="H19" s="21">
        <f>F19/C19*100</f>
        <v>0</v>
      </c>
      <c r="I19" s="20"/>
    </row>
    <row r="20" spans="1:10" s="6" customFormat="1" ht="20.100000000000001" customHeight="1" x14ac:dyDescent="0.6">
      <c r="A20" s="17" t="s">
        <v>83</v>
      </c>
      <c r="B20" s="56" t="s">
        <v>84</v>
      </c>
      <c r="C20" s="57">
        <v>28.43</v>
      </c>
      <c r="D20" s="19"/>
      <c r="E20" s="19"/>
      <c r="F20" s="19">
        <f t="shared" si="1"/>
        <v>0</v>
      </c>
      <c r="G20" s="21"/>
      <c r="H20" s="21">
        <f t="shared" si="0"/>
        <v>0</v>
      </c>
      <c r="I20" s="20"/>
    </row>
    <row r="21" spans="1:10" s="6" customFormat="1" ht="20.100000000000001" customHeight="1" x14ac:dyDescent="0.6">
      <c r="A21" s="17" t="s">
        <v>85</v>
      </c>
      <c r="B21" s="56" t="s">
        <v>86</v>
      </c>
      <c r="C21" s="57">
        <v>4210.78</v>
      </c>
      <c r="D21" s="19"/>
      <c r="E21" s="19"/>
      <c r="F21" s="19">
        <f t="shared" si="1"/>
        <v>0</v>
      </c>
      <c r="G21" s="21"/>
      <c r="H21" s="21">
        <f>F21/C21*100</f>
        <v>0</v>
      </c>
      <c r="I21" s="20"/>
    </row>
    <row r="22" spans="1:10" s="6" customFormat="1" ht="20.100000000000001" customHeight="1" x14ac:dyDescent="0.6">
      <c r="A22" s="17" t="s">
        <v>87</v>
      </c>
      <c r="B22" s="56" t="s">
        <v>88</v>
      </c>
      <c r="C22" s="57">
        <v>282.33</v>
      </c>
      <c r="D22" s="19"/>
      <c r="E22" s="19"/>
      <c r="F22" s="19">
        <f t="shared" si="1"/>
        <v>0</v>
      </c>
      <c r="G22" s="21"/>
      <c r="H22" s="21">
        <f>F22/C22*100</f>
        <v>0</v>
      </c>
      <c r="I22" s="20"/>
    </row>
    <row r="23" spans="1:10" s="6" customFormat="1" ht="20.100000000000001" customHeight="1" x14ac:dyDescent="0.6">
      <c r="A23" s="17" t="s">
        <v>89</v>
      </c>
      <c r="B23" s="56" t="s">
        <v>90</v>
      </c>
      <c r="C23" s="57">
        <v>41.98</v>
      </c>
      <c r="D23" s="19"/>
      <c r="E23" s="19"/>
      <c r="F23" s="19">
        <f t="shared" si="1"/>
        <v>0</v>
      </c>
      <c r="G23" s="21"/>
      <c r="H23" s="21">
        <f t="shared" si="0"/>
        <v>0</v>
      </c>
      <c r="I23" s="20"/>
    </row>
    <row r="24" spans="1:10" s="6" customFormat="1" ht="20.100000000000001" customHeight="1" x14ac:dyDescent="0.6">
      <c r="A24" s="17" t="s">
        <v>91</v>
      </c>
      <c r="B24" s="56" t="s">
        <v>92</v>
      </c>
      <c r="C24" s="57">
        <v>62.79</v>
      </c>
      <c r="D24" s="19"/>
      <c r="E24" s="19"/>
      <c r="F24" s="19">
        <f t="shared" si="1"/>
        <v>0</v>
      </c>
      <c r="G24" s="21"/>
      <c r="H24" s="21">
        <f t="shared" si="0"/>
        <v>0</v>
      </c>
      <c r="I24" s="20"/>
    </row>
    <row r="25" spans="1:10" s="6" customFormat="1" ht="20.100000000000001" customHeight="1" x14ac:dyDescent="0.6">
      <c r="A25" s="17" t="s">
        <v>93</v>
      </c>
      <c r="B25" s="56" t="s">
        <v>94</v>
      </c>
      <c r="C25" s="57">
        <v>1858.34</v>
      </c>
      <c r="D25" s="19"/>
      <c r="E25" s="19"/>
      <c r="F25" s="19">
        <f t="shared" si="1"/>
        <v>0</v>
      </c>
      <c r="G25" s="21"/>
      <c r="H25" s="21">
        <f t="shared" si="0"/>
        <v>0</v>
      </c>
      <c r="I25" s="20"/>
    </row>
    <row r="26" spans="1:10" s="6" customFormat="1" ht="20.100000000000001" customHeight="1" x14ac:dyDescent="0.6">
      <c r="A26" s="17" t="s">
        <v>95</v>
      </c>
      <c r="B26" s="56" t="s">
        <v>96</v>
      </c>
      <c r="C26" s="57">
        <v>1723.77</v>
      </c>
      <c r="D26" s="19"/>
      <c r="E26" s="19"/>
      <c r="F26" s="19">
        <f t="shared" si="1"/>
        <v>0</v>
      </c>
      <c r="G26" s="21"/>
      <c r="H26" s="21">
        <f t="shared" si="0"/>
        <v>0</v>
      </c>
      <c r="I26" s="20"/>
    </row>
    <row r="27" spans="1:10" s="6" customFormat="1" ht="20.100000000000001" customHeight="1" x14ac:dyDescent="0.6">
      <c r="A27" s="17" t="s">
        <v>97</v>
      </c>
      <c r="B27" s="56" t="s">
        <v>98</v>
      </c>
      <c r="C27" s="57">
        <v>14853.11</v>
      </c>
      <c r="D27" s="19"/>
      <c r="E27" s="19"/>
      <c r="F27" s="19">
        <f t="shared" si="1"/>
        <v>0</v>
      </c>
      <c r="G27" s="21"/>
      <c r="H27" s="21">
        <f t="shared" si="0"/>
        <v>0</v>
      </c>
      <c r="I27" s="20"/>
    </row>
    <row r="28" spans="1:10" s="6" customFormat="1" ht="20.100000000000001" customHeight="1" x14ac:dyDescent="0.6">
      <c r="A28" s="17" t="s">
        <v>99</v>
      </c>
      <c r="B28" s="56" t="s">
        <v>100</v>
      </c>
      <c r="C28" s="57">
        <v>3.59</v>
      </c>
      <c r="D28" s="19"/>
      <c r="E28" s="19"/>
      <c r="F28" s="19">
        <f t="shared" si="1"/>
        <v>0</v>
      </c>
      <c r="G28" s="21"/>
      <c r="H28" s="21">
        <f>F28/C28*100</f>
        <v>0</v>
      </c>
      <c r="I28" s="20"/>
    </row>
    <row r="29" spans="1:10" s="6" customFormat="1" ht="20.100000000000001" customHeight="1" x14ac:dyDescent="0.6">
      <c r="A29" s="17" t="s">
        <v>101</v>
      </c>
      <c r="B29" s="56" t="s">
        <v>102</v>
      </c>
      <c r="C29" s="57">
        <v>15.37</v>
      </c>
      <c r="D29" s="19"/>
      <c r="E29" s="19"/>
      <c r="F29" s="19">
        <f t="shared" si="1"/>
        <v>0</v>
      </c>
      <c r="G29" s="21"/>
      <c r="H29" s="21">
        <f>F29/C29*100</f>
        <v>0</v>
      </c>
      <c r="I29" s="20"/>
    </row>
    <row r="30" spans="1:10" s="6" customFormat="1" ht="20.100000000000001" customHeight="1" x14ac:dyDescent="0.6">
      <c r="A30" s="17" t="s">
        <v>103</v>
      </c>
      <c r="B30" s="56" t="s">
        <v>104</v>
      </c>
      <c r="C30" s="57">
        <v>1315.94</v>
      </c>
      <c r="D30" s="19"/>
      <c r="E30" s="19"/>
      <c r="F30" s="19">
        <f t="shared" si="1"/>
        <v>0</v>
      </c>
      <c r="G30" s="21"/>
      <c r="H30" s="21">
        <f t="shared" si="0"/>
        <v>0</v>
      </c>
      <c r="I30" s="20"/>
    </row>
    <row r="31" spans="1:10" s="6" customFormat="1" ht="20.100000000000001" customHeight="1" x14ac:dyDescent="0.6">
      <c r="A31" s="17" t="s">
        <v>105</v>
      </c>
      <c r="B31" s="56" t="s">
        <v>106</v>
      </c>
      <c r="C31" s="57">
        <v>48.41</v>
      </c>
      <c r="D31" s="19"/>
      <c r="E31" s="19"/>
      <c r="F31" s="19">
        <f t="shared" si="1"/>
        <v>0</v>
      </c>
      <c r="G31" s="21"/>
      <c r="H31" s="21">
        <f t="shared" si="0"/>
        <v>0</v>
      </c>
      <c r="I31" s="20"/>
    </row>
    <row r="32" spans="1:10" s="6" customFormat="1" ht="20.100000000000001" customHeight="1" x14ac:dyDescent="0.6">
      <c r="A32" s="17" t="s">
        <v>107</v>
      </c>
      <c r="B32" s="56" t="s">
        <v>108</v>
      </c>
      <c r="C32" s="57">
        <v>78.42</v>
      </c>
      <c r="D32" s="19"/>
      <c r="E32" s="19"/>
      <c r="F32" s="19">
        <f t="shared" si="1"/>
        <v>0</v>
      </c>
      <c r="G32" s="21"/>
      <c r="H32" s="21">
        <f>F32/C32*100</f>
        <v>0</v>
      </c>
      <c r="I32" s="20"/>
    </row>
    <row r="33" spans="1:11" s="6" customFormat="1" ht="20.100000000000001" customHeight="1" x14ac:dyDescent="0.6">
      <c r="A33" s="17" t="s">
        <v>109</v>
      </c>
      <c r="B33" s="56" t="s">
        <v>110</v>
      </c>
      <c r="C33" s="57">
        <v>28.63</v>
      </c>
      <c r="D33" s="19"/>
      <c r="E33" s="19"/>
      <c r="F33" s="19">
        <f t="shared" si="1"/>
        <v>0</v>
      </c>
      <c r="G33" s="21"/>
      <c r="H33" s="21">
        <f t="shared" si="0"/>
        <v>0</v>
      </c>
      <c r="I33" s="20"/>
    </row>
    <row r="34" spans="1:11" s="6" customFormat="1" ht="20.100000000000001" customHeight="1" x14ac:dyDescent="0.6">
      <c r="A34" s="17" t="s">
        <v>111</v>
      </c>
      <c r="B34" s="56" t="s">
        <v>112</v>
      </c>
      <c r="C34" s="57">
        <v>267.57</v>
      </c>
      <c r="D34" s="19"/>
      <c r="E34" s="19"/>
      <c r="F34" s="19">
        <f t="shared" si="1"/>
        <v>0</v>
      </c>
      <c r="G34" s="21"/>
      <c r="H34" s="21">
        <f t="shared" si="0"/>
        <v>0</v>
      </c>
      <c r="I34" s="20"/>
    </row>
    <row r="35" spans="1:11" s="6" customFormat="1" ht="20.100000000000001" customHeight="1" x14ac:dyDescent="0.6">
      <c r="A35" s="17" t="s">
        <v>113</v>
      </c>
      <c r="B35" s="56" t="s">
        <v>114</v>
      </c>
      <c r="C35" s="57">
        <v>76.959999999999994</v>
      </c>
      <c r="D35" s="19"/>
      <c r="E35" s="19"/>
      <c r="F35" s="19">
        <f t="shared" si="1"/>
        <v>0</v>
      </c>
      <c r="G35" s="21"/>
      <c r="H35" s="21">
        <f t="shared" si="0"/>
        <v>0</v>
      </c>
      <c r="I35" s="20"/>
    </row>
    <row r="36" spans="1:11" s="6" customFormat="1" ht="20.100000000000001" customHeight="1" x14ac:dyDescent="0.6">
      <c r="A36" s="17" t="s">
        <v>115</v>
      </c>
      <c r="B36" s="56" t="s">
        <v>116</v>
      </c>
      <c r="C36" s="57">
        <v>57.34</v>
      </c>
      <c r="D36" s="19"/>
      <c r="E36" s="19"/>
      <c r="F36" s="19">
        <f t="shared" si="1"/>
        <v>0</v>
      </c>
      <c r="G36" s="21"/>
      <c r="H36" s="21">
        <f t="shared" si="0"/>
        <v>0</v>
      </c>
      <c r="I36" s="20"/>
    </row>
    <row r="37" spans="1:11" s="6" customFormat="1" ht="20.100000000000001" customHeight="1" x14ac:dyDescent="0.6">
      <c r="A37" s="17" t="s">
        <v>117</v>
      </c>
      <c r="B37" s="56" t="s">
        <v>118</v>
      </c>
      <c r="C37" s="57">
        <v>60.08</v>
      </c>
      <c r="D37" s="19"/>
      <c r="E37" s="19"/>
      <c r="F37" s="19">
        <f t="shared" si="1"/>
        <v>0</v>
      </c>
      <c r="G37" s="21"/>
      <c r="H37" s="21">
        <f t="shared" si="0"/>
        <v>0</v>
      </c>
      <c r="I37" s="20"/>
    </row>
    <row r="38" spans="1:11" s="3" customFormat="1" ht="20.100000000000001" customHeight="1" x14ac:dyDescent="0.6">
      <c r="A38" s="22"/>
      <c r="B38" s="23"/>
      <c r="C38" s="26"/>
      <c r="D38" s="26"/>
      <c r="E38" s="26"/>
      <c r="F38" s="26"/>
      <c r="G38" s="60"/>
      <c r="H38" s="60"/>
      <c r="I38" s="9"/>
    </row>
    <row r="39" spans="1:11" s="6" customFormat="1" ht="20.100000000000001" customHeight="1" thickBot="1" x14ac:dyDescent="0.65">
      <c r="A39" s="12"/>
      <c r="B39" s="27" t="s">
        <v>35</v>
      </c>
      <c r="C39" s="28">
        <f>SUM(C40:C45)</f>
        <v>3439.42</v>
      </c>
      <c r="D39" s="28">
        <f>SUM(D40:D45)</f>
        <v>0</v>
      </c>
      <c r="E39" s="28">
        <f>SUM(E40:E45)</f>
        <v>0</v>
      </c>
      <c r="F39" s="28">
        <f>SUM(F40:F45)</f>
        <v>0</v>
      </c>
      <c r="G39" s="59"/>
      <c r="H39" s="16">
        <f t="shared" ref="H39:H45" si="2">F39/C39*100</f>
        <v>0</v>
      </c>
      <c r="I39" s="15"/>
    </row>
    <row r="40" spans="1:11" s="6" customFormat="1" ht="20.100000000000001" customHeight="1" x14ac:dyDescent="0.6">
      <c r="A40" s="17" t="s">
        <v>61</v>
      </c>
      <c r="B40" s="25" t="s">
        <v>36</v>
      </c>
      <c r="C40" s="57">
        <v>3313.5</v>
      </c>
      <c r="D40" s="29"/>
      <c r="E40" s="29"/>
      <c r="F40" s="19">
        <f t="shared" ref="F40:F45" si="3">SUM(D40:E40)</f>
        <v>0</v>
      </c>
      <c r="G40" s="21"/>
      <c r="H40" s="21">
        <f t="shared" si="2"/>
        <v>0</v>
      </c>
      <c r="I40" s="20"/>
    </row>
    <row r="41" spans="1:11" s="6" customFormat="1" ht="20.100000000000001" customHeight="1" x14ac:dyDescent="0.6">
      <c r="A41" s="17" t="s">
        <v>119</v>
      </c>
      <c r="B41" s="56" t="s">
        <v>120</v>
      </c>
      <c r="C41" s="57">
        <v>15.86</v>
      </c>
      <c r="D41" s="19"/>
      <c r="E41" s="19"/>
      <c r="F41" s="19">
        <f t="shared" si="3"/>
        <v>0</v>
      </c>
      <c r="G41" s="21"/>
      <c r="H41" s="21">
        <f t="shared" si="2"/>
        <v>0</v>
      </c>
      <c r="I41" s="20"/>
    </row>
    <row r="42" spans="1:11" s="6" customFormat="1" ht="20.100000000000001" customHeight="1" x14ac:dyDescent="0.6">
      <c r="A42" s="17" t="s">
        <v>60</v>
      </c>
      <c r="B42" s="56" t="s">
        <v>121</v>
      </c>
      <c r="C42" s="57">
        <v>7.87</v>
      </c>
      <c r="D42" s="19"/>
      <c r="E42" s="19"/>
      <c r="F42" s="19">
        <f t="shared" si="3"/>
        <v>0</v>
      </c>
      <c r="G42" s="21"/>
      <c r="H42" s="21">
        <f t="shared" si="2"/>
        <v>0</v>
      </c>
      <c r="I42" s="20"/>
    </row>
    <row r="43" spans="1:11" s="6" customFormat="1" ht="20.100000000000001" customHeight="1" x14ac:dyDescent="0.6">
      <c r="A43" s="17" t="s">
        <v>93</v>
      </c>
      <c r="B43" s="56" t="s">
        <v>122</v>
      </c>
      <c r="C43" s="57">
        <v>10.93</v>
      </c>
      <c r="D43" s="19"/>
      <c r="E43" s="19"/>
      <c r="F43" s="19">
        <f t="shared" si="3"/>
        <v>0</v>
      </c>
      <c r="G43" s="21"/>
      <c r="H43" s="21">
        <f t="shared" si="2"/>
        <v>0</v>
      </c>
      <c r="I43" s="20"/>
    </row>
    <row r="44" spans="1:11" s="6" customFormat="1" ht="20.100000000000001" customHeight="1" x14ac:dyDescent="0.6">
      <c r="A44" s="17" t="s">
        <v>123</v>
      </c>
      <c r="B44" s="56" t="s">
        <v>124</v>
      </c>
      <c r="C44" s="57">
        <v>13.07</v>
      </c>
      <c r="D44" s="19"/>
      <c r="E44" s="19"/>
      <c r="F44" s="19">
        <f t="shared" si="3"/>
        <v>0</v>
      </c>
      <c r="G44" s="21"/>
      <c r="H44" s="21">
        <f t="shared" si="2"/>
        <v>0</v>
      </c>
      <c r="I44" s="20"/>
    </row>
    <row r="45" spans="1:11" s="6" customFormat="1" ht="20.100000000000001" customHeight="1" x14ac:dyDescent="0.6">
      <c r="A45" s="17" t="s">
        <v>95</v>
      </c>
      <c r="B45" s="56" t="s">
        <v>125</v>
      </c>
      <c r="C45" s="57">
        <v>78.19</v>
      </c>
      <c r="D45" s="19"/>
      <c r="E45" s="19"/>
      <c r="F45" s="19">
        <f t="shared" si="3"/>
        <v>0</v>
      </c>
      <c r="G45" s="21"/>
      <c r="H45" s="21">
        <f t="shared" si="2"/>
        <v>0</v>
      </c>
      <c r="I45" s="20"/>
    </row>
    <row r="46" spans="1:11" s="6" customFormat="1" ht="20.100000000000001" customHeight="1" x14ac:dyDescent="0.6">
      <c r="A46" s="22"/>
      <c r="B46" s="25"/>
      <c r="C46" s="29"/>
      <c r="D46" s="29"/>
      <c r="E46" s="29"/>
      <c r="F46" s="29"/>
      <c r="G46" s="21"/>
      <c r="H46" s="21"/>
      <c r="I46" s="20"/>
    </row>
    <row r="47" spans="1:11" s="3" customFormat="1" ht="20.100000000000001" customHeight="1" thickBot="1" x14ac:dyDescent="0.65">
      <c r="A47" s="12"/>
      <c r="B47" s="31" t="s">
        <v>11</v>
      </c>
      <c r="C47" s="32">
        <f>SUM(C48:C60)</f>
        <v>18271.860000000004</v>
      </c>
      <c r="D47" s="32">
        <f>SUM(D48:D59)</f>
        <v>0</v>
      </c>
      <c r="E47" s="32">
        <f>SUM(E48:E59)</f>
        <v>0</v>
      </c>
      <c r="F47" s="32">
        <f>SUM(F48:F59)</f>
        <v>0</v>
      </c>
      <c r="G47" s="61"/>
      <c r="H47" s="16">
        <f>F47/C47*100</f>
        <v>0</v>
      </c>
      <c r="I47" s="33"/>
      <c r="J47" s="54"/>
      <c r="K47" s="5"/>
    </row>
    <row r="48" spans="1:11" s="3" customFormat="1" ht="20.100000000000001" customHeight="1" x14ac:dyDescent="0.6">
      <c r="A48" s="17" t="s">
        <v>62</v>
      </c>
      <c r="B48" s="23" t="s">
        <v>12</v>
      </c>
      <c r="C48" s="57">
        <v>2769.01</v>
      </c>
      <c r="D48" s="26"/>
      <c r="E48" s="26"/>
      <c r="F48" s="19">
        <f t="shared" ref="F48:F59" si="4">SUM(D48:E48)</f>
        <v>0</v>
      </c>
      <c r="G48" s="21"/>
      <c r="H48" s="21">
        <f>F48/C48*100</f>
        <v>0</v>
      </c>
      <c r="I48" s="9"/>
      <c r="J48" s="54"/>
    </row>
    <row r="49" spans="1:9" s="6" customFormat="1" ht="20.100000000000001" customHeight="1" x14ac:dyDescent="0.6">
      <c r="A49" s="17" t="s">
        <v>119</v>
      </c>
      <c r="B49" s="56" t="s">
        <v>126</v>
      </c>
      <c r="C49" s="57">
        <v>1032.5999999999999</v>
      </c>
      <c r="D49" s="19"/>
      <c r="E49" s="19"/>
      <c r="F49" s="19">
        <f t="shared" si="4"/>
        <v>0</v>
      </c>
      <c r="G49" s="21"/>
      <c r="H49" s="21">
        <f>F49/C49*100</f>
        <v>0</v>
      </c>
      <c r="I49" s="20"/>
    </row>
    <row r="50" spans="1:9" s="6" customFormat="1" ht="20.100000000000001" customHeight="1" x14ac:dyDescent="0.6">
      <c r="A50" s="17" t="s">
        <v>60</v>
      </c>
      <c r="B50" s="56" t="s">
        <v>127</v>
      </c>
      <c r="C50" s="57">
        <v>212.84</v>
      </c>
      <c r="D50" s="19"/>
      <c r="E50" s="19"/>
      <c r="F50" s="19">
        <f t="shared" si="4"/>
        <v>0</v>
      </c>
      <c r="G50" s="21"/>
      <c r="H50" s="21">
        <f>F50/C50*100</f>
        <v>0</v>
      </c>
      <c r="I50" s="20"/>
    </row>
    <row r="51" spans="1:9" s="6" customFormat="1" ht="20.100000000000001" customHeight="1" x14ac:dyDescent="0.6">
      <c r="A51" s="17" t="s">
        <v>85</v>
      </c>
      <c r="B51" s="56" t="s">
        <v>128</v>
      </c>
      <c r="C51" s="57">
        <v>173.19</v>
      </c>
      <c r="D51" s="19"/>
      <c r="E51" s="19"/>
      <c r="F51" s="19">
        <f t="shared" si="4"/>
        <v>0</v>
      </c>
      <c r="G51" s="21"/>
      <c r="H51" s="21">
        <f>F51/C51*100</f>
        <v>0</v>
      </c>
      <c r="I51" s="20"/>
    </row>
    <row r="52" spans="1:9" s="6" customFormat="1" ht="20.100000000000001" customHeight="1" x14ac:dyDescent="0.6">
      <c r="A52" s="17" t="s">
        <v>129</v>
      </c>
      <c r="B52" s="56" t="s">
        <v>130</v>
      </c>
      <c r="C52" s="57">
        <v>11259.03</v>
      </c>
      <c r="D52" s="19"/>
      <c r="E52" s="19"/>
      <c r="F52" s="19">
        <f t="shared" si="4"/>
        <v>0</v>
      </c>
      <c r="G52" s="21"/>
      <c r="H52" s="21">
        <f t="shared" ref="H52:H59" si="5">F52/C52*100</f>
        <v>0</v>
      </c>
      <c r="I52" s="20"/>
    </row>
    <row r="53" spans="1:9" s="6" customFormat="1" ht="20.100000000000001" customHeight="1" x14ac:dyDescent="0.6">
      <c r="A53" s="17" t="s">
        <v>131</v>
      </c>
      <c r="B53" s="56" t="s">
        <v>132</v>
      </c>
      <c r="C53" s="57">
        <v>735.33</v>
      </c>
      <c r="D53" s="19"/>
      <c r="E53" s="19"/>
      <c r="F53" s="19">
        <f t="shared" si="4"/>
        <v>0</v>
      </c>
      <c r="G53" s="21"/>
      <c r="H53" s="21">
        <f t="shared" si="5"/>
        <v>0</v>
      </c>
      <c r="I53" s="20"/>
    </row>
    <row r="54" spans="1:9" s="6" customFormat="1" ht="20.100000000000001" customHeight="1" x14ac:dyDescent="0.6">
      <c r="A54" s="17" t="s">
        <v>133</v>
      </c>
      <c r="B54" s="56" t="s">
        <v>134</v>
      </c>
      <c r="C54" s="57">
        <v>139.46</v>
      </c>
      <c r="D54" s="19"/>
      <c r="E54" s="19"/>
      <c r="F54" s="19">
        <f t="shared" si="4"/>
        <v>0</v>
      </c>
      <c r="G54" s="21"/>
      <c r="H54" s="21">
        <f t="shared" si="5"/>
        <v>0</v>
      </c>
      <c r="I54" s="20"/>
    </row>
    <row r="55" spans="1:9" s="6" customFormat="1" ht="20.100000000000001" customHeight="1" x14ac:dyDescent="0.6">
      <c r="A55" s="17" t="s">
        <v>135</v>
      </c>
      <c r="B55" s="56" t="s">
        <v>136</v>
      </c>
      <c r="C55" s="57">
        <v>248.3</v>
      </c>
      <c r="D55" s="19"/>
      <c r="E55" s="19"/>
      <c r="F55" s="19">
        <f t="shared" si="4"/>
        <v>0</v>
      </c>
      <c r="G55" s="21"/>
      <c r="H55" s="21">
        <f t="shared" si="5"/>
        <v>0</v>
      </c>
      <c r="I55" s="20"/>
    </row>
    <row r="56" spans="1:9" s="6" customFormat="1" ht="20.100000000000001" customHeight="1" x14ac:dyDescent="0.6">
      <c r="A56" s="17" t="s">
        <v>137</v>
      </c>
      <c r="B56" s="56" t="s">
        <v>138</v>
      </c>
      <c r="C56" s="57">
        <v>222</v>
      </c>
      <c r="D56" s="19"/>
      <c r="E56" s="19"/>
      <c r="F56" s="19">
        <f t="shared" si="4"/>
        <v>0</v>
      </c>
      <c r="G56" s="21"/>
      <c r="H56" s="21">
        <f t="shared" si="5"/>
        <v>0</v>
      </c>
      <c r="I56" s="20"/>
    </row>
    <row r="57" spans="1:9" s="6" customFormat="1" ht="20.100000000000001" customHeight="1" x14ac:dyDescent="0.6">
      <c r="A57" s="17" t="s">
        <v>139</v>
      </c>
      <c r="B57" s="56" t="s">
        <v>140</v>
      </c>
      <c r="C57" s="57">
        <v>443.96</v>
      </c>
      <c r="D57" s="19"/>
      <c r="E57" s="19"/>
      <c r="F57" s="19">
        <f t="shared" si="4"/>
        <v>0</v>
      </c>
      <c r="G57" s="21"/>
      <c r="H57" s="21">
        <f t="shared" si="5"/>
        <v>0</v>
      </c>
      <c r="I57" s="20"/>
    </row>
    <row r="58" spans="1:9" s="6" customFormat="1" ht="20.100000000000001" customHeight="1" x14ac:dyDescent="0.6">
      <c r="A58" s="17" t="s">
        <v>141</v>
      </c>
      <c r="B58" s="56" t="s">
        <v>142</v>
      </c>
      <c r="C58" s="57">
        <v>275.33</v>
      </c>
      <c r="D58" s="19"/>
      <c r="E58" s="19"/>
      <c r="F58" s="19">
        <f t="shared" si="4"/>
        <v>0</v>
      </c>
      <c r="G58" s="21"/>
      <c r="H58" s="21">
        <f t="shared" si="5"/>
        <v>0</v>
      </c>
      <c r="I58" s="20"/>
    </row>
    <row r="59" spans="1:9" s="6" customFormat="1" ht="20.100000000000001" customHeight="1" x14ac:dyDescent="0.6">
      <c r="A59" s="17" t="s">
        <v>143</v>
      </c>
      <c r="B59" s="56" t="s">
        <v>144</v>
      </c>
      <c r="C59" s="57">
        <v>150.59</v>
      </c>
      <c r="D59" s="19"/>
      <c r="E59" s="19"/>
      <c r="F59" s="19">
        <f t="shared" si="4"/>
        <v>0</v>
      </c>
      <c r="G59" s="21"/>
      <c r="H59" s="21">
        <f t="shared" si="5"/>
        <v>0</v>
      </c>
      <c r="I59" s="20"/>
    </row>
    <row r="60" spans="1:9" s="6" customFormat="1" ht="20.100000000000001" customHeight="1" x14ac:dyDescent="0.6">
      <c r="A60" s="17" t="s">
        <v>145</v>
      </c>
      <c r="B60" s="56" t="s">
        <v>146</v>
      </c>
      <c r="C60" s="57">
        <v>610.22</v>
      </c>
      <c r="D60" s="19"/>
      <c r="E60" s="19"/>
      <c r="F60" s="19"/>
      <c r="G60" s="21"/>
      <c r="H60" s="21"/>
      <c r="I60" s="20"/>
    </row>
    <row r="61" spans="1:9" s="3" customFormat="1" ht="20.100000000000001" customHeight="1" x14ac:dyDescent="0.6">
      <c r="A61" s="22"/>
      <c r="B61" s="23"/>
      <c r="C61" s="26"/>
      <c r="D61" s="26"/>
      <c r="E61" s="26"/>
      <c r="F61" s="26"/>
      <c r="G61" s="60"/>
      <c r="H61" s="60"/>
      <c r="I61" s="9"/>
    </row>
    <row r="62" spans="1:9" s="6" customFormat="1" ht="20.100000000000001" customHeight="1" thickBot="1" x14ac:dyDescent="0.65">
      <c r="A62" s="12"/>
      <c r="B62" s="27" t="s">
        <v>37</v>
      </c>
      <c r="C62" s="28">
        <f>SUM(C63)</f>
        <v>48054.19</v>
      </c>
      <c r="D62" s="28">
        <f>SUM(D63)</f>
        <v>0</v>
      </c>
      <c r="E62" s="28">
        <f>SUM(E63)</f>
        <v>0</v>
      </c>
      <c r="F62" s="28">
        <f>SUM(F63)</f>
        <v>0</v>
      </c>
      <c r="G62" s="59"/>
      <c r="H62" s="16">
        <f>F62/C62*100</f>
        <v>0</v>
      </c>
      <c r="I62" s="15"/>
    </row>
    <row r="63" spans="1:9" s="6" customFormat="1" ht="20.100000000000001" customHeight="1" x14ac:dyDescent="0.6">
      <c r="A63" s="17" t="s">
        <v>63</v>
      </c>
      <c r="B63" s="25" t="s">
        <v>38</v>
      </c>
      <c r="C63" s="57">
        <v>48054.19</v>
      </c>
      <c r="D63" s="29"/>
      <c r="E63" s="29"/>
      <c r="F63" s="19">
        <f>SUM(D63:E63)</f>
        <v>0</v>
      </c>
      <c r="G63" s="21"/>
      <c r="H63" s="21">
        <f>F63/C63*100</f>
        <v>0</v>
      </c>
      <c r="I63" s="20"/>
    </row>
    <row r="64" spans="1:9" s="3" customFormat="1" ht="20.100000000000001" customHeight="1" x14ac:dyDescent="0.6">
      <c r="A64" s="22"/>
      <c r="B64" s="34"/>
      <c r="C64" s="35"/>
      <c r="D64" s="35"/>
      <c r="E64" s="35"/>
      <c r="F64" s="35"/>
      <c r="G64" s="60"/>
      <c r="H64" s="60"/>
      <c r="I64" s="9"/>
    </row>
    <row r="65" spans="1:10" s="3" customFormat="1" ht="20.100000000000001" customHeight="1" thickBot="1" x14ac:dyDescent="0.65">
      <c r="A65" s="12"/>
      <c r="B65" s="36" t="s">
        <v>6</v>
      </c>
      <c r="C65" s="32">
        <f>SUM(C66:C81)</f>
        <v>7092.6400000000012</v>
      </c>
      <c r="D65" s="32">
        <f>SUM(D66:D80)</f>
        <v>4.6399999999999997E-2</v>
      </c>
      <c r="E65" s="32">
        <f>SUM(E66:E80)</f>
        <v>1.5399999999999999E-2</v>
      </c>
      <c r="F65" s="32">
        <f>SUM(F66:F80)</f>
        <v>6.1799999999999994E-2</v>
      </c>
      <c r="G65" s="61"/>
      <c r="H65" s="16">
        <f t="shared" ref="H65:H80" si="6">F65/C65*100</f>
        <v>8.7132576868415685E-4</v>
      </c>
      <c r="I65" s="33"/>
      <c r="J65" s="5"/>
    </row>
    <row r="66" spans="1:10" s="6" customFormat="1" ht="20.100000000000001" customHeight="1" x14ac:dyDescent="0.6">
      <c r="A66" s="17" t="s">
        <v>64</v>
      </c>
      <c r="B66" s="20" t="s">
        <v>54</v>
      </c>
      <c r="C66" s="57">
        <v>2825.19</v>
      </c>
      <c r="D66" s="62"/>
      <c r="E66" s="62"/>
      <c r="F66" s="19">
        <f>SUM(D66:E66)</f>
        <v>0</v>
      </c>
      <c r="G66" s="21"/>
      <c r="H66" s="21">
        <f t="shared" si="6"/>
        <v>0</v>
      </c>
      <c r="I66" s="20"/>
    </row>
    <row r="67" spans="1:10" s="6" customFormat="1" ht="20.100000000000001" customHeight="1" x14ac:dyDescent="0.6">
      <c r="A67" s="17" t="s">
        <v>119</v>
      </c>
      <c r="B67" s="56" t="s">
        <v>149</v>
      </c>
      <c r="C67" s="57">
        <v>624.23</v>
      </c>
      <c r="D67" s="62"/>
      <c r="E67" s="62"/>
      <c r="F67" s="19">
        <f t="shared" ref="F67:F80" si="7">SUM(D67:E67)</f>
        <v>0</v>
      </c>
      <c r="G67" s="21"/>
      <c r="H67" s="21">
        <f t="shared" si="6"/>
        <v>0</v>
      </c>
      <c r="I67" s="20"/>
    </row>
    <row r="68" spans="1:10" s="6" customFormat="1" ht="20.100000000000001" customHeight="1" x14ac:dyDescent="0.6">
      <c r="A68" s="17" t="s">
        <v>60</v>
      </c>
      <c r="B68" s="56" t="s">
        <v>150</v>
      </c>
      <c r="C68" s="57">
        <v>28.26</v>
      </c>
      <c r="D68" s="62"/>
      <c r="E68" s="62"/>
      <c r="F68" s="19">
        <f t="shared" si="7"/>
        <v>0</v>
      </c>
      <c r="G68" s="21"/>
      <c r="H68" s="21">
        <f t="shared" si="6"/>
        <v>0</v>
      </c>
      <c r="I68" s="20"/>
    </row>
    <row r="69" spans="1:10" s="6" customFormat="1" ht="20.100000000000001" customHeight="1" x14ac:dyDescent="0.6">
      <c r="A69" s="17" t="s">
        <v>85</v>
      </c>
      <c r="B69" s="56" t="s">
        <v>151</v>
      </c>
      <c r="C69" s="57">
        <v>51.99</v>
      </c>
      <c r="D69" s="62">
        <v>4.6399999999999997E-2</v>
      </c>
      <c r="E69" s="62">
        <v>1.5399999999999999E-2</v>
      </c>
      <c r="F69" s="19">
        <f t="shared" si="7"/>
        <v>6.1799999999999994E-2</v>
      </c>
      <c r="G69" s="21"/>
      <c r="H69" s="21">
        <f t="shared" si="6"/>
        <v>0.11886901327178302</v>
      </c>
      <c r="I69" s="20"/>
    </row>
    <row r="70" spans="1:10" s="6" customFormat="1" ht="20.100000000000001" customHeight="1" x14ac:dyDescent="0.6">
      <c r="A70" s="17" t="s">
        <v>87</v>
      </c>
      <c r="B70" s="56" t="s">
        <v>152</v>
      </c>
      <c r="C70" s="57">
        <v>185.85</v>
      </c>
      <c r="D70" s="62"/>
      <c r="E70" s="62"/>
      <c r="F70" s="19">
        <f t="shared" si="7"/>
        <v>0</v>
      </c>
      <c r="G70" s="21"/>
      <c r="H70" s="21">
        <f t="shared" si="6"/>
        <v>0</v>
      </c>
      <c r="I70" s="20"/>
    </row>
    <row r="71" spans="1:10" s="6" customFormat="1" ht="20.100000000000001" customHeight="1" x14ac:dyDescent="0.6">
      <c r="A71" s="17" t="s">
        <v>89</v>
      </c>
      <c r="B71" s="56" t="s">
        <v>153</v>
      </c>
      <c r="C71" s="57">
        <v>38.33</v>
      </c>
      <c r="D71" s="62"/>
      <c r="E71" s="62"/>
      <c r="F71" s="19">
        <f t="shared" si="7"/>
        <v>0</v>
      </c>
      <c r="G71" s="21"/>
      <c r="H71" s="21">
        <f t="shared" si="6"/>
        <v>0</v>
      </c>
      <c r="I71" s="20"/>
    </row>
    <row r="72" spans="1:10" s="6" customFormat="1" ht="20.100000000000001" customHeight="1" x14ac:dyDescent="0.6">
      <c r="A72" s="17" t="s">
        <v>93</v>
      </c>
      <c r="B72" s="56" t="s">
        <v>154</v>
      </c>
      <c r="C72" s="57">
        <v>258.95999999999998</v>
      </c>
      <c r="D72" s="62"/>
      <c r="E72" s="62"/>
      <c r="F72" s="19">
        <f t="shared" si="7"/>
        <v>0</v>
      </c>
      <c r="G72" s="21"/>
      <c r="H72" s="21">
        <f>F72/C72*100</f>
        <v>0</v>
      </c>
      <c r="I72" s="20"/>
    </row>
    <row r="73" spans="1:10" s="6" customFormat="1" ht="20.100000000000001" customHeight="1" x14ac:dyDescent="0.6">
      <c r="A73" s="17" t="s">
        <v>74</v>
      </c>
      <c r="B73" s="56" t="s">
        <v>156</v>
      </c>
      <c r="C73" s="57">
        <v>1257.6600000000001</v>
      </c>
      <c r="D73" s="62"/>
      <c r="E73" s="62"/>
      <c r="F73" s="19">
        <f t="shared" si="7"/>
        <v>0</v>
      </c>
      <c r="G73" s="21"/>
      <c r="H73" s="21">
        <f>F73/C73*100</f>
        <v>0</v>
      </c>
      <c r="I73" s="20"/>
    </row>
    <row r="74" spans="1:10" s="6" customFormat="1" ht="20.100000000000001" customHeight="1" x14ac:dyDescent="0.6">
      <c r="A74" s="17" t="s">
        <v>75</v>
      </c>
      <c r="B74" s="56" t="s">
        <v>157</v>
      </c>
      <c r="C74" s="57">
        <v>8.93</v>
      </c>
      <c r="D74" s="62"/>
      <c r="E74" s="62"/>
      <c r="F74" s="19">
        <f t="shared" si="7"/>
        <v>0</v>
      </c>
      <c r="G74" s="21"/>
      <c r="H74" s="21">
        <f t="shared" si="6"/>
        <v>0</v>
      </c>
      <c r="I74" s="20"/>
    </row>
    <row r="75" spans="1:10" s="6" customFormat="1" ht="20.100000000000001" customHeight="1" x14ac:dyDescent="0.6">
      <c r="A75" s="17" t="s">
        <v>76</v>
      </c>
      <c r="B75" s="56" t="s">
        <v>158</v>
      </c>
      <c r="C75" s="57">
        <v>241.51</v>
      </c>
      <c r="D75" s="62"/>
      <c r="E75" s="62"/>
      <c r="F75" s="19">
        <f t="shared" si="7"/>
        <v>0</v>
      </c>
      <c r="G75" s="21"/>
      <c r="H75" s="21">
        <f t="shared" si="6"/>
        <v>0</v>
      </c>
      <c r="I75" s="20"/>
    </row>
    <row r="76" spans="1:10" s="6" customFormat="1" ht="20.100000000000001" customHeight="1" x14ac:dyDescent="0.6">
      <c r="A76" s="17" t="s">
        <v>77</v>
      </c>
      <c r="B76" s="56" t="s">
        <v>159</v>
      </c>
      <c r="C76" s="57">
        <v>7.96</v>
      </c>
      <c r="D76" s="62"/>
      <c r="E76" s="62"/>
      <c r="F76" s="19">
        <f t="shared" si="7"/>
        <v>0</v>
      </c>
      <c r="G76" s="21"/>
      <c r="H76" s="21">
        <f t="shared" si="6"/>
        <v>0</v>
      </c>
      <c r="I76" s="20"/>
    </row>
    <row r="77" spans="1:10" s="6" customFormat="1" ht="20.100000000000001" customHeight="1" x14ac:dyDescent="0.6">
      <c r="A77" s="17" t="s">
        <v>78</v>
      </c>
      <c r="B77" s="56" t="s">
        <v>155</v>
      </c>
      <c r="C77" s="57">
        <v>26.65</v>
      </c>
      <c r="D77" s="62"/>
      <c r="E77" s="62"/>
      <c r="F77" s="19">
        <f t="shared" si="7"/>
        <v>0</v>
      </c>
      <c r="G77" s="21"/>
      <c r="H77" s="21">
        <f>F77/C77*100</f>
        <v>0</v>
      </c>
      <c r="I77" s="20"/>
    </row>
    <row r="78" spans="1:10" s="6" customFormat="1" ht="20.100000000000001" customHeight="1" x14ac:dyDescent="0.6">
      <c r="A78" s="17" t="s">
        <v>79</v>
      </c>
      <c r="B78" s="56" t="s">
        <v>147</v>
      </c>
      <c r="C78" s="57">
        <v>560.02</v>
      </c>
      <c r="D78" s="62"/>
      <c r="E78" s="62"/>
      <c r="F78" s="19">
        <f t="shared" si="7"/>
        <v>0</v>
      </c>
      <c r="G78" s="21"/>
      <c r="H78" s="21">
        <f>F78/C78*100</f>
        <v>0</v>
      </c>
      <c r="I78" s="20"/>
    </row>
    <row r="79" spans="1:10" s="6" customFormat="1" ht="20.100000000000001" customHeight="1" x14ac:dyDescent="0.6">
      <c r="A79" s="17" t="s">
        <v>80</v>
      </c>
      <c r="B79" s="56" t="s">
        <v>148</v>
      </c>
      <c r="C79" s="57">
        <v>39.71</v>
      </c>
      <c r="D79" s="62"/>
      <c r="E79" s="62"/>
      <c r="F79" s="19">
        <f t="shared" si="7"/>
        <v>0</v>
      </c>
      <c r="G79" s="21"/>
      <c r="H79" s="21">
        <f t="shared" si="6"/>
        <v>0</v>
      </c>
      <c r="I79" s="20"/>
    </row>
    <row r="80" spans="1:10" s="6" customFormat="1" ht="20.100000000000001" customHeight="1" x14ac:dyDescent="0.6">
      <c r="A80" s="17" t="s">
        <v>81</v>
      </c>
      <c r="B80" s="56" t="s">
        <v>161</v>
      </c>
      <c r="C80" s="57">
        <v>807.59</v>
      </c>
      <c r="D80" s="62"/>
      <c r="E80" s="62"/>
      <c r="F80" s="19">
        <f t="shared" si="7"/>
        <v>0</v>
      </c>
      <c r="G80" s="21"/>
      <c r="H80" s="21">
        <f t="shared" si="6"/>
        <v>0</v>
      </c>
      <c r="I80" s="20"/>
    </row>
    <row r="81" spans="1:9" s="6" customFormat="1" ht="20.100000000000001" customHeight="1" x14ac:dyDescent="0.6">
      <c r="A81" s="17" t="s">
        <v>82</v>
      </c>
      <c r="B81" s="56" t="s">
        <v>160</v>
      </c>
      <c r="C81" s="57">
        <v>129.80000000000001</v>
      </c>
      <c r="D81" s="62"/>
      <c r="E81" s="62"/>
      <c r="F81" s="19">
        <f>SUM(D81:E81)</f>
        <v>0</v>
      </c>
      <c r="G81" s="21"/>
      <c r="H81" s="21">
        <f>F81/C81*100</f>
        <v>0</v>
      </c>
      <c r="I81" s="20"/>
    </row>
    <row r="82" spans="1:9" s="3" customFormat="1" ht="20.100000000000001" customHeight="1" x14ac:dyDescent="0.6">
      <c r="A82" s="22"/>
      <c r="B82" s="35"/>
      <c r="C82" s="35"/>
      <c r="D82" s="35"/>
      <c r="E82" s="35"/>
      <c r="F82" s="35"/>
      <c r="G82" s="60"/>
      <c r="H82" s="60"/>
      <c r="I82" s="9"/>
    </row>
    <row r="83" spans="1:9" s="6" customFormat="1" ht="20.100000000000001" customHeight="1" thickBot="1" x14ac:dyDescent="0.65">
      <c r="A83" s="12"/>
      <c r="B83" s="37" t="s">
        <v>13</v>
      </c>
      <c r="C83" s="37">
        <f>SUM(C84:C90)</f>
        <v>6603.9</v>
      </c>
      <c r="D83" s="37">
        <f>SUM(D84:D90)</f>
        <v>0</v>
      </c>
      <c r="E83" s="37">
        <f>SUM(E84:E90)</f>
        <v>0</v>
      </c>
      <c r="F83" s="37">
        <f>SUM(F84:F90)</f>
        <v>0</v>
      </c>
      <c r="G83" s="59"/>
      <c r="H83" s="16">
        <f t="shared" ref="H83:H88" si="8">F83/C83*100</f>
        <v>0</v>
      </c>
      <c r="I83" s="15"/>
    </row>
    <row r="84" spans="1:9" s="6" customFormat="1" ht="20.100000000000001" customHeight="1" x14ac:dyDescent="0.6">
      <c r="A84" s="17" t="s">
        <v>65</v>
      </c>
      <c r="B84" s="21" t="s">
        <v>14</v>
      </c>
      <c r="C84" s="57">
        <v>4424.96</v>
      </c>
      <c r="D84" s="21"/>
      <c r="E84" s="21"/>
      <c r="F84" s="19">
        <f t="shared" ref="F84:F90" si="9">SUM(D84:E84)</f>
        <v>0</v>
      </c>
      <c r="G84" s="21"/>
      <c r="H84" s="21">
        <f t="shared" si="8"/>
        <v>0</v>
      </c>
      <c r="I84" s="20"/>
    </row>
    <row r="85" spans="1:9" s="6" customFormat="1" ht="20.100000000000001" customHeight="1" x14ac:dyDescent="0.6">
      <c r="A85" s="17" t="s">
        <v>83</v>
      </c>
      <c r="B85" s="56" t="s">
        <v>162</v>
      </c>
      <c r="C85" s="57">
        <v>87.07</v>
      </c>
      <c r="D85" s="19"/>
      <c r="E85" s="19"/>
      <c r="F85" s="19">
        <f t="shared" si="9"/>
        <v>0</v>
      </c>
      <c r="G85" s="21"/>
      <c r="H85" s="21">
        <f t="shared" si="8"/>
        <v>0</v>
      </c>
      <c r="I85" s="20"/>
    </row>
    <row r="86" spans="1:9" s="6" customFormat="1" ht="20.100000000000001" customHeight="1" x14ac:dyDescent="0.6">
      <c r="A86" s="17" t="s">
        <v>60</v>
      </c>
      <c r="B86" s="56" t="s">
        <v>163</v>
      </c>
      <c r="C86" s="57">
        <v>1923.41</v>
      </c>
      <c r="D86" s="19"/>
      <c r="E86" s="19"/>
      <c r="F86" s="19">
        <f t="shared" si="9"/>
        <v>0</v>
      </c>
      <c r="G86" s="21"/>
      <c r="H86" s="21">
        <f t="shared" si="8"/>
        <v>0</v>
      </c>
      <c r="I86" s="20"/>
    </row>
    <row r="87" spans="1:9" s="6" customFormat="1" ht="20.100000000000001" customHeight="1" x14ac:dyDescent="0.6">
      <c r="A87" s="17" t="s">
        <v>164</v>
      </c>
      <c r="B87" s="56" t="s">
        <v>165</v>
      </c>
      <c r="C87" s="57">
        <v>6.35</v>
      </c>
      <c r="D87" s="19"/>
      <c r="E87" s="19"/>
      <c r="F87" s="19">
        <f t="shared" si="9"/>
        <v>0</v>
      </c>
      <c r="G87" s="21"/>
      <c r="H87" s="21">
        <f t="shared" si="8"/>
        <v>0</v>
      </c>
      <c r="I87" s="20"/>
    </row>
    <row r="88" spans="1:9" s="6" customFormat="1" ht="20.100000000000001" customHeight="1" x14ac:dyDescent="0.6">
      <c r="A88" s="17" t="s">
        <v>166</v>
      </c>
      <c r="B88" s="56" t="s">
        <v>167</v>
      </c>
      <c r="C88" s="57">
        <v>40.49</v>
      </c>
      <c r="D88" s="19"/>
      <c r="E88" s="19"/>
      <c r="F88" s="19">
        <f t="shared" si="9"/>
        <v>0</v>
      </c>
      <c r="G88" s="21"/>
      <c r="H88" s="21">
        <f t="shared" si="8"/>
        <v>0</v>
      </c>
      <c r="I88" s="20"/>
    </row>
    <row r="89" spans="1:9" s="6" customFormat="1" ht="20.100000000000001" customHeight="1" x14ac:dyDescent="0.6">
      <c r="A89" s="17" t="s">
        <v>168</v>
      </c>
      <c r="B89" s="56" t="s">
        <v>169</v>
      </c>
      <c r="C89" s="57">
        <v>77.41</v>
      </c>
      <c r="D89" s="19"/>
      <c r="E89" s="19"/>
      <c r="F89" s="19">
        <f t="shared" si="9"/>
        <v>0</v>
      </c>
      <c r="G89" s="21"/>
      <c r="H89" s="21">
        <f>F89/C89*100</f>
        <v>0</v>
      </c>
      <c r="I89" s="20"/>
    </row>
    <row r="90" spans="1:9" s="6" customFormat="1" ht="20.100000000000001" customHeight="1" x14ac:dyDescent="0.6">
      <c r="A90" s="17" t="s">
        <v>170</v>
      </c>
      <c r="B90" s="56" t="s">
        <v>171</v>
      </c>
      <c r="C90" s="57">
        <v>44.21</v>
      </c>
      <c r="D90" s="19"/>
      <c r="E90" s="19"/>
      <c r="F90" s="19">
        <f t="shared" si="9"/>
        <v>0</v>
      </c>
      <c r="G90" s="21"/>
      <c r="H90" s="21">
        <f>F90/C90*100</f>
        <v>0</v>
      </c>
      <c r="I90" s="20"/>
    </row>
    <row r="91" spans="1:9" s="3" customFormat="1" ht="20.100000000000001" customHeight="1" x14ac:dyDescent="0.6">
      <c r="A91" s="22"/>
      <c r="B91" s="35"/>
      <c r="C91" s="35"/>
      <c r="D91" s="35"/>
      <c r="E91" s="35"/>
      <c r="F91" s="35"/>
      <c r="G91" s="60"/>
      <c r="H91" s="60"/>
      <c r="I91" s="9"/>
    </row>
    <row r="92" spans="1:9" s="6" customFormat="1" ht="20.100000000000001" customHeight="1" thickBot="1" x14ac:dyDescent="0.65">
      <c r="A92" s="12"/>
      <c r="B92" s="37" t="s">
        <v>15</v>
      </c>
      <c r="C92" s="37">
        <f>SUM(C93:C100)</f>
        <v>3371.0099999999998</v>
      </c>
      <c r="D92" s="37">
        <f>SUM(D93:D99)</f>
        <v>0</v>
      </c>
      <c r="E92" s="37">
        <f>SUM(E93:E99)</f>
        <v>0</v>
      </c>
      <c r="F92" s="37">
        <f>SUM(F93:F99)</f>
        <v>0</v>
      </c>
      <c r="G92" s="59"/>
      <c r="H92" s="16">
        <f t="shared" ref="H92:H99" si="10">F92/C92*100</f>
        <v>0</v>
      </c>
      <c r="I92" s="15"/>
    </row>
    <row r="93" spans="1:9" s="6" customFormat="1" ht="20.100000000000001" customHeight="1" x14ac:dyDescent="0.6">
      <c r="A93" s="17" t="s">
        <v>66</v>
      </c>
      <c r="B93" s="21" t="s">
        <v>55</v>
      </c>
      <c r="C93" s="57">
        <v>1272.78</v>
      </c>
      <c r="D93" s="21"/>
      <c r="E93" s="21"/>
      <c r="F93" s="19">
        <f t="shared" ref="F93:F99" si="11">SUM(D93:E93)</f>
        <v>0</v>
      </c>
      <c r="G93" s="21"/>
      <c r="H93" s="21">
        <f t="shared" si="10"/>
        <v>0</v>
      </c>
      <c r="I93" s="20"/>
    </row>
    <row r="94" spans="1:9" s="6" customFormat="1" ht="20.100000000000001" customHeight="1" x14ac:dyDescent="0.6">
      <c r="A94" s="17" t="s">
        <v>119</v>
      </c>
      <c r="B94" s="56" t="s">
        <v>174</v>
      </c>
      <c r="C94" s="57">
        <v>61.61</v>
      </c>
      <c r="D94" s="19"/>
      <c r="E94" s="19"/>
      <c r="F94" s="19">
        <f t="shared" si="11"/>
        <v>0</v>
      </c>
      <c r="G94" s="21"/>
      <c r="H94" s="21">
        <f t="shared" si="10"/>
        <v>0</v>
      </c>
      <c r="I94" s="20"/>
    </row>
    <row r="95" spans="1:9" s="6" customFormat="1" ht="20.100000000000001" customHeight="1" x14ac:dyDescent="0.6">
      <c r="A95" s="17" t="s">
        <v>85</v>
      </c>
      <c r="B95" s="56" t="s">
        <v>175</v>
      </c>
      <c r="C95" s="57">
        <v>289.60000000000002</v>
      </c>
      <c r="D95" s="19"/>
      <c r="E95" s="19"/>
      <c r="F95" s="19">
        <f t="shared" si="11"/>
        <v>0</v>
      </c>
      <c r="G95" s="21"/>
      <c r="H95" s="21">
        <f t="shared" si="10"/>
        <v>0</v>
      </c>
      <c r="I95" s="20"/>
    </row>
    <row r="96" spans="1:9" s="6" customFormat="1" ht="20.100000000000001" customHeight="1" x14ac:dyDescent="0.6">
      <c r="A96" s="17" t="s">
        <v>129</v>
      </c>
      <c r="B96" s="56" t="s">
        <v>176</v>
      </c>
      <c r="C96" s="57">
        <v>153.72</v>
      </c>
      <c r="D96" s="19"/>
      <c r="E96" s="19"/>
      <c r="F96" s="19">
        <f t="shared" si="11"/>
        <v>0</v>
      </c>
      <c r="G96" s="21"/>
      <c r="H96" s="21">
        <f t="shared" si="10"/>
        <v>0</v>
      </c>
      <c r="I96" s="20"/>
    </row>
    <row r="97" spans="1:9" s="6" customFormat="1" ht="20.100000000000001" customHeight="1" x14ac:dyDescent="0.6">
      <c r="A97" s="17" t="s">
        <v>177</v>
      </c>
      <c r="B97" s="56" t="s">
        <v>178</v>
      </c>
      <c r="C97" s="57">
        <v>143.38</v>
      </c>
      <c r="D97" s="19"/>
      <c r="E97" s="19"/>
      <c r="F97" s="19">
        <f t="shared" si="11"/>
        <v>0</v>
      </c>
      <c r="G97" s="21"/>
      <c r="H97" s="21">
        <f t="shared" si="10"/>
        <v>0</v>
      </c>
      <c r="I97" s="20"/>
    </row>
    <row r="98" spans="1:9" s="6" customFormat="1" ht="20.100000000000001" customHeight="1" x14ac:dyDescent="0.6">
      <c r="A98" s="17" t="s">
        <v>179</v>
      </c>
      <c r="B98" s="56" t="s">
        <v>180</v>
      </c>
      <c r="C98" s="57">
        <v>454.13</v>
      </c>
      <c r="D98" s="19"/>
      <c r="E98" s="19"/>
      <c r="F98" s="19">
        <f t="shared" si="11"/>
        <v>0</v>
      </c>
      <c r="G98" s="21"/>
      <c r="H98" s="21">
        <f t="shared" si="10"/>
        <v>0</v>
      </c>
      <c r="I98" s="20"/>
    </row>
    <row r="99" spans="1:9" s="6" customFormat="1" ht="20.100000000000001" customHeight="1" x14ac:dyDescent="0.6">
      <c r="A99" s="17" t="s">
        <v>181</v>
      </c>
      <c r="B99" s="56" t="s">
        <v>182</v>
      </c>
      <c r="C99" s="57">
        <v>785.36</v>
      </c>
      <c r="D99" s="19"/>
      <c r="E99" s="19"/>
      <c r="F99" s="19">
        <f t="shared" si="11"/>
        <v>0</v>
      </c>
      <c r="G99" s="21"/>
      <c r="H99" s="21">
        <f t="shared" si="10"/>
        <v>0</v>
      </c>
      <c r="I99" s="20"/>
    </row>
    <row r="100" spans="1:9" s="6" customFormat="1" ht="20.100000000000001" customHeight="1" x14ac:dyDescent="0.6">
      <c r="A100" s="17" t="s">
        <v>183</v>
      </c>
      <c r="B100" s="56" t="s">
        <v>184</v>
      </c>
      <c r="C100" s="57">
        <v>210.43</v>
      </c>
      <c r="D100" s="19"/>
      <c r="E100" s="19"/>
      <c r="F100" s="19"/>
      <c r="G100" s="21"/>
      <c r="H100" s="21"/>
      <c r="I100" s="20"/>
    </row>
    <row r="101" spans="1:9" s="6" customFormat="1" ht="20.100000000000001" customHeight="1" x14ac:dyDescent="0.6">
      <c r="A101" s="22"/>
      <c r="B101" s="21"/>
      <c r="C101" s="21"/>
      <c r="D101" s="21"/>
      <c r="E101" s="21"/>
      <c r="F101" s="21"/>
      <c r="G101" s="21"/>
      <c r="H101" s="21"/>
      <c r="I101" s="20"/>
    </row>
    <row r="102" spans="1:9" s="6" customFormat="1" ht="20.100000000000001" customHeight="1" thickBot="1" x14ac:dyDescent="0.65">
      <c r="A102" s="12"/>
      <c r="B102" s="37" t="s">
        <v>5</v>
      </c>
      <c r="C102" s="37">
        <f>SUM(C103:C139)</f>
        <v>92437.349999999948</v>
      </c>
      <c r="D102" s="37">
        <f>SUM(D103:D139)</f>
        <v>443.512</v>
      </c>
      <c r="E102" s="37">
        <f>SUM(E103:E139)</f>
        <v>47.23229999999996</v>
      </c>
      <c r="F102" s="37">
        <f>SUM(F103:F139)</f>
        <v>490.74429999999995</v>
      </c>
      <c r="G102" s="59"/>
      <c r="H102" s="16">
        <f t="shared" ref="H102:H139" si="12">F102/C102*100</f>
        <v>0.53089395141682472</v>
      </c>
      <c r="I102" s="15"/>
    </row>
    <row r="103" spans="1:9" s="6" customFormat="1" ht="20.100000000000001" customHeight="1" x14ac:dyDescent="0.6">
      <c r="A103" s="17" t="s">
        <v>67</v>
      </c>
      <c r="B103" s="21" t="s">
        <v>16</v>
      </c>
      <c r="C103" s="57">
        <v>38948.1</v>
      </c>
      <c r="D103" s="62"/>
      <c r="E103" s="62"/>
      <c r="F103" s="19">
        <f t="shared" ref="F103:F139" si="13">SUM(D103:E103)</f>
        <v>0</v>
      </c>
      <c r="G103" s="21"/>
      <c r="H103" s="21">
        <f t="shared" si="12"/>
        <v>0</v>
      </c>
      <c r="I103" s="20"/>
    </row>
    <row r="104" spans="1:9" s="6" customFormat="1" ht="20.100000000000001" customHeight="1" x14ac:dyDescent="0.6">
      <c r="A104" s="17" t="s">
        <v>83</v>
      </c>
      <c r="B104" s="56" t="s">
        <v>185</v>
      </c>
      <c r="C104" s="57">
        <v>614.39</v>
      </c>
      <c r="D104" s="57"/>
      <c r="E104" s="57"/>
      <c r="F104" s="19">
        <f t="shared" si="13"/>
        <v>0</v>
      </c>
      <c r="G104" s="21"/>
      <c r="H104" s="21">
        <f t="shared" si="12"/>
        <v>0</v>
      </c>
      <c r="I104" s="20"/>
    </row>
    <row r="105" spans="1:9" s="6" customFormat="1" ht="20.100000000000001" customHeight="1" x14ac:dyDescent="0.6">
      <c r="A105" s="17" t="s">
        <v>119</v>
      </c>
      <c r="B105" s="56" t="s">
        <v>186</v>
      </c>
      <c r="C105" s="57">
        <v>10861.03</v>
      </c>
      <c r="D105" s="57"/>
      <c r="E105" s="57"/>
      <c r="F105" s="19">
        <f t="shared" si="13"/>
        <v>0</v>
      </c>
      <c r="G105" s="21"/>
      <c r="H105" s="21">
        <f t="shared" si="12"/>
        <v>0</v>
      </c>
      <c r="I105" s="20"/>
    </row>
    <row r="106" spans="1:9" s="6" customFormat="1" ht="20.100000000000001" customHeight="1" x14ac:dyDescent="0.6">
      <c r="A106" s="17" t="s">
        <v>187</v>
      </c>
      <c r="B106" s="56" t="s">
        <v>188</v>
      </c>
      <c r="C106" s="57">
        <v>209.38</v>
      </c>
      <c r="D106" s="57"/>
      <c r="E106" s="57"/>
      <c r="F106" s="19">
        <f t="shared" si="13"/>
        <v>0</v>
      </c>
      <c r="G106" s="21"/>
      <c r="H106" s="21">
        <f t="shared" si="12"/>
        <v>0</v>
      </c>
      <c r="I106" s="20"/>
    </row>
    <row r="107" spans="1:9" s="6" customFormat="1" ht="20.100000000000001" customHeight="1" x14ac:dyDescent="0.6">
      <c r="A107" s="17" t="s">
        <v>85</v>
      </c>
      <c r="B107" s="56" t="s">
        <v>189</v>
      </c>
      <c r="C107" s="57">
        <v>2134.89</v>
      </c>
      <c r="D107" s="57">
        <v>0.68729999999999991</v>
      </c>
      <c r="E107" s="57">
        <v>0.22910000000000003</v>
      </c>
      <c r="F107" s="19">
        <f t="shared" si="13"/>
        <v>0.91639999999999988</v>
      </c>
      <c r="G107" s="21"/>
      <c r="H107" s="21">
        <f t="shared" si="12"/>
        <v>4.292492821644206E-2</v>
      </c>
      <c r="I107" s="20"/>
    </row>
    <row r="108" spans="1:9" s="6" customFormat="1" ht="20.100000000000001" customHeight="1" x14ac:dyDescent="0.6">
      <c r="A108" s="17" t="s">
        <v>129</v>
      </c>
      <c r="B108" s="56" t="s">
        <v>172</v>
      </c>
      <c r="C108" s="57">
        <v>1951.74</v>
      </c>
      <c r="D108" s="57"/>
      <c r="E108" s="57"/>
      <c r="F108" s="19">
        <f t="shared" si="13"/>
        <v>0</v>
      </c>
      <c r="G108" s="21"/>
      <c r="H108" s="21">
        <f t="shared" si="12"/>
        <v>0</v>
      </c>
      <c r="I108" s="20"/>
    </row>
    <row r="109" spans="1:9" s="6" customFormat="1" ht="20.100000000000001" customHeight="1" x14ac:dyDescent="0.6">
      <c r="A109" s="17" t="s">
        <v>87</v>
      </c>
      <c r="B109" s="56" t="s">
        <v>173</v>
      </c>
      <c r="C109" s="57">
        <v>51.84</v>
      </c>
      <c r="D109" s="57"/>
      <c r="E109" s="57"/>
      <c r="F109" s="19">
        <f t="shared" si="13"/>
        <v>0</v>
      </c>
      <c r="G109" s="21"/>
      <c r="H109" s="21">
        <f t="shared" si="12"/>
        <v>0</v>
      </c>
      <c r="I109" s="20"/>
    </row>
    <row r="110" spans="1:9" s="6" customFormat="1" ht="20.100000000000001" customHeight="1" x14ac:dyDescent="0.6">
      <c r="A110" s="17" t="s">
        <v>89</v>
      </c>
      <c r="B110" s="56" t="s">
        <v>194</v>
      </c>
      <c r="C110" s="57">
        <v>8.14</v>
      </c>
      <c r="D110" s="57"/>
      <c r="E110" s="57"/>
      <c r="F110" s="19">
        <f t="shared" si="13"/>
        <v>0</v>
      </c>
      <c r="G110" s="21"/>
      <c r="H110" s="21">
        <f t="shared" si="12"/>
        <v>0</v>
      </c>
      <c r="I110" s="20"/>
    </row>
    <row r="111" spans="1:9" s="6" customFormat="1" ht="20.100000000000001" customHeight="1" x14ac:dyDescent="0.6">
      <c r="A111" s="17" t="s">
        <v>91</v>
      </c>
      <c r="B111" s="56" t="s">
        <v>195</v>
      </c>
      <c r="C111" s="57">
        <v>764.77</v>
      </c>
      <c r="D111" s="57"/>
      <c r="E111" s="57"/>
      <c r="F111" s="19">
        <f t="shared" si="13"/>
        <v>0</v>
      </c>
      <c r="G111" s="21"/>
      <c r="H111" s="21">
        <f t="shared" si="12"/>
        <v>0</v>
      </c>
      <c r="I111" s="20"/>
    </row>
    <row r="112" spans="1:9" s="6" customFormat="1" ht="20.100000000000001" customHeight="1" x14ac:dyDescent="0.6">
      <c r="A112" s="17" t="s">
        <v>93</v>
      </c>
      <c r="B112" s="56" t="s">
        <v>196</v>
      </c>
      <c r="C112" s="57">
        <v>43.89</v>
      </c>
      <c r="D112" s="57"/>
      <c r="E112" s="57"/>
      <c r="F112" s="19">
        <f t="shared" si="13"/>
        <v>0</v>
      </c>
      <c r="G112" s="21"/>
      <c r="H112" s="21">
        <f t="shared" si="12"/>
        <v>0</v>
      </c>
      <c r="I112" s="20"/>
    </row>
    <row r="113" spans="1:9" s="6" customFormat="1" ht="20.100000000000001" customHeight="1" x14ac:dyDescent="0.6">
      <c r="A113" s="17" t="s">
        <v>123</v>
      </c>
      <c r="B113" s="56" t="s">
        <v>197</v>
      </c>
      <c r="C113" s="57">
        <v>33.76</v>
      </c>
      <c r="D113" s="57"/>
      <c r="E113" s="57"/>
      <c r="F113" s="19">
        <f t="shared" si="13"/>
        <v>0</v>
      </c>
      <c r="G113" s="21"/>
      <c r="H113" s="21">
        <f t="shared" si="12"/>
        <v>0</v>
      </c>
      <c r="I113" s="20"/>
    </row>
    <row r="114" spans="1:9" s="6" customFormat="1" ht="20.100000000000001" customHeight="1" x14ac:dyDescent="0.6">
      <c r="A114" s="17" t="s">
        <v>95</v>
      </c>
      <c r="B114" s="56" t="s">
        <v>417</v>
      </c>
      <c r="C114" s="57">
        <v>194.22</v>
      </c>
      <c r="D114" s="57"/>
      <c r="E114" s="57"/>
      <c r="F114" s="19">
        <f t="shared" si="13"/>
        <v>0</v>
      </c>
      <c r="G114" s="21"/>
      <c r="H114" s="21">
        <f t="shared" si="12"/>
        <v>0</v>
      </c>
      <c r="I114" s="20"/>
    </row>
    <row r="115" spans="1:9" s="6" customFormat="1" ht="20.100000000000001" customHeight="1" x14ac:dyDescent="0.6">
      <c r="A115" s="17" t="s">
        <v>198</v>
      </c>
      <c r="B115" s="56" t="s">
        <v>199</v>
      </c>
      <c r="C115" s="57">
        <v>4600.6400000000003</v>
      </c>
      <c r="D115" s="57"/>
      <c r="E115" s="57"/>
      <c r="F115" s="19">
        <f t="shared" si="13"/>
        <v>0</v>
      </c>
      <c r="G115" s="21"/>
      <c r="H115" s="21">
        <f>F115/C115*100</f>
        <v>0</v>
      </c>
      <c r="I115" s="20"/>
    </row>
    <row r="116" spans="1:9" s="6" customFormat="1" ht="20.100000000000001" customHeight="1" x14ac:dyDescent="0.6">
      <c r="A116" s="17" t="s">
        <v>200</v>
      </c>
      <c r="B116" s="56" t="s">
        <v>201</v>
      </c>
      <c r="C116" s="57">
        <v>24703.13</v>
      </c>
      <c r="D116" s="57">
        <v>435.72919999999999</v>
      </c>
      <c r="E116" s="57">
        <v>44.637999999999955</v>
      </c>
      <c r="F116" s="19">
        <f t="shared" si="13"/>
        <v>480.36719999999997</v>
      </c>
      <c r="G116" s="21"/>
      <c r="H116" s="21">
        <f>F116/C116*100</f>
        <v>1.9445600618221253</v>
      </c>
      <c r="I116" s="20"/>
    </row>
    <row r="117" spans="1:9" s="6" customFormat="1" ht="20.100000000000001" customHeight="1" x14ac:dyDescent="0.6">
      <c r="A117" s="17" t="s">
        <v>202</v>
      </c>
      <c r="B117" s="56" t="s">
        <v>203</v>
      </c>
      <c r="C117" s="57">
        <v>12.84</v>
      </c>
      <c r="D117" s="57"/>
      <c r="E117" s="57"/>
      <c r="F117" s="19">
        <f t="shared" si="13"/>
        <v>0</v>
      </c>
      <c r="G117" s="21"/>
      <c r="H117" s="21">
        <f t="shared" si="12"/>
        <v>0</v>
      </c>
      <c r="I117" s="20"/>
    </row>
    <row r="118" spans="1:9" s="6" customFormat="1" ht="20.100000000000001" customHeight="1" x14ac:dyDescent="0.6">
      <c r="A118" s="17" t="s">
        <v>204</v>
      </c>
      <c r="B118" s="56" t="s">
        <v>205</v>
      </c>
      <c r="C118" s="57">
        <v>238.43</v>
      </c>
      <c r="D118" s="57">
        <v>6.6103999999999994</v>
      </c>
      <c r="E118" s="57">
        <v>2.2035000000000018</v>
      </c>
      <c r="F118" s="19">
        <f t="shared" si="13"/>
        <v>8.8139000000000003</v>
      </c>
      <c r="G118" s="21"/>
      <c r="H118" s="21">
        <f t="shared" si="12"/>
        <v>3.6966405234240653</v>
      </c>
      <c r="I118" s="20"/>
    </row>
    <row r="119" spans="1:9" s="6" customFormat="1" ht="20.100000000000001" customHeight="1" x14ac:dyDescent="0.6">
      <c r="A119" s="17" t="s">
        <v>206</v>
      </c>
      <c r="B119" s="56" t="s">
        <v>207</v>
      </c>
      <c r="C119" s="57">
        <v>1558.74</v>
      </c>
      <c r="D119" s="57"/>
      <c r="E119" s="57"/>
      <c r="F119" s="19">
        <f t="shared" si="13"/>
        <v>0</v>
      </c>
      <c r="G119" s="21"/>
      <c r="H119" s="21">
        <f t="shared" si="12"/>
        <v>0</v>
      </c>
      <c r="I119" s="20"/>
    </row>
    <row r="120" spans="1:9" s="6" customFormat="1" ht="20.100000000000001" customHeight="1" x14ac:dyDescent="0.6">
      <c r="A120" s="17" t="s">
        <v>208</v>
      </c>
      <c r="B120" s="56" t="s">
        <v>209</v>
      </c>
      <c r="C120" s="57">
        <v>1569.72</v>
      </c>
      <c r="D120" s="57"/>
      <c r="E120" s="57"/>
      <c r="F120" s="19">
        <f t="shared" si="13"/>
        <v>0</v>
      </c>
      <c r="G120" s="21"/>
      <c r="H120" s="21">
        <f t="shared" si="12"/>
        <v>0</v>
      </c>
      <c r="I120" s="20"/>
    </row>
    <row r="121" spans="1:9" s="6" customFormat="1" ht="20.100000000000001" customHeight="1" x14ac:dyDescent="0.6">
      <c r="A121" s="17" t="s">
        <v>210</v>
      </c>
      <c r="B121" s="56" t="s">
        <v>211</v>
      </c>
      <c r="C121" s="57">
        <v>1070.58</v>
      </c>
      <c r="D121" s="57"/>
      <c r="E121" s="57"/>
      <c r="F121" s="19">
        <f t="shared" si="13"/>
        <v>0</v>
      </c>
      <c r="G121" s="21"/>
      <c r="H121" s="21">
        <f t="shared" si="12"/>
        <v>0</v>
      </c>
      <c r="I121" s="20"/>
    </row>
    <row r="122" spans="1:9" s="6" customFormat="1" ht="20.100000000000001" customHeight="1" x14ac:dyDescent="0.6">
      <c r="A122" s="17" t="s">
        <v>212</v>
      </c>
      <c r="B122" s="56" t="s">
        <v>213</v>
      </c>
      <c r="C122" s="57">
        <v>111.34</v>
      </c>
      <c r="D122" s="57"/>
      <c r="E122" s="57"/>
      <c r="F122" s="19">
        <f t="shared" si="13"/>
        <v>0</v>
      </c>
      <c r="G122" s="21"/>
      <c r="H122" s="21">
        <f t="shared" si="12"/>
        <v>0</v>
      </c>
      <c r="I122" s="20"/>
    </row>
    <row r="123" spans="1:9" s="6" customFormat="1" ht="20.100000000000001" customHeight="1" x14ac:dyDescent="0.6">
      <c r="A123" s="17" t="s">
        <v>214</v>
      </c>
      <c r="B123" s="56" t="s">
        <v>215</v>
      </c>
      <c r="C123" s="57">
        <v>210.06</v>
      </c>
      <c r="D123" s="57"/>
      <c r="E123" s="57"/>
      <c r="F123" s="19">
        <f t="shared" si="13"/>
        <v>0</v>
      </c>
      <c r="G123" s="21"/>
      <c r="H123" s="21">
        <f t="shared" si="12"/>
        <v>0</v>
      </c>
      <c r="I123" s="20"/>
    </row>
    <row r="124" spans="1:9" s="6" customFormat="1" ht="20.100000000000001" customHeight="1" x14ac:dyDescent="0.6">
      <c r="A124" s="17" t="s">
        <v>190</v>
      </c>
      <c r="B124" s="56" t="s">
        <v>191</v>
      </c>
      <c r="C124" s="57">
        <v>118.73</v>
      </c>
      <c r="D124" s="57"/>
      <c r="E124" s="57"/>
      <c r="F124" s="19">
        <f t="shared" si="13"/>
        <v>0</v>
      </c>
      <c r="G124" s="21"/>
      <c r="H124" s="21">
        <f t="shared" si="12"/>
        <v>0</v>
      </c>
      <c r="I124" s="20"/>
    </row>
    <row r="125" spans="1:9" s="6" customFormat="1" ht="20.100000000000001" customHeight="1" x14ac:dyDescent="0.6">
      <c r="A125" s="17" t="s">
        <v>192</v>
      </c>
      <c r="B125" s="56" t="s">
        <v>193</v>
      </c>
      <c r="C125" s="57">
        <v>34.049999999999997</v>
      </c>
      <c r="D125" s="57"/>
      <c r="E125" s="57"/>
      <c r="F125" s="19">
        <f t="shared" si="13"/>
        <v>0</v>
      </c>
      <c r="G125" s="21"/>
      <c r="H125" s="21">
        <f t="shared" si="12"/>
        <v>0</v>
      </c>
      <c r="I125" s="20"/>
    </row>
    <row r="126" spans="1:9" s="6" customFormat="1" ht="20.100000000000001" customHeight="1" x14ac:dyDescent="0.6">
      <c r="A126" s="17" t="s">
        <v>216</v>
      </c>
      <c r="B126" s="56" t="s">
        <v>217</v>
      </c>
      <c r="C126" s="57">
        <v>478.26</v>
      </c>
      <c r="D126" s="57"/>
      <c r="E126" s="57"/>
      <c r="F126" s="19">
        <f t="shared" si="13"/>
        <v>0</v>
      </c>
      <c r="G126" s="21"/>
      <c r="H126" s="21">
        <f>F126/C126*100</f>
        <v>0</v>
      </c>
      <c r="I126" s="20"/>
    </row>
    <row r="127" spans="1:9" s="6" customFormat="1" ht="20.100000000000001" customHeight="1" x14ac:dyDescent="0.6">
      <c r="A127" s="17" t="s">
        <v>218</v>
      </c>
      <c r="B127" s="56" t="s">
        <v>219</v>
      </c>
      <c r="C127" s="57">
        <v>3.51</v>
      </c>
      <c r="D127" s="57"/>
      <c r="E127" s="57"/>
      <c r="F127" s="19">
        <f t="shared" si="13"/>
        <v>0</v>
      </c>
      <c r="G127" s="21"/>
      <c r="H127" s="21">
        <f t="shared" si="12"/>
        <v>0</v>
      </c>
      <c r="I127" s="20"/>
    </row>
    <row r="128" spans="1:9" s="6" customFormat="1" ht="20.100000000000001" customHeight="1" x14ac:dyDescent="0.6">
      <c r="A128" s="17" t="s">
        <v>220</v>
      </c>
      <c r="B128" s="56" t="s">
        <v>221</v>
      </c>
      <c r="C128" s="57">
        <v>400.93</v>
      </c>
      <c r="D128" s="57"/>
      <c r="E128" s="57"/>
      <c r="F128" s="19">
        <f t="shared" si="13"/>
        <v>0</v>
      </c>
      <c r="G128" s="21"/>
      <c r="H128" s="21">
        <f t="shared" si="12"/>
        <v>0</v>
      </c>
      <c r="I128" s="20"/>
    </row>
    <row r="129" spans="1:9" s="6" customFormat="1" ht="20.100000000000001" customHeight="1" x14ac:dyDescent="0.6">
      <c r="A129" s="17" t="s">
        <v>222</v>
      </c>
      <c r="B129" s="56" t="s">
        <v>223</v>
      </c>
      <c r="C129" s="57">
        <v>46.2</v>
      </c>
      <c r="D129" s="57"/>
      <c r="E129" s="57"/>
      <c r="F129" s="19">
        <f t="shared" si="13"/>
        <v>0</v>
      </c>
      <c r="G129" s="21"/>
      <c r="H129" s="21">
        <f>F129/C129*100</f>
        <v>0</v>
      </c>
      <c r="I129" s="20"/>
    </row>
    <row r="130" spans="1:9" s="6" customFormat="1" ht="20.100000000000001" customHeight="1" x14ac:dyDescent="0.6">
      <c r="A130" s="17" t="s">
        <v>224</v>
      </c>
      <c r="B130" s="56" t="s">
        <v>225</v>
      </c>
      <c r="C130" s="57">
        <v>25.75</v>
      </c>
      <c r="D130" s="57"/>
      <c r="E130" s="57"/>
      <c r="F130" s="19">
        <f t="shared" si="13"/>
        <v>0</v>
      </c>
      <c r="G130" s="21"/>
      <c r="H130" s="21">
        <f t="shared" si="12"/>
        <v>0</v>
      </c>
      <c r="I130" s="20"/>
    </row>
    <row r="131" spans="1:9" s="6" customFormat="1" ht="20.100000000000001" customHeight="1" x14ac:dyDescent="0.6">
      <c r="A131" s="17" t="s">
        <v>226</v>
      </c>
      <c r="B131" s="56" t="s">
        <v>227</v>
      </c>
      <c r="C131" s="57">
        <v>108.54</v>
      </c>
      <c r="D131" s="57"/>
      <c r="E131" s="57"/>
      <c r="F131" s="19">
        <f t="shared" si="13"/>
        <v>0</v>
      </c>
      <c r="G131" s="21"/>
      <c r="H131" s="21">
        <f t="shared" si="12"/>
        <v>0</v>
      </c>
      <c r="I131" s="20"/>
    </row>
    <row r="132" spans="1:9" s="6" customFormat="1" ht="20.100000000000001" customHeight="1" x14ac:dyDescent="0.6">
      <c r="A132" s="17" t="s">
        <v>228</v>
      </c>
      <c r="B132" s="56" t="s">
        <v>229</v>
      </c>
      <c r="C132" s="57">
        <v>293.05</v>
      </c>
      <c r="D132" s="57"/>
      <c r="E132" s="57"/>
      <c r="F132" s="19">
        <f t="shared" si="13"/>
        <v>0</v>
      </c>
      <c r="G132" s="21"/>
      <c r="H132" s="21">
        <f t="shared" si="12"/>
        <v>0</v>
      </c>
      <c r="I132" s="20"/>
    </row>
    <row r="133" spans="1:9" s="6" customFormat="1" ht="20.100000000000001" customHeight="1" x14ac:dyDescent="0.6">
      <c r="A133" s="17" t="s">
        <v>230</v>
      </c>
      <c r="B133" s="56" t="s">
        <v>231</v>
      </c>
      <c r="C133" s="57">
        <v>38.630000000000003</v>
      </c>
      <c r="D133" s="57"/>
      <c r="E133" s="57"/>
      <c r="F133" s="19">
        <f t="shared" si="13"/>
        <v>0</v>
      </c>
      <c r="G133" s="21"/>
      <c r="H133" s="21">
        <f t="shared" si="12"/>
        <v>0</v>
      </c>
      <c r="I133" s="20"/>
    </row>
    <row r="134" spans="1:9" s="6" customFormat="1" ht="20.100000000000001" customHeight="1" x14ac:dyDescent="0.6">
      <c r="A134" s="17" t="s">
        <v>232</v>
      </c>
      <c r="B134" s="56" t="s">
        <v>233</v>
      </c>
      <c r="C134" s="57">
        <v>37.659999999999997</v>
      </c>
      <c r="D134" s="57"/>
      <c r="E134" s="57"/>
      <c r="F134" s="19">
        <f t="shared" si="13"/>
        <v>0</v>
      </c>
      <c r="G134" s="21"/>
      <c r="H134" s="21">
        <f t="shared" si="12"/>
        <v>0</v>
      </c>
      <c r="I134" s="20"/>
    </row>
    <row r="135" spans="1:9" s="6" customFormat="1" ht="20.100000000000001" customHeight="1" x14ac:dyDescent="0.6">
      <c r="A135" s="17" t="s">
        <v>234</v>
      </c>
      <c r="B135" s="56" t="s">
        <v>235</v>
      </c>
      <c r="C135" s="57">
        <v>128.56</v>
      </c>
      <c r="D135" s="57"/>
      <c r="E135" s="57"/>
      <c r="F135" s="19">
        <f t="shared" si="13"/>
        <v>0</v>
      </c>
      <c r="G135" s="21"/>
      <c r="H135" s="21">
        <f t="shared" si="12"/>
        <v>0</v>
      </c>
      <c r="I135" s="20"/>
    </row>
    <row r="136" spans="1:9" s="6" customFormat="1" ht="20.100000000000001" customHeight="1" x14ac:dyDescent="0.6">
      <c r="A136" s="17" t="s">
        <v>236</v>
      </c>
      <c r="B136" s="56" t="s">
        <v>237</v>
      </c>
      <c r="C136" s="57">
        <v>90.5</v>
      </c>
      <c r="D136" s="57"/>
      <c r="E136" s="57"/>
      <c r="F136" s="19">
        <f t="shared" si="13"/>
        <v>0</v>
      </c>
      <c r="G136" s="21"/>
      <c r="H136" s="21">
        <f t="shared" si="12"/>
        <v>0</v>
      </c>
      <c r="I136" s="20"/>
    </row>
    <row r="137" spans="1:9" s="6" customFormat="1" ht="20.100000000000001" customHeight="1" x14ac:dyDescent="0.6">
      <c r="A137" s="17" t="s">
        <v>238</v>
      </c>
      <c r="B137" s="56" t="s">
        <v>239</v>
      </c>
      <c r="C137" s="57">
        <v>33.17</v>
      </c>
      <c r="D137" s="57"/>
      <c r="E137" s="57"/>
      <c r="F137" s="19">
        <f t="shared" si="13"/>
        <v>0</v>
      </c>
      <c r="G137" s="21"/>
      <c r="H137" s="21">
        <f t="shared" si="12"/>
        <v>0</v>
      </c>
      <c r="I137" s="20"/>
    </row>
    <row r="138" spans="1:9" s="6" customFormat="1" ht="20.100000000000001" customHeight="1" x14ac:dyDescent="0.6">
      <c r="A138" s="17" t="s">
        <v>240</v>
      </c>
      <c r="B138" s="56" t="s">
        <v>241</v>
      </c>
      <c r="C138" s="57">
        <v>632.12</v>
      </c>
      <c r="D138" s="57">
        <v>0.48510000000000003</v>
      </c>
      <c r="E138" s="57">
        <v>0.16169999999999993</v>
      </c>
      <c r="F138" s="19">
        <f t="shared" si="13"/>
        <v>0.64679999999999993</v>
      </c>
      <c r="G138" s="21"/>
      <c r="H138" s="21">
        <f t="shared" si="12"/>
        <v>0.10232234385876098</v>
      </c>
      <c r="I138" s="20"/>
    </row>
    <row r="139" spans="1:9" s="6" customFormat="1" ht="20.100000000000001" customHeight="1" x14ac:dyDescent="0.6">
      <c r="A139" s="17" t="s">
        <v>242</v>
      </c>
      <c r="B139" s="56" t="s">
        <v>243</v>
      </c>
      <c r="C139" s="57">
        <v>76.06</v>
      </c>
      <c r="D139" s="57"/>
      <c r="E139" s="57"/>
      <c r="F139" s="19">
        <f t="shared" si="13"/>
        <v>0</v>
      </c>
      <c r="G139" s="21"/>
      <c r="H139" s="21">
        <f t="shared" si="12"/>
        <v>0</v>
      </c>
      <c r="I139" s="20"/>
    </row>
    <row r="140" spans="1:9" s="6" customFormat="1" ht="20.100000000000001" customHeight="1" x14ac:dyDescent="0.6">
      <c r="A140" s="22"/>
      <c r="B140" s="20"/>
      <c r="C140" s="21"/>
      <c r="D140" s="21"/>
      <c r="E140" s="21"/>
      <c r="F140" s="21"/>
      <c r="G140" s="21"/>
      <c r="H140" s="21"/>
      <c r="I140" s="20"/>
    </row>
    <row r="141" spans="1:9" s="6" customFormat="1" ht="20.100000000000001" customHeight="1" thickBot="1" x14ac:dyDescent="0.65">
      <c r="A141" s="12"/>
      <c r="B141" s="37" t="s">
        <v>32</v>
      </c>
      <c r="C141" s="37">
        <f>SUM(C142:C180)</f>
        <v>23579.759999999998</v>
      </c>
      <c r="D141" s="37">
        <f>SUM(D142:D180)</f>
        <v>0</v>
      </c>
      <c r="E141" s="37">
        <f>SUM(E142:E180)</f>
        <v>0</v>
      </c>
      <c r="F141" s="37">
        <f>SUM(F142:F180)</f>
        <v>0</v>
      </c>
      <c r="G141" s="59"/>
      <c r="H141" s="16">
        <f>F141/C141*100</f>
        <v>0</v>
      </c>
      <c r="I141" s="15"/>
    </row>
    <row r="142" spans="1:9" s="6" customFormat="1" ht="20.100000000000001" customHeight="1" x14ac:dyDescent="0.6">
      <c r="A142" s="17" t="s">
        <v>68</v>
      </c>
      <c r="B142" s="21" t="s">
        <v>56</v>
      </c>
      <c r="C142" s="57">
        <v>5352.54</v>
      </c>
      <c r="D142" s="21"/>
      <c r="E142" s="21"/>
      <c r="F142" s="19">
        <f t="shared" ref="F142:F180" si="14">SUM(D142:E142)</f>
        <v>0</v>
      </c>
      <c r="G142" s="21"/>
      <c r="H142" s="21">
        <f>F142/C142*100</f>
        <v>0</v>
      </c>
      <c r="I142" s="20"/>
    </row>
    <row r="143" spans="1:9" s="6" customFormat="1" ht="20.100000000000001" customHeight="1" x14ac:dyDescent="0.6">
      <c r="A143" s="17" t="s">
        <v>129</v>
      </c>
      <c r="B143" s="56" t="s">
        <v>248</v>
      </c>
      <c r="C143" s="57">
        <v>41.7</v>
      </c>
      <c r="D143" s="19"/>
      <c r="E143" s="19"/>
      <c r="F143" s="19">
        <f t="shared" si="14"/>
        <v>0</v>
      </c>
      <c r="G143" s="21"/>
      <c r="H143" s="21">
        <f>F143/C143*100</f>
        <v>0</v>
      </c>
      <c r="I143" s="20"/>
    </row>
    <row r="144" spans="1:9" s="6" customFormat="1" ht="20.100000000000001" customHeight="1" x14ac:dyDescent="0.6">
      <c r="A144" s="17" t="s">
        <v>93</v>
      </c>
      <c r="B144" s="56" t="s">
        <v>249</v>
      </c>
      <c r="C144" s="57">
        <v>52.76</v>
      </c>
      <c r="D144" s="19"/>
      <c r="E144" s="19"/>
      <c r="F144" s="19">
        <f t="shared" si="14"/>
        <v>0</v>
      </c>
      <c r="G144" s="21"/>
      <c r="H144" s="21">
        <f t="shared" ref="H144:H180" si="15">F144/C144*100</f>
        <v>0</v>
      </c>
      <c r="I144" s="20"/>
    </row>
    <row r="145" spans="1:9" s="6" customFormat="1" ht="20.100000000000001" customHeight="1" x14ac:dyDescent="0.6">
      <c r="A145" s="17" t="s">
        <v>95</v>
      </c>
      <c r="B145" s="56" t="s">
        <v>250</v>
      </c>
      <c r="C145" s="57">
        <v>32.39</v>
      </c>
      <c r="D145" s="19"/>
      <c r="E145" s="19"/>
      <c r="F145" s="19">
        <f t="shared" si="14"/>
        <v>0</v>
      </c>
      <c r="G145" s="21"/>
      <c r="H145" s="21">
        <f t="shared" si="15"/>
        <v>0</v>
      </c>
      <c r="I145" s="20"/>
    </row>
    <row r="146" spans="1:9" s="6" customFormat="1" ht="20.100000000000001" customHeight="1" x14ac:dyDescent="0.6">
      <c r="A146" s="17" t="s">
        <v>97</v>
      </c>
      <c r="B146" s="56" t="s">
        <v>251</v>
      </c>
      <c r="C146" s="57">
        <v>80.7</v>
      </c>
      <c r="D146" s="19"/>
      <c r="E146" s="19"/>
      <c r="F146" s="19">
        <f t="shared" si="14"/>
        <v>0</v>
      </c>
      <c r="G146" s="21"/>
      <c r="H146" s="21">
        <f t="shared" si="15"/>
        <v>0</v>
      </c>
      <c r="I146" s="20"/>
    </row>
    <row r="147" spans="1:9" s="6" customFormat="1" ht="20.100000000000001" customHeight="1" x14ac:dyDescent="0.6">
      <c r="A147" s="17" t="s">
        <v>99</v>
      </c>
      <c r="B147" s="56" t="s">
        <v>252</v>
      </c>
      <c r="C147" s="57">
        <v>91.88</v>
      </c>
      <c r="D147" s="19"/>
      <c r="E147" s="19"/>
      <c r="F147" s="19">
        <f t="shared" si="14"/>
        <v>0</v>
      </c>
      <c r="G147" s="21"/>
      <c r="H147" s="21">
        <f t="shared" si="15"/>
        <v>0</v>
      </c>
      <c r="I147" s="20"/>
    </row>
    <row r="148" spans="1:9" s="6" customFormat="1" ht="20.100000000000001" customHeight="1" x14ac:dyDescent="0.6">
      <c r="A148" s="17" t="s">
        <v>101</v>
      </c>
      <c r="B148" s="56" t="s">
        <v>253</v>
      </c>
      <c r="C148" s="57">
        <v>685.39</v>
      </c>
      <c r="D148" s="19"/>
      <c r="E148" s="19"/>
      <c r="F148" s="19">
        <f t="shared" si="14"/>
        <v>0</v>
      </c>
      <c r="G148" s="21"/>
      <c r="H148" s="21">
        <f t="shared" si="15"/>
        <v>0</v>
      </c>
      <c r="I148" s="20"/>
    </row>
    <row r="149" spans="1:9" s="6" customFormat="1" ht="20.100000000000001" customHeight="1" x14ac:dyDescent="0.6">
      <c r="A149" s="17" t="s">
        <v>103</v>
      </c>
      <c r="B149" s="56" t="s">
        <v>254</v>
      </c>
      <c r="C149" s="57">
        <v>136.35</v>
      </c>
      <c r="D149" s="19"/>
      <c r="E149" s="19"/>
      <c r="F149" s="19">
        <f t="shared" si="14"/>
        <v>0</v>
      </c>
      <c r="G149" s="21"/>
      <c r="H149" s="21">
        <f t="shared" si="15"/>
        <v>0</v>
      </c>
      <c r="I149" s="20"/>
    </row>
    <row r="150" spans="1:9" s="6" customFormat="1" ht="20.100000000000001" customHeight="1" x14ac:dyDescent="0.6">
      <c r="A150" s="17" t="s">
        <v>105</v>
      </c>
      <c r="B150" s="56" t="s">
        <v>255</v>
      </c>
      <c r="C150" s="57">
        <v>15.62</v>
      </c>
      <c r="D150" s="19"/>
      <c r="E150" s="19"/>
      <c r="F150" s="19">
        <f t="shared" si="14"/>
        <v>0</v>
      </c>
      <c r="G150" s="21"/>
      <c r="H150" s="21">
        <f t="shared" si="15"/>
        <v>0</v>
      </c>
      <c r="I150" s="20"/>
    </row>
    <row r="151" spans="1:9" s="6" customFormat="1" ht="20.100000000000001" customHeight="1" x14ac:dyDescent="0.6">
      <c r="A151" s="17" t="s">
        <v>256</v>
      </c>
      <c r="B151" s="56" t="s">
        <v>257</v>
      </c>
      <c r="C151" s="57">
        <v>45.19</v>
      </c>
      <c r="D151" s="19"/>
      <c r="E151" s="19"/>
      <c r="F151" s="19">
        <f t="shared" si="14"/>
        <v>0</v>
      </c>
      <c r="G151" s="21"/>
      <c r="H151" s="21">
        <f t="shared" si="15"/>
        <v>0</v>
      </c>
      <c r="I151" s="20"/>
    </row>
    <row r="152" spans="1:9" s="6" customFormat="1" ht="20.100000000000001" customHeight="1" x14ac:dyDescent="0.6">
      <c r="A152" s="17" t="s">
        <v>258</v>
      </c>
      <c r="B152" s="56" t="s">
        <v>259</v>
      </c>
      <c r="C152" s="57">
        <v>623.41999999999996</v>
      </c>
      <c r="D152" s="19"/>
      <c r="E152" s="19"/>
      <c r="F152" s="19">
        <f t="shared" si="14"/>
        <v>0</v>
      </c>
      <c r="G152" s="21"/>
      <c r="H152" s="21">
        <f t="shared" si="15"/>
        <v>0</v>
      </c>
      <c r="I152" s="20"/>
    </row>
    <row r="153" spans="1:9" s="6" customFormat="1" ht="20.100000000000001" customHeight="1" x14ac:dyDescent="0.6">
      <c r="A153" s="17" t="s">
        <v>260</v>
      </c>
      <c r="B153" s="56" t="s">
        <v>261</v>
      </c>
      <c r="C153" s="57">
        <v>28.4</v>
      </c>
      <c r="D153" s="19"/>
      <c r="E153" s="19"/>
      <c r="F153" s="19">
        <f t="shared" si="14"/>
        <v>0</v>
      </c>
      <c r="G153" s="21"/>
      <c r="H153" s="21">
        <f t="shared" si="15"/>
        <v>0</v>
      </c>
      <c r="I153" s="20"/>
    </row>
    <row r="154" spans="1:9" s="6" customFormat="1" ht="20.100000000000001" customHeight="1" x14ac:dyDescent="0.6">
      <c r="A154" s="17" t="s">
        <v>107</v>
      </c>
      <c r="B154" s="56" t="s">
        <v>262</v>
      </c>
      <c r="C154" s="57">
        <v>687.04</v>
      </c>
      <c r="D154" s="19"/>
      <c r="E154" s="19"/>
      <c r="F154" s="19">
        <f t="shared" si="14"/>
        <v>0</v>
      </c>
      <c r="G154" s="21"/>
      <c r="H154" s="21">
        <f t="shared" si="15"/>
        <v>0</v>
      </c>
      <c r="I154" s="20"/>
    </row>
    <row r="155" spans="1:9" s="6" customFormat="1" ht="20.100000000000001" customHeight="1" x14ac:dyDescent="0.6">
      <c r="A155" s="17" t="s">
        <v>109</v>
      </c>
      <c r="B155" s="56" t="s">
        <v>263</v>
      </c>
      <c r="C155" s="57">
        <v>25.75</v>
      </c>
      <c r="D155" s="19"/>
      <c r="E155" s="19"/>
      <c r="F155" s="19">
        <f t="shared" si="14"/>
        <v>0</v>
      </c>
      <c r="G155" s="21"/>
      <c r="H155" s="21">
        <f t="shared" si="15"/>
        <v>0</v>
      </c>
      <c r="I155" s="20"/>
    </row>
    <row r="156" spans="1:9" s="6" customFormat="1" ht="20.100000000000001" customHeight="1" x14ac:dyDescent="0.6">
      <c r="A156" s="17" t="s">
        <v>244</v>
      </c>
      <c r="B156" s="56" t="s">
        <v>245</v>
      </c>
      <c r="C156" s="57">
        <v>409.13</v>
      </c>
      <c r="D156" s="19"/>
      <c r="E156" s="19"/>
      <c r="F156" s="19">
        <f t="shared" si="14"/>
        <v>0</v>
      </c>
      <c r="G156" s="21"/>
      <c r="H156" s="21">
        <f t="shared" si="15"/>
        <v>0</v>
      </c>
      <c r="I156" s="20"/>
    </row>
    <row r="157" spans="1:9" s="6" customFormat="1" ht="20.100000000000001" customHeight="1" x14ac:dyDescent="0.6">
      <c r="A157" s="17" t="s">
        <v>246</v>
      </c>
      <c r="B157" s="56" t="s">
        <v>247</v>
      </c>
      <c r="C157" s="57">
        <v>852.36</v>
      </c>
      <c r="D157" s="19"/>
      <c r="E157" s="19"/>
      <c r="F157" s="19">
        <f t="shared" si="14"/>
        <v>0</v>
      </c>
      <c r="G157" s="21"/>
      <c r="H157" s="21">
        <f t="shared" si="15"/>
        <v>0</v>
      </c>
      <c r="I157" s="20"/>
    </row>
    <row r="158" spans="1:9" s="6" customFormat="1" ht="20.100000000000001" customHeight="1" x14ac:dyDescent="0.6">
      <c r="A158" s="17" t="s">
        <v>268</v>
      </c>
      <c r="B158" s="56" t="s">
        <v>269</v>
      </c>
      <c r="C158" s="57">
        <v>246.39</v>
      </c>
      <c r="D158" s="19"/>
      <c r="E158" s="19"/>
      <c r="F158" s="19">
        <f t="shared" si="14"/>
        <v>0</v>
      </c>
      <c r="G158" s="21"/>
      <c r="H158" s="21">
        <f t="shared" si="15"/>
        <v>0</v>
      </c>
      <c r="I158" s="20"/>
    </row>
    <row r="159" spans="1:9" s="6" customFormat="1" ht="20.100000000000001" customHeight="1" x14ac:dyDescent="0.6">
      <c r="A159" s="17" t="s">
        <v>270</v>
      </c>
      <c r="B159" s="56" t="s">
        <v>271</v>
      </c>
      <c r="C159" s="57">
        <v>589.91999999999996</v>
      </c>
      <c r="D159" s="19"/>
      <c r="E159" s="19"/>
      <c r="F159" s="19">
        <f t="shared" si="14"/>
        <v>0</v>
      </c>
      <c r="G159" s="21"/>
      <c r="H159" s="21">
        <f t="shared" si="15"/>
        <v>0</v>
      </c>
      <c r="I159" s="20"/>
    </row>
    <row r="160" spans="1:9" s="6" customFormat="1" ht="20.100000000000001" customHeight="1" x14ac:dyDescent="0.6">
      <c r="A160" s="17" t="s">
        <v>272</v>
      </c>
      <c r="B160" s="56" t="s">
        <v>273</v>
      </c>
      <c r="C160" s="57">
        <v>822.15</v>
      </c>
      <c r="D160" s="19"/>
      <c r="E160" s="19"/>
      <c r="F160" s="19">
        <f t="shared" si="14"/>
        <v>0</v>
      </c>
      <c r="G160" s="21"/>
      <c r="H160" s="21">
        <f t="shared" si="15"/>
        <v>0</v>
      </c>
      <c r="I160" s="20"/>
    </row>
    <row r="161" spans="1:9" s="6" customFormat="1" ht="20.100000000000001" customHeight="1" x14ac:dyDescent="0.6">
      <c r="A161" s="17" t="s">
        <v>274</v>
      </c>
      <c r="B161" s="56" t="s">
        <v>275</v>
      </c>
      <c r="C161" s="57">
        <v>636.26</v>
      </c>
      <c r="D161" s="19"/>
      <c r="E161" s="19"/>
      <c r="F161" s="19">
        <f t="shared" si="14"/>
        <v>0</v>
      </c>
      <c r="G161" s="21"/>
      <c r="H161" s="21">
        <f t="shared" si="15"/>
        <v>0</v>
      </c>
      <c r="I161" s="20"/>
    </row>
    <row r="162" spans="1:9" s="6" customFormat="1" ht="20.100000000000001" customHeight="1" x14ac:dyDescent="0.6">
      <c r="A162" s="17" t="s">
        <v>276</v>
      </c>
      <c r="B162" s="56" t="s">
        <v>277</v>
      </c>
      <c r="C162" s="57">
        <v>2016.15</v>
      </c>
      <c r="D162" s="19"/>
      <c r="E162" s="19"/>
      <c r="F162" s="19">
        <f t="shared" si="14"/>
        <v>0</v>
      </c>
      <c r="G162" s="21"/>
      <c r="H162" s="21">
        <f t="shared" si="15"/>
        <v>0</v>
      </c>
      <c r="I162" s="20"/>
    </row>
    <row r="163" spans="1:9" s="6" customFormat="1" ht="20.100000000000001" customHeight="1" x14ac:dyDescent="0.6">
      <c r="A163" s="17" t="s">
        <v>278</v>
      </c>
      <c r="B163" s="56" t="s">
        <v>279</v>
      </c>
      <c r="C163" s="57">
        <v>931.72</v>
      </c>
      <c r="D163" s="19"/>
      <c r="E163" s="19"/>
      <c r="F163" s="19">
        <f t="shared" si="14"/>
        <v>0</v>
      </c>
      <c r="G163" s="21"/>
      <c r="H163" s="21">
        <f t="shared" si="15"/>
        <v>0</v>
      </c>
      <c r="I163" s="20"/>
    </row>
    <row r="164" spans="1:9" s="6" customFormat="1" ht="20.100000000000001" customHeight="1" x14ac:dyDescent="0.6">
      <c r="A164" s="17" t="s">
        <v>280</v>
      </c>
      <c r="B164" s="56" t="s">
        <v>281</v>
      </c>
      <c r="C164" s="57">
        <v>466.25</v>
      </c>
      <c r="D164" s="19"/>
      <c r="E164" s="19"/>
      <c r="F164" s="19">
        <f t="shared" si="14"/>
        <v>0</v>
      </c>
      <c r="G164" s="21"/>
      <c r="H164" s="21">
        <f t="shared" si="15"/>
        <v>0</v>
      </c>
      <c r="I164" s="20"/>
    </row>
    <row r="165" spans="1:9" s="6" customFormat="1" ht="20.100000000000001" customHeight="1" x14ac:dyDescent="0.6">
      <c r="A165" s="17" t="s">
        <v>282</v>
      </c>
      <c r="B165" s="56" t="s">
        <v>283</v>
      </c>
      <c r="C165" s="57">
        <v>320.39999999999998</v>
      </c>
      <c r="D165" s="19"/>
      <c r="E165" s="19"/>
      <c r="F165" s="19">
        <f t="shared" si="14"/>
        <v>0</v>
      </c>
      <c r="G165" s="21"/>
      <c r="H165" s="21">
        <f t="shared" si="15"/>
        <v>0</v>
      </c>
      <c r="I165" s="20"/>
    </row>
    <row r="166" spans="1:9" s="6" customFormat="1" ht="20.100000000000001" customHeight="1" x14ac:dyDescent="0.6">
      <c r="A166" s="17" t="s">
        <v>284</v>
      </c>
      <c r="B166" s="56" t="s">
        <v>285</v>
      </c>
      <c r="C166" s="57">
        <v>474.83</v>
      </c>
      <c r="D166" s="19"/>
      <c r="E166" s="19"/>
      <c r="F166" s="19">
        <f t="shared" si="14"/>
        <v>0</v>
      </c>
      <c r="G166" s="21"/>
      <c r="H166" s="21">
        <f t="shared" si="15"/>
        <v>0</v>
      </c>
      <c r="I166" s="20"/>
    </row>
    <row r="167" spans="1:9" s="6" customFormat="1" ht="20.100000000000001" customHeight="1" x14ac:dyDescent="0.6">
      <c r="A167" s="17" t="s">
        <v>286</v>
      </c>
      <c r="B167" s="56" t="s">
        <v>287</v>
      </c>
      <c r="C167" s="57">
        <v>197.56</v>
      </c>
      <c r="D167" s="19"/>
      <c r="E167" s="19"/>
      <c r="F167" s="19">
        <f t="shared" si="14"/>
        <v>0</v>
      </c>
      <c r="G167" s="21"/>
      <c r="H167" s="21">
        <f>F167/C167*100</f>
        <v>0</v>
      </c>
      <c r="I167" s="20"/>
    </row>
    <row r="168" spans="1:9" s="6" customFormat="1" ht="20.100000000000001" customHeight="1" x14ac:dyDescent="0.6">
      <c r="A168" s="17" t="s">
        <v>288</v>
      </c>
      <c r="B168" s="56" t="s">
        <v>289</v>
      </c>
      <c r="C168" s="57">
        <v>301.17</v>
      </c>
      <c r="D168" s="19"/>
      <c r="E168" s="19"/>
      <c r="F168" s="19">
        <f t="shared" si="14"/>
        <v>0</v>
      </c>
      <c r="G168" s="21"/>
      <c r="H168" s="21">
        <f>F168/C168*100</f>
        <v>0</v>
      </c>
      <c r="I168" s="20"/>
    </row>
    <row r="169" spans="1:9" s="6" customFormat="1" ht="20.100000000000001" customHeight="1" x14ac:dyDescent="0.6">
      <c r="A169" s="17" t="s">
        <v>290</v>
      </c>
      <c r="B169" s="56" t="s">
        <v>291</v>
      </c>
      <c r="C169" s="57">
        <v>569.1</v>
      </c>
      <c r="D169" s="19"/>
      <c r="E169" s="19"/>
      <c r="F169" s="19">
        <f t="shared" si="14"/>
        <v>0</v>
      </c>
      <c r="G169" s="21"/>
      <c r="H169" s="21">
        <f t="shared" si="15"/>
        <v>0</v>
      </c>
      <c r="I169" s="20"/>
    </row>
    <row r="170" spans="1:9" s="6" customFormat="1" ht="20.100000000000001" customHeight="1" x14ac:dyDescent="0.6">
      <c r="A170" s="17" t="s">
        <v>292</v>
      </c>
      <c r="B170" s="56" t="s">
        <v>293</v>
      </c>
      <c r="C170" s="57">
        <v>698.61</v>
      </c>
      <c r="D170" s="19"/>
      <c r="E170" s="19"/>
      <c r="F170" s="19">
        <f t="shared" si="14"/>
        <v>0</v>
      </c>
      <c r="G170" s="21"/>
      <c r="H170" s="21">
        <f t="shared" si="15"/>
        <v>0</v>
      </c>
      <c r="I170" s="20"/>
    </row>
    <row r="171" spans="1:9" s="6" customFormat="1" ht="20.100000000000001" customHeight="1" x14ac:dyDescent="0.6">
      <c r="A171" s="17" t="s">
        <v>294</v>
      </c>
      <c r="B171" s="56" t="s">
        <v>295</v>
      </c>
      <c r="C171" s="57">
        <v>714.04</v>
      </c>
      <c r="D171" s="19"/>
      <c r="E171" s="19"/>
      <c r="F171" s="19">
        <f t="shared" si="14"/>
        <v>0</v>
      </c>
      <c r="G171" s="21"/>
      <c r="H171" s="21">
        <f t="shared" si="15"/>
        <v>0</v>
      </c>
      <c r="I171" s="20"/>
    </row>
    <row r="172" spans="1:9" s="6" customFormat="1" ht="20.100000000000001" customHeight="1" x14ac:dyDescent="0.6">
      <c r="A172" s="17" t="s">
        <v>264</v>
      </c>
      <c r="B172" s="56" t="s">
        <v>265</v>
      </c>
      <c r="C172" s="57">
        <v>29.86</v>
      </c>
      <c r="D172" s="19"/>
      <c r="E172" s="19"/>
      <c r="F172" s="19">
        <f t="shared" si="14"/>
        <v>0</v>
      </c>
      <c r="G172" s="21"/>
      <c r="H172" s="21">
        <f t="shared" si="15"/>
        <v>0</v>
      </c>
      <c r="I172" s="20"/>
    </row>
    <row r="173" spans="1:9" s="6" customFormat="1" ht="20.100000000000001" customHeight="1" x14ac:dyDescent="0.6">
      <c r="A173" s="17" t="s">
        <v>266</v>
      </c>
      <c r="B173" s="56" t="s">
        <v>267</v>
      </c>
      <c r="C173" s="57">
        <v>905.1</v>
      </c>
      <c r="D173" s="19"/>
      <c r="E173" s="19"/>
      <c r="F173" s="19">
        <f t="shared" si="14"/>
        <v>0</v>
      </c>
      <c r="G173" s="21"/>
      <c r="H173" s="21">
        <f t="shared" si="15"/>
        <v>0</v>
      </c>
      <c r="I173" s="20"/>
    </row>
    <row r="174" spans="1:9" s="6" customFormat="1" ht="20.100000000000001" customHeight="1" x14ac:dyDescent="0.6">
      <c r="A174" s="17" t="s">
        <v>299</v>
      </c>
      <c r="B174" s="56" t="s">
        <v>300</v>
      </c>
      <c r="C174" s="57">
        <v>100.45</v>
      </c>
      <c r="D174" s="19"/>
      <c r="E174" s="19"/>
      <c r="F174" s="19">
        <f t="shared" si="14"/>
        <v>0</v>
      </c>
      <c r="G174" s="21"/>
      <c r="H174" s="21">
        <f t="shared" si="15"/>
        <v>0</v>
      </c>
      <c r="I174" s="20"/>
    </row>
    <row r="175" spans="1:9" s="6" customFormat="1" ht="20.100000000000001" customHeight="1" x14ac:dyDescent="0.6">
      <c r="A175" s="17" t="s">
        <v>301</v>
      </c>
      <c r="B175" s="56" t="s">
        <v>302</v>
      </c>
      <c r="C175" s="57">
        <v>456.93</v>
      </c>
      <c r="D175" s="19"/>
      <c r="E175" s="19"/>
      <c r="F175" s="19">
        <f t="shared" si="14"/>
        <v>0</v>
      </c>
      <c r="G175" s="21"/>
      <c r="H175" s="21">
        <f t="shared" si="15"/>
        <v>0</v>
      </c>
      <c r="I175" s="20"/>
    </row>
    <row r="176" spans="1:9" s="6" customFormat="1" ht="20.100000000000001" customHeight="1" x14ac:dyDescent="0.6">
      <c r="A176" s="17" t="s">
        <v>303</v>
      </c>
      <c r="B176" s="56" t="s">
        <v>304</v>
      </c>
      <c r="C176" s="57">
        <v>871.09</v>
      </c>
      <c r="D176" s="19"/>
      <c r="E176" s="19"/>
      <c r="F176" s="19">
        <f t="shared" si="14"/>
        <v>0</v>
      </c>
      <c r="G176" s="21"/>
      <c r="H176" s="21">
        <f t="shared" si="15"/>
        <v>0</v>
      </c>
      <c r="I176" s="20"/>
    </row>
    <row r="177" spans="1:10" s="6" customFormat="1" ht="20.100000000000001" customHeight="1" x14ac:dyDescent="0.6">
      <c r="A177" s="17" t="s">
        <v>305</v>
      </c>
      <c r="B177" s="56" t="s">
        <v>306</v>
      </c>
      <c r="C177" s="57">
        <v>563.84</v>
      </c>
      <c r="D177" s="19"/>
      <c r="E177" s="19"/>
      <c r="F177" s="19">
        <f t="shared" si="14"/>
        <v>0</v>
      </c>
      <c r="G177" s="21"/>
      <c r="H177" s="21">
        <f t="shared" si="15"/>
        <v>0</v>
      </c>
      <c r="I177" s="20"/>
    </row>
    <row r="178" spans="1:10" s="6" customFormat="1" ht="20.100000000000001" customHeight="1" x14ac:dyDescent="0.6">
      <c r="A178" s="17" t="s">
        <v>307</v>
      </c>
      <c r="B178" s="56" t="s">
        <v>308</v>
      </c>
      <c r="C178" s="57">
        <v>932.7</v>
      </c>
      <c r="D178" s="19"/>
      <c r="E178" s="19"/>
      <c r="F178" s="19">
        <f t="shared" si="14"/>
        <v>0</v>
      </c>
      <c r="G178" s="21"/>
      <c r="H178" s="21">
        <f t="shared" si="15"/>
        <v>0</v>
      </c>
      <c r="I178" s="20"/>
    </row>
    <row r="179" spans="1:10" s="6" customFormat="1" ht="20.100000000000001" customHeight="1" x14ac:dyDescent="0.6">
      <c r="A179" s="17" t="s">
        <v>309</v>
      </c>
      <c r="B179" s="56" t="s">
        <v>310</v>
      </c>
      <c r="C179" s="57">
        <v>314.95999999999998</v>
      </c>
      <c r="D179" s="19"/>
      <c r="E179" s="19"/>
      <c r="F179" s="19">
        <f t="shared" si="14"/>
        <v>0</v>
      </c>
      <c r="G179" s="21"/>
      <c r="H179" s="21">
        <f t="shared" si="15"/>
        <v>0</v>
      </c>
      <c r="I179" s="20"/>
    </row>
    <row r="180" spans="1:10" s="6" customFormat="1" ht="20.100000000000001" customHeight="1" x14ac:dyDescent="0.6">
      <c r="A180" s="17" t="s">
        <v>311</v>
      </c>
      <c r="B180" s="56" t="s">
        <v>312</v>
      </c>
      <c r="C180" s="57">
        <v>1259.6600000000001</v>
      </c>
      <c r="D180" s="19"/>
      <c r="E180" s="19"/>
      <c r="F180" s="19">
        <f t="shared" si="14"/>
        <v>0</v>
      </c>
      <c r="G180" s="21"/>
      <c r="H180" s="21">
        <f t="shared" si="15"/>
        <v>0</v>
      </c>
      <c r="I180" s="20"/>
    </row>
    <row r="181" spans="1:10" s="6" customFormat="1" ht="20.100000000000001" customHeight="1" x14ac:dyDescent="0.6">
      <c r="A181" s="22"/>
      <c r="B181" s="21"/>
      <c r="C181" s="21"/>
      <c r="D181" s="21"/>
      <c r="E181" s="21"/>
      <c r="F181" s="21"/>
      <c r="G181" s="21"/>
      <c r="H181" s="21"/>
      <c r="I181" s="20"/>
    </row>
    <row r="182" spans="1:10" s="6" customFormat="1" ht="20.100000000000001" customHeight="1" thickBot="1" x14ac:dyDescent="0.65">
      <c r="A182" s="12"/>
      <c r="B182" s="37" t="s">
        <v>39</v>
      </c>
      <c r="C182" s="37">
        <f>SUM(C183)</f>
        <v>16959.099999999999</v>
      </c>
      <c r="D182" s="37">
        <f>SUM(D183)</f>
        <v>0</v>
      </c>
      <c r="E182" s="37">
        <f>SUM(E183)</f>
        <v>0</v>
      </c>
      <c r="F182" s="37">
        <f>SUM(F183)</f>
        <v>0</v>
      </c>
      <c r="G182" s="59"/>
      <c r="H182" s="16">
        <f>F182/C182*100</f>
        <v>0</v>
      </c>
      <c r="I182" s="15"/>
      <c r="J182" s="55"/>
    </row>
    <row r="183" spans="1:10" s="6" customFormat="1" ht="20.100000000000001" customHeight="1" x14ac:dyDescent="0.6">
      <c r="A183" s="22">
        <v>13</v>
      </c>
      <c r="B183" s="21" t="s">
        <v>40</v>
      </c>
      <c r="C183" s="57">
        <v>16959.099999999999</v>
      </c>
      <c r="D183" s="21"/>
      <c r="E183" s="21"/>
      <c r="F183" s="19">
        <f>SUM(D183:E183)</f>
        <v>0</v>
      </c>
      <c r="G183" s="21"/>
      <c r="H183" s="21">
        <f>F183/C183*100</f>
        <v>0</v>
      </c>
      <c r="I183" s="20"/>
    </row>
    <row r="184" spans="1:10" s="6" customFormat="1" ht="20.100000000000001" customHeight="1" x14ac:dyDescent="0.6">
      <c r="A184" s="22"/>
      <c r="B184" s="20"/>
      <c r="C184" s="21"/>
      <c r="D184" s="21"/>
      <c r="E184" s="21"/>
      <c r="F184" s="21"/>
      <c r="G184" s="21"/>
      <c r="H184" s="21"/>
      <c r="I184" s="20"/>
    </row>
    <row r="185" spans="1:10" s="6" customFormat="1" ht="20.100000000000001" customHeight="1" thickBot="1" x14ac:dyDescent="0.65">
      <c r="A185" s="12"/>
      <c r="B185" s="37" t="s">
        <v>17</v>
      </c>
      <c r="C185" s="37">
        <f>SUM(C186:C189)</f>
        <v>2081.44</v>
      </c>
      <c r="D185" s="37">
        <f>SUM(D186:D189)</f>
        <v>0</v>
      </c>
      <c r="E185" s="37">
        <f>SUM(E186:E189)</f>
        <v>0</v>
      </c>
      <c r="F185" s="37">
        <f>SUM(F186:F189)</f>
        <v>0</v>
      </c>
      <c r="G185" s="59"/>
      <c r="H185" s="16">
        <f>F185/C185*100</f>
        <v>0</v>
      </c>
      <c r="I185" s="15"/>
    </row>
    <row r="186" spans="1:10" s="6" customFormat="1" ht="20.100000000000001" customHeight="1" x14ac:dyDescent="0.6">
      <c r="A186" s="22">
        <v>14</v>
      </c>
      <c r="B186" s="21" t="s">
        <v>18</v>
      </c>
      <c r="C186" s="57">
        <v>1890.42</v>
      </c>
      <c r="D186" s="21"/>
      <c r="E186" s="21"/>
      <c r="F186" s="19">
        <f>SUM(D186:E186)</f>
        <v>0</v>
      </c>
      <c r="G186" s="21"/>
      <c r="H186" s="21">
        <f>F186/C186*100</f>
        <v>0</v>
      </c>
      <c r="I186" s="20"/>
    </row>
    <row r="187" spans="1:10" s="6" customFormat="1" ht="20.100000000000001" customHeight="1" x14ac:dyDescent="0.6">
      <c r="A187" s="17" t="s">
        <v>83</v>
      </c>
      <c r="B187" s="56" t="s">
        <v>313</v>
      </c>
      <c r="C187" s="57">
        <v>146.96</v>
      </c>
      <c r="D187" s="19"/>
      <c r="E187" s="19"/>
      <c r="F187" s="19">
        <f>SUM(D187:E187)</f>
        <v>0</v>
      </c>
      <c r="G187" s="21"/>
      <c r="H187" s="21">
        <f>F187/C187*100</f>
        <v>0</v>
      </c>
      <c r="I187" s="20"/>
    </row>
    <row r="188" spans="1:10" s="6" customFormat="1" ht="20.100000000000001" customHeight="1" x14ac:dyDescent="0.6">
      <c r="A188" s="17" t="s">
        <v>119</v>
      </c>
      <c r="B188" s="56" t="s">
        <v>296</v>
      </c>
      <c r="C188" s="57">
        <v>14.46</v>
      </c>
      <c r="D188" s="19"/>
      <c r="E188" s="19"/>
      <c r="F188" s="19">
        <f>SUM(D188:E188)</f>
        <v>0</v>
      </c>
      <c r="G188" s="21"/>
      <c r="H188" s="21">
        <f>F188/C188*100</f>
        <v>0</v>
      </c>
      <c r="I188" s="20"/>
    </row>
    <row r="189" spans="1:10" s="6" customFormat="1" ht="20.100000000000001" customHeight="1" x14ac:dyDescent="0.6">
      <c r="A189" s="17" t="s">
        <v>297</v>
      </c>
      <c r="B189" s="56" t="s">
        <v>298</v>
      </c>
      <c r="C189" s="57">
        <v>29.6</v>
      </c>
      <c r="D189" s="19"/>
      <c r="E189" s="19"/>
      <c r="F189" s="19">
        <f>SUM(D189:E189)</f>
        <v>0</v>
      </c>
      <c r="G189" s="21"/>
      <c r="H189" s="21">
        <f>F189/C189*100</f>
        <v>0</v>
      </c>
      <c r="I189" s="20"/>
    </row>
    <row r="190" spans="1:10" s="6" customFormat="1" ht="20.100000000000001" customHeight="1" x14ac:dyDescent="0.6">
      <c r="A190" s="22"/>
      <c r="B190" s="20"/>
      <c r="C190" s="21"/>
      <c r="D190" s="21"/>
      <c r="E190" s="21"/>
      <c r="F190" s="21"/>
      <c r="G190" s="21"/>
      <c r="H190" s="21"/>
      <c r="I190" s="20"/>
    </row>
    <row r="191" spans="1:10" s="6" customFormat="1" ht="20.100000000000001" customHeight="1" thickBot="1" x14ac:dyDescent="0.65">
      <c r="A191" s="12"/>
      <c r="B191" s="37" t="s">
        <v>72</v>
      </c>
      <c r="C191" s="37">
        <f>SUM(C192:C196)</f>
        <v>1746.7000000000003</v>
      </c>
      <c r="D191" s="37">
        <f>SUM(D192:D196)</f>
        <v>0</v>
      </c>
      <c r="E191" s="37">
        <f>SUM(E192:E196)</f>
        <v>0</v>
      </c>
      <c r="F191" s="37">
        <f>SUM(F192:F196)</f>
        <v>0</v>
      </c>
      <c r="G191" s="59"/>
      <c r="H191" s="16">
        <f t="shared" ref="H191:H196" si="16">F191/C191*100</f>
        <v>0</v>
      </c>
      <c r="I191" s="15"/>
    </row>
    <row r="192" spans="1:10" s="6" customFormat="1" ht="20.100000000000001" customHeight="1" x14ac:dyDescent="0.6">
      <c r="A192" s="22">
        <v>15</v>
      </c>
      <c r="B192" s="21" t="s">
        <v>73</v>
      </c>
      <c r="C192" s="57">
        <v>688.52</v>
      </c>
      <c r="D192" s="21"/>
      <c r="E192" s="21"/>
      <c r="F192" s="19">
        <f>SUM(D192:E192)</f>
        <v>0</v>
      </c>
      <c r="G192" s="21"/>
      <c r="H192" s="21">
        <f t="shared" si="16"/>
        <v>0</v>
      </c>
      <c r="I192" s="20"/>
    </row>
    <row r="193" spans="1:9" s="6" customFormat="1" ht="20.100000000000001" customHeight="1" x14ac:dyDescent="0.6">
      <c r="A193" s="17" t="s">
        <v>119</v>
      </c>
      <c r="B193" s="56" t="s">
        <v>318</v>
      </c>
      <c r="C193" s="57">
        <v>374.53</v>
      </c>
      <c r="D193" s="19"/>
      <c r="E193" s="19"/>
      <c r="F193" s="19">
        <f>SUM(D193:E193)</f>
        <v>0</v>
      </c>
      <c r="G193" s="21"/>
      <c r="H193" s="21">
        <f t="shared" si="16"/>
        <v>0</v>
      </c>
      <c r="I193" s="20"/>
    </row>
    <row r="194" spans="1:9" s="6" customFormat="1" ht="20.100000000000001" customHeight="1" x14ac:dyDescent="0.6">
      <c r="A194" s="17" t="s">
        <v>319</v>
      </c>
      <c r="B194" s="56" t="s">
        <v>320</v>
      </c>
      <c r="C194" s="57">
        <v>64.430000000000007</v>
      </c>
      <c r="D194" s="19"/>
      <c r="E194" s="19"/>
      <c r="F194" s="19">
        <f>SUM(D194:E194)</f>
        <v>0</v>
      </c>
      <c r="G194" s="21"/>
      <c r="H194" s="21">
        <f t="shared" si="16"/>
        <v>0</v>
      </c>
      <c r="I194" s="20"/>
    </row>
    <row r="195" spans="1:9" s="6" customFormat="1" ht="20.100000000000001" customHeight="1" x14ac:dyDescent="0.6">
      <c r="A195" s="17" t="s">
        <v>321</v>
      </c>
      <c r="B195" s="56" t="s">
        <v>322</v>
      </c>
      <c r="C195" s="57">
        <v>598.57000000000005</v>
      </c>
      <c r="D195" s="19"/>
      <c r="E195" s="19"/>
      <c r="F195" s="19">
        <f>SUM(D195:E195)</f>
        <v>0</v>
      </c>
      <c r="G195" s="21"/>
      <c r="H195" s="21">
        <f t="shared" si="16"/>
        <v>0</v>
      </c>
      <c r="I195" s="20"/>
    </row>
    <row r="196" spans="1:9" s="6" customFormat="1" ht="20.100000000000001" customHeight="1" x14ac:dyDescent="0.6">
      <c r="A196" s="17" t="s">
        <v>323</v>
      </c>
      <c r="B196" s="56" t="s">
        <v>324</v>
      </c>
      <c r="C196" s="57">
        <v>20.65</v>
      </c>
      <c r="D196" s="19"/>
      <c r="E196" s="19"/>
      <c r="F196" s="19">
        <f>SUM(D196:E196)</f>
        <v>0</v>
      </c>
      <c r="G196" s="21"/>
      <c r="H196" s="21">
        <f t="shared" si="16"/>
        <v>0</v>
      </c>
      <c r="I196" s="20"/>
    </row>
    <row r="197" spans="1:9" s="6" customFormat="1" ht="20.100000000000001" customHeight="1" x14ac:dyDescent="0.6">
      <c r="A197" s="22"/>
      <c r="B197" s="20"/>
      <c r="C197" s="21"/>
      <c r="D197" s="21"/>
      <c r="E197" s="21"/>
      <c r="F197" s="21"/>
      <c r="G197" s="21"/>
      <c r="H197" s="21"/>
      <c r="I197" s="20"/>
    </row>
    <row r="198" spans="1:9" s="6" customFormat="1" ht="20.100000000000001" customHeight="1" thickBot="1" x14ac:dyDescent="0.65">
      <c r="A198" s="12"/>
      <c r="B198" s="37" t="s">
        <v>19</v>
      </c>
      <c r="C198" s="37">
        <f>SUM(C199:C205)</f>
        <v>7682.74</v>
      </c>
      <c r="D198" s="37">
        <f>SUM(D199:D205)</f>
        <v>0</v>
      </c>
      <c r="E198" s="37">
        <f>SUM(E199:E205)</f>
        <v>0</v>
      </c>
      <c r="F198" s="37">
        <f>SUM(F199:F205)</f>
        <v>0</v>
      </c>
      <c r="G198" s="59"/>
      <c r="H198" s="16">
        <f t="shared" ref="H198:H205" si="17">F198/C198*100</f>
        <v>0</v>
      </c>
      <c r="I198" s="15"/>
    </row>
    <row r="199" spans="1:9" s="6" customFormat="1" ht="20.100000000000001" customHeight="1" x14ac:dyDescent="0.6">
      <c r="A199" s="22">
        <v>16</v>
      </c>
      <c r="B199" s="21" t="s">
        <v>20</v>
      </c>
      <c r="C199" s="57">
        <v>1418.82</v>
      </c>
      <c r="D199" s="21"/>
      <c r="E199" s="21"/>
      <c r="F199" s="19">
        <f t="shared" ref="F199:F205" si="18">SUM(D199:E199)</f>
        <v>0</v>
      </c>
      <c r="G199" s="21"/>
      <c r="H199" s="21">
        <f t="shared" si="17"/>
        <v>0</v>
      </c>
      <c r="I199" s="20"/>
    </row>
    <row r="200" spans="1:9" s="6" customFormat="1" ht="20.100000000000001" customHeight="1" x14ac:dyDescent="0.6">
      <c r="A200" s="17" t="s">
        <v>119</v>
      </c>
      <c r="B200" s="56" t="s">
        <v>325</v>
      </c>
      <c r="C200" s="57">
        <v>3836.68</v>
      </c>
      <c r="D200" s="19"/>
      <c r="E200" s="19"/>
      <c r="F200" s="19">
        <f t="shared" si="18"/>
        <v>0</v>
      </c>
      <c r="G200" s="21"/>
      <c r="H200" s="21">
        <f t="shared" si="17"/>
        <v>0</v>
      </c>
      <c r="I200" s="20"/>
    </row>
    <row r="201" spans="1:9" s="6" customFormat="1" ht="20.100000000000001" customHeight="1" x14ac:dyDescent="0.6">
      <c r="A201" s="17" t="s">
        <v>129</v>
      </c>
      <c r="B201" s="56" t="s">
        <v>326</v>
      </c>
      <c r="C201" s="57">
        <v>679.17</v>
      </c>
      <c r="D201" s="19"/>
      <c r="E201" s="19"/>
      <c r="F201" s="19">
        <f t="shared" si="18"/>
        <v>0</v>
      </c>
      <c r="G201" s="21"/>
      <c r="H201" s="21">
        <f t="shared" si="17"/>
        <v>0</v>
      </c>
      <c r="I201" s="20"/>
    </row>
    <row r="202" spans="1:9" s="6" customFormat="1" ht="20.100000000000001" customHeight="1" x14ac:dyDescent="0.6">
      <c r="A202" s="17" t="s">
        <v>87</v>
      </c>
      <c r="B202" s="56" t="s">
        <v>327</v>
      </c>
      <c r="C202" s="57">
        <v>396.59</v>
      </c>
      <c r="D202" s="19"/>
      <c r="E202" s="19"/>
      <c r="F202" s="19">
        <f t="shared" si="18"/>
        <v>0</v>
      </c>
      <c r="G202" s="21"/>
      <c r="H202" s="21">
        <f t="shared" si="17"/>
        <v>0</v>
      </c>
      <c r="I202" s="20"/>
    </row>
    <row r="203" spans="1:9" s="6" customFormat="1" ht="20.100000000000001" customHeight="1" x14ac:dyDescent="0.6">
      <c r="A203" s="17" t="s">
        <v>328</v>
      </c>
      <c r="B203" s="56" t="s">
        <v>329</v>
      </c>
      <c r="C203" s="57">
        <v>1060.1099999999999</v>
      </c>
      <c r="D203" s="19"/>
      <c r="E203" s="19"/>
      <c r="F203" s="19">
        <f t="shared" si="18"/>
        <v>0</v>
      </c>
      <c r="G203" s="21"/>
      <c r="H203" s="21">
        <f t="shared" si="17"/>
        <v>0</v>
      </c>
      <c r="I203" s="20"/>
    </row>
    <row r="204" spans="1:9" s="6" customFormat="1" ht="20.100000000000001" customHeight="1" x14ac:dyDescent="0.6">
      <c r="A204" s="17" t="s">
        <v>314</v>
      </c>
      <c r="B204" s="56" t="s">
        <v>315</v>
      </c>
      <c r="C204" s="57">
        <v>175.43</v>
      </c>
      <c r="D204" s="19"/>
      <c r="E204" s="19"/>
      <c r="F204" s="19">
        <f t="shared" si="18"/>
        <v>0</v>
      </c>
      <c r="G204" s="21"/>
      <c r="H204" s="21">
        <f t="shared" si="17"/>
        <v>0</v>
      </c>
      <c r="I204" s="20"/>
    </row>
    <row r="205" spans="1:9" s="6" customFormat="1" ht="20.100000000000001" customHeight="1" x14ac:dyDescent="0.6">
      <c r="A205" s="17" t="s">
        <v>316</v>
      </c>
      <c r="B205" s="56" t="s">
        <v>317</v>
      </c>
      <c r="C205" s="57">
        <v>115.94</v>
      </c>
      <c r="D205" s="19"/>
      <c r="E205" s="19"/>
      <c r="F205" s="19">
        <f t="shared" si="18"/>
        <v>0</v>
      </c>
      <c r="G205" s="21"/>
      <c r="H205" s="21">
        <f t="shared" si="17"/>
        <v>0</v>
      </c>
      <c r="I205" s="20"/>
    </row>
    <row r="206" spans="1:9" s="6" customFormat="1" ht="20.100000000000001" customHeight="1" x14ac:dyDescent="0.6">
      <c r="A206" s="22"/>
      <c r="B206" s="21"/>
      <c r="C206" s="21"/>
      <c r="D206" s="21"/>
      <c r="E206" s="21"/>
      <c r="F206" s="21"/>
      <c r="G206" s="21"/>
      <c r="H206" s="21"/>
      <c r="I206" s="20"/>
    </row>
    <row r="207" spans="1:9" s="6" customFormat="1" ht="20.100000000000001" customHeight="1" thickBot="1" x14ac:dyDescent="0.65">
      <c r="A207" s="12"/>
      <c r="B207" s="37" t="s">
        <v>44</v>
      </c>
      <c r="C207" s="37">
        <f>SUM(C208:C213)</f>
        <v>11022.529999999999</v>
      </c>
      <c r="D207" s="37">
        <f>SUM(D208:D213)</f>
        <v>0</v>
      </c>
      <c r="E207" s="37">
        <f>SUM(E208:E213)</f>
        <v>0</v>
      </c>
      <c r="F207" s="37">
        <f>SUM(F208:F213)</f>
        <v>0</v>
      </c>
      <c r="G207" s="59"/>
      <c r="H207" s="16">
        <f t="shared" ref="H207:H213" si="19">F207/C207*100</f>
        <v>0</v>
      </c>
      <c r="I207" s="15"/>
    </row>
    <row r="208" spans="1:9" s="6" customFormat="1" ht="20.100000000000001" customHeight="1" x14ac:dyDescent="0.6">
      <c r="A208" s="22">
        <v>17</v>
      </c>
      <c r="B208" s="20" t="s">
        <v>45</v>
      </c>
      <c r="C208" s="57">
        <v>10663.58</v>
      </c>
      <c r="D208" s="21"/>
      <c r="E208" s="21"/>
      <c r="F208" s="19">
        <f t="shared" ref="F208:F213" si="20">SUM(D208:E208)</f>
        <v>0</v>
      </c>
      <c r="G208" s="21"/>
      <c r="H208" s="21">
        <f t="shared" si="19"/>
        <v>0</v>
      </c>
      <c r="I208" s="20"/>
    </row>
    <row r="209" spans="1:9" s="6" customFormat="1" ht="20.100000000000001" customHeight="1" x14ac:dyDescent="0.6">
      <c r="A209" s="17" t="s">
        <v>83</v>
      </c>
      <c r="B209" s="56" t="s">
        <v>333</v>
      </c>
      <c r="C209" s="57">
        <v>137.05000000000001</v>
      </c>
      <c r="D209" s="19"/>
      <c r="E209" s="19"/>
      <c r="F209" s="19">
        <f t="shared" si="20"/>
        <v>0</v>
      </c>
      <c r="G209" s="21"/>
      <c r="H209" s="21">
        <f t="shared" si="19"/>
        <v>0</v>
      </c>
      <c r="I209" s="20"/>
    </row>
    <row r="210" spans="1:9" s="6" customFormat="1" ht="20.100000000000001" customHeight="1" x14ac:dyDescent="0.6">
      <c r="A210" s="17" t="s">
        <v>119</v>
      </c>
      <c r="B210" s="56" t="s">
        <v>334</v>
      </c>
      <c r="C210" s="57">
        <v>35.92</v>
      </c>
      <c r="D210" s="19"/>
      <c r="E210" s="19"/>
      <c r="F210" s="19">
        <f t="shared" si="20"/>
        <v>0</v>
      </c>
      <c r="G210" s="21"/>
      <c r="H210" s="21">
        <f t="shared" si="19"/>
        <v>0</v>
      </c>
      <c r="I210" s="20"/>
    </row>
    <row r="211" spans="1:9" s="6" customFormat="1" ht="20.100000000000001" customHeight="1" x14ac:dyDescent="0.6">
      <c r="A211" s="17" t="s">
        <v>60</v>
      </c>
      <c r="B211" s="56" t="s">
        <v>335</v>
      </c>
      <c r="C211" s="57">
        <v>110.09</v>
      </c>
      <c r="D211" s="19"/>
      <c r="E211" s="19"/>
      <c r="F211" s="19">
        <f t="shared" si="20"/>
        <v>0</v>
      </c>
      <c r="G211" s="21"/>
      <c r="H211" s="21">
        <f t="shared" si="19"/>
        <v>0</v>
      </c>
      <c r="I211" s="20"/>
    </row>
    <row r="212" spans="1:9" s="6" customFormat="1" ht="20.100000000000001" customHeight="1" x14ac:dyDescent="0.6">
      <c r="A212" s="17" t="s">
        <v>85</v>
      </c>
      <c r="B212" s="56" t="s">
        <v>336</v>
      </c>
      <c r="C212" s="57">
        <v>9.34</v>
      </c>
      <c r="D212" s="19"/>
      <c r="E212" s="19"/>
      <c r="F212" s="19">
        <f t="shared" si="20"/>
        <v>0</v>
      </c>
      <c r="G212" s="21"/>
      <c r="H212" s="21">
        <f t="shared" si="19"/>
        <v>0</v>
      </c>
      <c r="I212" s="20"/>
    </row>
    <row r="213" spans="1:9" s="6" customFormat="1" ht="20.100000000000001" customHeight="1" x14ac:dyDescent="0.6">
      <c r="A213" s="17" t="s">
        <v>337</v>
      </c>
      <c r="B213" s="56" t="s">
        <v>338</v>
      </c>
      <c r="C213" s="57">
        <v>66.55</v>
      </c>
      <c r="D213" s="19"/>
      <c r="E213" s="19"/>
      <c r="F213" s="19">
        <f t="shared" si="20"/>
        <v>0</v>
      </c>
      <c r="G213" s="21"/>
      <c r="H213" s="21">
        <f t="shared" si="19"/>
        <v>0</v>
      </c>
      <c r="I213" s="20"/>
    </row>
    <row r="214" spans="1:9" s="6" customFormat="1" ht="20.100000000000001" customHeight="1" x14ac:dyDescent="0.6">
      <c r="A214" s="22"/>
      <c r="B214" s="21"/>
      <c r="C214" s="21"/>
      <c r="D214" s="21"/>
      <c r="E214" s="21"/>
      <c r="F214" s="21"/>
      <c r="G214" s="21"/>
      <c r="H214" s="21"/>
      <c r="I214" s="20"/>
    </row>
    <row r="215" spans="1:9" s="6" customFormat="1" ht="20.100000000000001" customHeight="1" thickBot="1" x14ac:dyDescent="0.65">
      <c r="A215" s="12"/>
      <c r="B215" s="37" t="s">
        <v>21</v>
      </c>
      <c r="C215" s="37">
        <f>SUM(C216:C222)</f>
        <v>1562.91</v>
      </c>
      <c r="D215" s="37">
        <f>SUM(D216:D222)</f>
        <v>0</v>
      </c>
      <c r="E215" s="37">
        <f>SUM(E216:E222)</f>
        <v>0</v>
      </c>
      <c r="F215" s="37">
        <f>SUM(F216:F222)</f>
        <v>0</v>
      </c>
      <c r="G215" s="59"/>
      <c r="H215" s="16">
        <f t="shared" ref="H215:H222" si="21">F215/C215*100</f>
        <v>0</v>
      </c>
      <c r="I215" s="15"/>
    </row>
    <row r="216" spans="1:9" s="6" customFormat="1" ht="20.100000000000001" customHeight="1" x14ac:dyDescent="0.6">
      <c r="A216" s="22">
        <v>18</v>
      </c>
      <c r="B216" s="21" t="s">
        <v>22</v>
      </c>
      <c r="C216" s="57">
        <v>432.1</v>
      </c>
      <c r="D216" s="21"/>
      <c r="E216" s="21"/>
      <c r="F216" s="19">
        <f t="shared" ref="F216:F222" si="22">SUM(D216:E216)</f>
        <v>0</v>
      </c>
      <c r="G216" s="21"/>
      <c r="H216" s="21">
        <f t="shared" si="21"/>
        <v>0</v>
      </c>
      <c r="I216" s="20"/>
    </row>
    <row r="217" spans="1:9" s="6" customFormat="1" ht="20.100000000000001" customHeight="1" x14ac:dyDescent="0.6">
      <c r="A217" s="17" t="s">
        <v>83</v>
      </c>
      <c r="B217" s="56" t="s">
        <v>339</v>
      </c>
      <c r="C217" s="57">
        <v>86.39</v>
      </c>
      <c r="D217" s="19"/>
      <c r="E217" s="19"/>
      <c r="F217" s="19">
        <f t="shared" si="22"/>
        <v>0</v>
      </c>
      <c r="G217" s="21"/>
      <c r="H217" s="21">
        <f t="shared" si="21"/>
        <v>0</v>
      </c>
      <c r="I217" s="20"/>
    </row>
    <row r="218" spans="1:9" s="6" customFormat="1" ht="20.100000000000001" customHeight="1" x14ac:dyDescent="0.6">
      <c r="A218" s="17" t="s">
        <v>60</v>
      </c>
      <c r="B218" s="56" t="s">
        <v>340</v>
      </c>
      <c r="C218" s="57">
        <v>126.18</v>
      </c>
      <c r="D218" s="19"/>
      <c r="E218" s="19"/>
      <c r="F218" s="19">
        <f t="shared" si="22"/>
        <v>0</v>
      </c>
      <c r="G218" s="21"/>
      <c r="H218" s="21">
        <f t="shared" si="21"/>
        <v>0</v>
      </c>
      <c r="I218" s="20"/>
    </row>
    <row r="219" spans="1:9" s="6" customFormat="1" ht="20.100000000000001" customHeight="1" x14ac:dyDescent="0.6">
      <c r="A219" s="17" t="s">
        <v>85</v>
      </c>
      <c r="B219" s="56" t="s">
        <v>341</v>
      </c>
      <c r="C219" s="57">
        <v>58.48</v>
      </c>
      <c r="D219" s="19"/>
      <c r="E219" s="19"/>
      <c r="F219" s="19">
        <f t="shared" si="22"/>
        <v>0</v>
      </c>
      <c r="G219" s="21"/>
      <c r="H219" s="21">
        <f t="shared" si="21"/>
        <v>0</v>
      </c>
      <c r="I219" s="20"/>
    </row>
    <row r="220" spans="1:9" s="6" customFormat="1" ht="20.100000000000001" customHeight="1" x14ac:dyDescent="0.6">
      <c r="A220" s="17" t="s">
        <v>129</v>
      </c>
      <c r="B220" s="56" t="s">
        <v>330</v>
      </c>
      <c r="C220" s="57">
        <v>49.46</v>
      </c>
      <c r="D220" s="19"/>
      <c r="E220" s="19"/>
      <c r="F220" s="19">
        <f t="shared" si="22"/>
        <v>0</v>
      </c>
      <c r="G220" s="21"/>
      <c r="H220" s="21">
        <f t="shared" si="21"/>
        <v>0</v>
      </c>
      <c r="I220" s="20"/>
    </row>
    <row r="221" spans="1:9" s="6" customFormat="1" ht="20.100000000000001" customHeight="1" x14ac:dyDescent="0.6">
      <c r="A221" s="17" t="s">
        <v>331</v>
      </c>
      <c r="B221" s="56" t="s">
        <v>332</v>
      </c>
      <c r="C221" s="57">
        <v>250</v>
      </c>
      <c r="D221" s="19"/>
      <c r="E221" s="19"/>
      <c r="F221" s="19">
        <f t="shared" si="22"/>
        <v>0</v>
      </c>
      <c r="G221" s="21"/>
      <c r="H221" s="21">
        <f t="shared" si="21"/>
        <v>0</v>
      </c>
      <c r="I221" s="20"/>
    </row>
    <row r="222" spans="1:9" s="6" customFormat="1" ht="20.100000000000001" customHeight="1" x14ac:dyDescent="0.6">
      <c r="A222" s="17" t="s">
        <v>344</v>
      </c>
      <c r="B222" s="56" t="s">
        <v>345</v>
      </c>
      <c r="C222" s="57">
        <v>560.29999999999995</v>
      </c>
      <c r="D222" s="19"/>
      <c r="E222" s="19"/>
      <c r="F222" s="19">
        <f t="shared" si="22"/>
        <v>0</v>
      </c>
      <c r="G222" s="21"/>
      <c r="H222" s="21">
        <f t="shared" si="21"/>
        <v>0</v>
      </c>
      <c r="I222" s="20"/>
    </row>
    <row r="223" spans="1:9" s="6" customFormat="1" ht="20.100000000000001" customHeight="1" x14ac:dyDescent="0.6">
      <c r="A223" s="22"/>
      <c r="B223" s="21"/>
      <c r="C223" s="21"/>
      <c r="D223" s="21"/>
      <c r="E223" s="21"/>
      <c r="F223" s="21"/>
      <c r="G223" s="21"/>
      <c r="H223" s="21"/>
      <c r="I223" s="20"/>
    </row>
    <row r="224" spans="1:9" s="6" customFormat="1" ht="20.100000000000001" customHeight="1" thickBot="1" x14ac:dyDescent="0.65">
      <c r="A224" s="12"/>
      <c r="B224" s="37" t="s">
        <v>23</v>
      </c>
      <c r="C224" s="37">
        <f>SUM(C225:C232)</f>
        <v>2487.9400000000005</v>
      </c>
      <c r="D224" s="37">
        <f>SUM(D225:D232)</f>
        <v>0</v>
      </c>
      <c r="E224" s="37">
        <f>SUM(E225:E232)</f>
        <v>0</v>
      </c>
      <c r="F224" s="37">
        <f>SUM(F225:F232)</f>
        <v>0</v>
      </c>
      <c r="G224" s="59"/>
      <c r="H224" s="37">
        <f t="shared" ref="H224:H232" si="23">F224/C224*100</f>
        <v>0</v>
      </c>
      <c r="I224" s="15"/>
    </row>
    <row r="225" spans="1:9" s="6" customFormat="1" ht="20.100000000000001" customHeight="1" x14ac:dyDescent="0.6">
      <c r="A225" s="22">
        <v>20</v>
      </c>
      <c r="B225" s="21" t="s">
        <v>24</v>
      </c>
      <c r="C225" s="57">
        <v>1506.74</v>
      </c>
      <c r="D225" s="21"/>
      <c r="E225" s="21"/>
      <c r="F225" s="19">
        <f t="shared" ref="F225:F232" si="24">SUM(D225:E225)</f>
        <v>0</v>
      </c>
      <c r="G225" s="21"/>
      <c r="H225" s="21">
        <f t="shared" si="23"/>
        <v>0</v>
      </c>
      <c r="I225" s="20"/>
    </row>
    <row r="226" spans="1:9" s="6" customFormat="1" ht="20.100000000000001" customHeight="1" x14ac:dyDescent="0.6">
      <c r="A226" s="17" t="s">
        <v>85</v>
      </c>
      <c r="B226" s="56" t="s">
        <v>346</v>
      </c>
      <c r="C226" s="57">
        <v>75.290000000000006</v>
      </c>
      <c r="D226" s="19"/>
      <c r="E226" s="19"/>
      <c r="F226" s="19">
        <f t="shared" si="24"/>
        <v>0</v>
      </c>
      <c r="G226" s="21"/>
      <c r="H226" s="21">
        <f t="shared" si="23"/>
        <v>0</v>
      </c>
      <c r="I226" s="20"/>
    </row>
    <row r="227" spans="1:9" s="6" customFormat="1" ht="20.100000000000001" customHeight="1" x14ac:dyDescent="0.6">
      <c r="A227" s="17" t="s">
        <v>89</v>
      </c>
      <c r="B227" s="56" t="s">
        <v>347</v>
      </c>
      <c r="C227" s="57">
        <v>491.2</v>
      </c>
      <c r="D227" s="19"/>
      <c r="E227" s="19"/>
      <c r="F227" s="19">
        <f t="shared" si="24"/>
        <v>0</v>
      </c>
      <c r="G227" s="21"/>
      <c r="H227" s="21">
        <f t="shared" si="23"/>
        <v>0</v>
      </c>
      <c r="I227" s="20"/>
    </row>
    <row r="228" spans="1:9" s="6" customFormat="1" ht="20.100000000000001" customHeight="1" x14ac:dyDescent="0.6">
      <c r="A228" s="17" t="s">
        <v>348</v>
      </c>
      <c r="B228" s="56" t="s">
        <v>349</v>
      </c>
      <c r="C228" s="57">
        <v>242.04</v>
      </c>
      <c r="D228" s="19"/>
      <c r="E228" s="19"/>
      <c r="F228" s="19">
        <f t="shared" si="24"/>
        <v>0</v>
      </c>
      <c r="G228" s="21"/>
      <c r="H228" s="21">
        <f t="shared" si="23"/>
        <v>0</v>
      </c>
      <c r="I228" s="20"/>
    </row>
    <row r="229" spans="1:9" s="6" customFormat="1" ht="20.100000000000001" customHeight="1" x14ac:dyDescent="0.6">
      <c r="A229" s="17" t="s">
        <v>350</v>
      </c>
      <c r="B229" s="56" t="s">
        <v>351</v>
      </c>
      <c r="C229" s="57">
        <v>60.76</v>
      </c>
      <c r="D229" s="19"/>
      <c r="E229" s="19"/>
      <c r="F229" s="19">
        <f t="shared" si="24"/>
        <v>0</v>
      </c>
      <c r="G229" s="21"/>
      <c r="H229" s="21">
        <f>F229/C229*100</f>
        <v>0</v>
      </c>
      <c r="I229" s="20"/>
    </row>
    <row r="230" spans="1:9" s="6" customFormat="1" ht="20.100000000000001" customHeight="1" x14ac:dyDescent="0.6">
      <c r="A230" s="17" t="s">
        <v>352</v>
      </c>
      <c r="B230" s="56" t="s">
        <v>353</v>
      </c>
      <c r="C230" s="57">
        <v>12</v>
      </c>
      <c r="D230" s="19"/>
      <c r="E230" s="19"/>
      <c r="F230" s="19">
        <f t="shared" si="24"/>
        <v>0</v>
      </c>
      <c r="G230" s="21"/>
      <c r="H230" s="21">
        <f t="shared" si="23"/>
        <v>0</v>
      </c>
      <c r="I230" s="20"/>
    </row>
    <row r="231" spans="1:9" s="6" customFormat="1" ht="20.100000000000001" customHeight="1" x14ac:dyDescent="0.6">
      <c r="A231" s="17" t="s">
        <v>354</v>
      </c>
      <c r="B231" s="56" t="s">
        <v>355</v>
      </c>
      <c r="C231" s="57">
        <v>68.260000000000005</v>
      </c>
      <c r="D231" s="19"/>
      <c r="E231" s="19"/>
      <c r="F231" s="19">
        <f t="shared" si="24"/>
        <v>0</v>
      </c>
      <c r="G231" s="21"/>
      <c r="H231" s="21">
        <f>F231/C231*100</f>
        <v>0</v>
      </c>
      <c r="I231" s="20"/>
    </row>
    <row r="232" spans="1:9" s="6" customFormat="1" ht="20.100000000000001" customHeight="1" x14ac:dyDescent="0.6">
      <c r="A232" s="17" t="s">
        <v>356</v>
      </c>
      <c r="B232" s="56" t="s">
        <v>357</v>
      </c>
      <c r="C232" s="57">
        <v>31.65</v>
      </c>
      <c r="D232" s="19"/>
      <c r="E232" s="19"/>
      <c r="F232" s="19">
        <f t="shared" si="24"/>
        <v>0</v>
      </c>
      <c r="G232" s="21"/>
      <c r="H232" s="21">
        <f t="shared" si="23"/>
        <v>0</v>
      </c>
      <c r="I232" s="20"/>
    </row>
    <row r="233" spans="1:9" s="6" customFormat="1" ht="20.100000000000001" customHeight="1" x14ac:dyDescent="0.6">
      <c r="A233" s="22"/>
      <c r="B233" s="20"/>
      <c r="C233" s="21"/>
      <c r="D233" s="21"/>
      <c r="E233" s="21"/>
      <c r="F233" s="21"/>
      <c r="G233" s="21"/>
      <c r="H233" s="21"/>
      <c r="I233" s="20"/>
    </row>
    <row r="234" spans="1:9" s="6" customFormat="1" ht="20.100000000000001" customHeight="1" thickBot="1" x14ac:dyDescent="0.65">
      <c r="A234" s="12"/>
      <c r="B234" s="37" t="s">
        <v>25</v>
      </c>
      <c r="C234" s="37">
        <f>SUM(C235:C239)</f>
        <v>894.20999999999992</v>
      </c>
      <c r="D234" s="37">
        <f>SUM(D235:D239)</f>
        <v>0</v>
      </c>
      <c r="E234" s="37">
        <f>SUM(E235:E239)</f>
        <v>0</v>
      </c>
      <c r="F234" s="37">
        <f>SUM(F235:F239)</f>
        <v>0</v>
      </c>
      <c r="G234" s="59"/>
      <c r="H234" s="37">
        <f t="shared" ref="H234:H239" si="25">F234/C234*100</f>
        <v>0</v>
      </c>
      <c r="I234" s="15"/>
    </row>
    <row r="235" spans="1:9" s="6" customFormat="1" ht="20.100000000000001" customHeight="1" x14ac:dyDescent="0.6">
      <c r="A235" s="22">
        <v>21</v>
      </c>
      <c r="B235" s="21" t="s">
        <v>26</v>
      </c>
      <c r="C235" s="57">
        <v>250.6</v>
      </c>
      <c r="D235" s="21"/>
      <c r="E235" s="21"/>
      <c r="F235" s="19">
        <f>SUM(D235:E235)</f>
        <v>0</v>
      </c>
      <c r="G235" s="21"/>
      <c r="H235" s="21">
        <f t="shared" si="25"/>
        <v>0</v>
      </c>
      <c r="I235" s="20"/>
    </row>
    <row r="236" spans="1:9" s="6" customFormat="1" ht="20.100000000000001" customHeight="1" x14ac:dyDescent="0.6">
      <c r="A236" s="17" t="s">
        <v>83</v>
      </c>
      <c r="B236" s="56" t="s">
        <v>342</v>
      </c>
      <c r="C236" s="57">
        <v>8.7799999999999994</v>
      </c>
      <c r="D236" s="19"/>
      <c r="E236" s="19"/>
      <c r="F236" s="19">
        <f>SUM(D236:E236)</f>
        <v>0</v>
      </c>
      <c r="G236" s="21"/>
      <c r="H236" s="21">
        <f t="shared" si="25"/>
        <v>0</v>
      </c>
      <c r="I236" s="20"/>
    </row>
    <row r="237" spans="1:9" s="6" customFormat="1" ht="20.100000000000001" customHeight="1" x14ac:dyDescent="0.6">
      <c r="A237" s="17" t="s">
        <v>119</v>
      </c>
      <c r="B237" s="56" t="s">
        <v>343</v>
      </c>
      <c r="C237" s="57">
        <v>136.02000000000001</v>
      </c>
      <c r="D237" s="19"/>
      <c r="E237" s="19"/>
      <c r="F237" s="19">
        <f>SUM(D237:E237)</f>
        <v>0</v>
      </c>
      <c r="G237" s="21"/>
      <c r="H237" s="21">
        <f t="shared" si="25"/>
        <v>0</v>
      </c>
      <c r="I237" s="20"/>
    </row>
    <row r="238" spans="1:9" s="6" customFormat="1" ht="20.100000000000001" customHeight="1" x14ac:dyDescent="0.6">
      <c r="A238" s="17" t="s">
        <v>361</v>
      </c>
      <c r="B238" s="56" t="s">
        <v>362</v>
      </c>
      <c r="C238" s="57">
        <v>205.45</v>
      </c>
      <c r="D238" s="19"/>
      <c r="E238" s="19"/>
      <c r="F238" s="19">
        <f>SUM(D238:E238)</f>
        <v>0</v>
      </c>
      <c r="G238" s="21"/>
      <c r="H238" s="21">
        <f t="shared" si="25"/>
        <v>0</v>
      </c>
      <c r="I238" s="20"/>
    </row>
    <row r="239" spans="1:9" s="6" customFormat="1" ht="20.100000000000001" customHeight="1" x14ac:dyDescent="0.6">
      <c r="A239" s="17" t="s">
        <v>358</v>
      </c>
      <c r="B239" s="56" t="s">
        <v>359</v>
      </c>
      <c r="C239" s="57">
        <v>293.36</v>
      </c>
      <c r="D239" s="19"/>
      <c r="E239" s="19"/>
      <c r="F239" s="19">
        <f>SUM(D239:E239)</f>
        <v>0</v>
      </c>
      <c r="G239" s="21"/>
      <c r="H239" s="21">
        <f t="shared" si="25"/>
        <v>0</v>
      </c>
      <c r="I239" s="20"/>
    </row>
    <row r="240" spans="1:9" s="6" customFormat="1" ht="20.100000000000001" customHeight="1" x14ac:dyDescent="0.6">
      <c r="A240" s="22"/>
      <c r="B240" s="20"/>
      <c r="C240" s="21"/>
      <c r="D240" s="21"/>
      <c r="E240" s="21"/>
      <c r="F240" s="21"/>
      <c r="G240" s="21"/>
      <c r="H240" s="21"/>
      <c r="I240" s="20"/>
    </row>
    <row r="241" spans="1:9" s="6" customFormat="1" ht="20.100000000000001" customHeight="1" thickBot="1" x14ac:dyDescent="0.65">
      <c r="A241" s="15">
        <v>25</v>
      </c>
      <c r="B241" s="37" t="s">
        <v>27</v>
      </c>
      <c r="C241" s="37">
        <f>SUM(C242)</f>
        <v>31345.54</v>
      </c>
      <c r="D241" s="37">
        <f>SUM(D242)</f>
        <v>0</v>
      </c>
      <c r="E241" s="37">
        <f>SUM(E242)</f>
        <v>0</v>
      </c>
      <c r="F241" s="37">
        <f>SUM(F242)</f>
        <v>0</v>
      </c>
      <c r="G241" s="59"/>
      <c r="H241" s="37">
        <f>F241/C241*100</f>
        <v>0</v>
      </c>
      <c r="I241" s="15"/>
    </row>
    <row r="242" spans="1:9" s="6" customFormat="1" ht="20.100000000000001" customHeight="1" x14ac:dyDescent="0.6">
      <c r="A242" s="22" t="s">
        <v>60</v>
      </c>
      <c r="B242" s="30" t="s">
        <v>69</v>
      </c>
      <c r="C242" s="57">
        <v>31345.54</v>
      </c>
      <c r="D242" s="21"/>
      <c r="E242" s="21"/>
      <c r="F242" s="19">
        <f>SUM(D242:E242)</f>
        <v>0</v>
      </c>
      <c r="G242" s="21"/>
      <c r="H242" s="21">
        <f>F242/C242*100</f>
        <v>0</v>
      </c>
      <c r="I242" s="20"/>
    </row>
    <row r="243" spans="1:9" s="6" customFormat="1" ht="20.100000000000001" customHeight="1" x14ac:dyDescent="0.6">
      <c r="A243" s="22"/>
      <c r="B243" s="20"/>
      <c r="C243" s="21"/>
      <c r="D243" s="21"/>
      <c r="E243" s="21"/>
      <c r="F243" s="21"/>
      <c r="G243" s="21"/>
      <c r="H243" s="21"/>
      <c r="I243" s="20"/>
    </row>
    <row r="244" spans="1:9" s="6" customFormat="1" ht="20.100000000000001" customHeight="1" thickBot="1" x14ac:dyDescent="0.65">
      <c r="A244" s="12"/>
      <c r="B244" s="38" t="s">
        <v>28</v>
      </c>
      <c r="C244" s="37">
        <f>SUM(C245:C246)</f>
        <v>1051.8600000000001</v>
      </c>
      <c r="D244" s="37">
        <f>SUM(D245:D246)</f>
        <v>0</v>
      </c>
      <c r="E244" s="37">
        <f>SUM(E245:E246)</f>
        <v>0</v>
      </c>
      <c r="F244" s="37">
        <f>SUM(F245:F246)</f>
        <v>0</v>
      </c>
      <c r="G244" s="59"/>
      <c r="H244" s="37">
        <f>F244/C244*100</f>
        <v>0</v>
      </c>
      <c r="I244" s="15"/>
    </row>
    <row r="245" spans="1:9" s="6" customFormat="1" ht="20.100000000000001" customHeight="1" x14ac:dyDescent="0.6">
      <c r="A245" s="22">
        <v>27</v>
      </c>
      <c r="B245" s="20" t="s">
        <v>29</v>
      </c>
      <c r="C245" s="57">
        <v>933.09</v>
      </c>
      <c r="D245" s="21"/>
      <c r="E245" s="21"/>
      <c r="F245" s="19">
        <f>SUM(D245:E245)</f>
        <v>0</v>
      </c>
      <c r="G245" s="21"/>
      <c r="H245" s="21">
        <f>F245/C245*100</f>
        <v>0</v>
      </c>
      <c r="I245" s="20"/>
    </row>
    <row r="246" spans="1:9" s="6" customFormat="1" ht="20.100000000000001" customHeight="1" x14ac:dyDescent="0.6">
      <c r="A246" s="17" t="s">
        <v>83</v>
      </c>
      <c r="B246" s="56" t="s">
        <v>360</v>
      </c>
      <c r="C246" s="57">
        <v>118.77</v>
      </c>
      <c r="D246" s="19"/>
      <c r="E246" s="19"/>
      <c r="F246" s="19">
        <f>SUM(D246:E246)</f>
        <v>0</v>
      </c>
      <c r="G246" s="21"/>
      <c r="H246" s="21">
        <f>F246/C246*100</f>
        <v>0</v>
      </c>
      <c r="I246" s="20"/>
    </row>
    <row r="247" spans="1:9" s="6" customFormat="1" ht="20.100000000000001" customHeight="1" x14ac:dyDescent="0.6">
      <c r="A247" s="22"/>
      <c r="B247" s="20"/>
      <c r="C247" s="21"/>
      <c r="D247" s="21"/>
      <c r="E247" s="21"/>
      <c r="F247" s="21"/>
      <c r="G247" s="21"/>
      <c r="H247" s="21"/>
      <c r="I247" s="20"/>
    </row>
    <row r="248" spans="1:9" s="6" customFormat="1" ht="20.100000000000001" customHeight="1" thickBot="1" x14ac:dyDescent="0.65">
      <c r="A248" s="12"/>
      <c r="B248" s="38" t="s">
        <v>30</v>
      </c>
      <c r="C248" s="37">
        <f>SUM(C249)</f>
        <v>622.54999999999995</v>
      </c>
      <c r="D248" s="37">
        <f>SUM(D249)</f>
        <v>0</v>
      </c>
      <c r="E248" s="37">
        <f>SUM(E249)</f>
        <v>0</v>
      </c>
      <c r="F248" s="37">
        <f>SUM(F249)</f>
        <v>0</v>
      </c>
      <c r="G248" s="59"/>
      <c r="H248" s="37">
        <f>F248/C248*100</f>
        <v>0</v>
      </c>
      <c r="I248" s="15"/>
    </row>
    <row r="249" spans="1:9" s="6" customFormat="1" ht="20.100000000000001" customHeight="1" x14ac:dyDescent="0.6">
      <c r="A249" s="22">
        <v>31</v>
      </c>
      <c r="B249" s="20" t="s">
        <v>31</v>
      </c>
      <c r="C249" s="57">
        <v>622.54999999999995</v>
      </c>
      <c r="D249" s="21"/>
      <c r="E249" s="21"/>
      <c r="F249" s="29">
        <f>SUM(D249:E249)</f>
        <v>0</v>
      </c>
      <c r="G249" s="21"/>
      <c r="H249" s="21">
        <f>F249/C249*100</f>
        <v>0</v>
      </c>
      <c r="I249" s="20"/>
    </row>
    <row r="250" spans="1:9" s="6" customFormat="1" ht="20.100000000000001" customHeight="1" x14ac:dyDescent="0.6">
      <c r="A250" s="22"/>
      <c r="B250" s="20"/>
      <c r="C250" s="21"/>
      <c r="D250" s="21"/>
      <c r="E250" s="21"/>
      <c r="F250" s="21"/>
      <c r="G250" s="21"/>
      <c r="H250" s="21"/>
      <c r="I250" s="20"/>
    </row>
    <row r="251" spans="1:9" s="6" customFormat="1" ht="20.100000000000001" customHeight="1" thickBot="1" x14ac:dyDescent="0.65">
      <c r="A251" s="12"/>
      <c r="B251" s="38" t="s">
        <v>41</v>
      </c>
      <c r="C251" s="37">
        <f>SUM(C252)</f>
        <v>102.76</v>
      </c>
      <c r="D251" s="37">
        <f>SUM(D252)</f>
        <v>0</v>
      </c>
      <c r="E251" s="37">
        <f>SUM(E252)</f>
        <v>0</v>
      </c>
      <c r="F251" s="37">
        <f>SUM(F252)</f>
        <v>0</v>
      </c>
      <c r="G251" s="59"/>
      <c r="H251" s="37">
        <f>F251/C251*100</f>
        <v>0</v>
      </c>
      <c r="I251" s="15"/>
    </row>
    <row r="252" spans="1:9" s="6" customFormat="1" ht="20.100000000000001" customHeight="1" x14ac:dyDescent="0.6">
      <c r="A252" s="22">
        <v>37</v>
      </c>
      <c r="B252" s="20" t="s">
        <v>42</v>
      </c>
      <c r="C252" s="57">
        <v>102.76</v>
      </c>
      <c r="D252" s="21"/>
      <c r="E252" s="21"/>
      <c r="F252" s="19">
        <f>SUM(D252:E252)</f>
        <v>0</v>
      </c>
      <c r="G252" s="21"/>
      <c r="H252" s="21">
        <f>F252/C252*100</f>
        <v>0</v>
      </c>
      <c r="I252" s="20"/>
    </row>
    <row r="253" spans="1:9" s="6" customFormat="1" ht="20.100000000000001" customHeight="1" x14ac:dyDescent="0.6">
      <c r="A253" s="22"/>
      <c r="B253" s="20"/>
      <c r="C253" s="21"/>
      <c r="D253" s="21"/>
      <c r="E253" s="21"/>
      <c r="F253" s="21"/>
      <c r="G253" s="21"/>
      <c r="H253" s="21"/>
      <c r="I253" s="20"/>
    </row>
    <row r="254" spans="1:9" s="6" customFormat="1" ht="20.100000000000001" customHeight="1" thickBot="1" x14ac:dyDescent="0.65">
      <c r="A254" s="12">
        <v>38</v>
      </c>
      <c r="B254" s="37" t="s">
        <v>4</v>
      </c>
      <c r="C254" s="37">
        <f>SUM(C255:C279)</f>
        <v>4110.2</v>
      </c>
      <c r="D254" s="37">
        <f>SUM(D255:D279)</f>
        <v>0</v>
      </c>
      <c r="E254" s="37">
        <f>SUM(E255:E279)</f>
        <v>0</v>
      </c>
      <c r="F254" s="37">
        <f>SUM(F255:F279)</f>
        <v>0</v>
      </c>
      <c r="G254" s="59"/>
      <c r="H254" s="37">
        <f t="shared" ref="H254:H275" si="26">F254/C254*100</f>
        <v>0</v>
      </c>
      <c r="I254" s="15"/>
    </row>
    <row r="255" spans="1:9" s="6" customFormat="1" ht="20.100000000000001" customHeight="1" x14ac:dyDescent="0.6">
      <c r="A255" s="17" t="s">
        <v>365</v>
      </c>
      <c r="B255" s="56" t="s">
        <v>366</v>
      </c>
      <c r="C255" s="57">
        <v>43.52</v>
      </c>
      <c r="D255" s="19"/>
      <c r="E255" s="19"/>
      <c r="F255" s="19">
        <f t="shared" ref="F255:F279" si="27">SUM(D255:E255)</f>
        <v>0</v>
      </c>
      <c r="G255" s="21"/>
      <c r="H255" s="21">
        <f t="shared" si="26"/>
        <v>0</v>
      </c>
      <c r="I255" s="20"/>
    </row>
    <row r="256" spans="1:9" s="6" customFormat="1" ht="20.100000000000001" customHeight="1" x14ac:dyDescent="0.6">
      <c r="A256" s="17" t="s">
        <v>367</v>
      </c>
      <c r="B256" s="56" t="s">
        <v>368</v>
      </c>
      <c r="C256" s="57">
        <v>118.8</v>
      </c>
      <c r="D256" s="19"/>
      <c r="E256" s="19"/>
      <c r="F256" s="19">
        <f t="shared" si="27"/>
        <v>0</v>
      </c>
      <c r="G256" s="21"/>
      <c r="H256" s="21">
        <f t="shared" si="26"/>
        <v>0</v>
      </c>
      <c r="I256" s="20"/>
    </row>
    <row r="257" spans="1:9" s="6" customFormat="1" ht="20.100000000000001" customHeight="1" x14ac:dyDescent="0.6">
      <c r="A257" s="17" t="s">
        <v>369</v>
      </c>
      <c r="B257" s="56" t="s">
        <v>370</v>
      </c>
      <c r="C257" s="57">
        <v>115.11</v>
      </c>
      <c r="D257" s="19"/>
      <c r="E257" s="19"/>
      <c r="F257" s="19">
        <f t="shared" si="27"/>
        <v>0</v>
      </c>
      <c r="G257" s="21"/>
      <c r="H257" s="21">
        <f t="shared" si="26"/>
        <v>0</v>
      </c>
      <c r="I257" s="20"/>
    </row>
    <row r="258" spans="1:9" s="6" customFormat="1" ht="20.100000000000001" customHeight="1" x14ac:dyDescent="0.6">
      <c r="A258" s="17" t="s">
        <v>371</v>
      </c>
      <c r="B258" s="56" t="s">
        <v>372</v>
      </c>
      <c r="C258" s="57">
        <v>100.95</v>
      </c>
      <c r="D258" s="19"/>
      <c r="E258" s="19"/>
      <c r="F258" s="19">
        <f t="shared" si="27"/>
        <v>0</v>
      </c>
      <c r="G258" s="21"/>
      <c r="H258" s="21">
        <f t="shared" si="26"/>
        <v>0</v>
      </c>
      <c r="I258" s="20"/>
    </row>
    <row r="259" spans="1:9" s="6" customFormat="1" ht="20.100000000000001" customHeight="1" x14ac:dyDescent="0.6">
      <c r="A259" s="17" t="s">
        <v>373</v>
      </c>
      <c r="B259" s="56" t="s">
        <v>374</v>
      </c>
      <c r="C259" s="57">
        <v>105.63</v>
      </c>
      <c r="D259" s="19"/>
      <c r="E259" s="19"/>
      <c r="F259" s="19">
        <f t="shared" si="27"/>
        <v>0</v>
      </c>
      <c r="G259" s="21"/>
      <c r="H259" s="21">
        <f t="shared" si="26"/>
        <v>0</v>
      </c>
      <c r="I259" s="20"/>
    </row>
    <row r="260" spans="1:9" s="6" customFormat="1" ht="20.100000000000001" customHeight="1" x14ac:dyDescent="0.6">
      <c r="A260" s="17" t="s">
        <v>375</v>
      </c>
      <c r="B260" s="56" t="s">
        <v>376</v>
      </c>
      <c r="C260" s="57">
        <v>75.349999999999994</v>
      </c>
      <c r="D260" s="19"/>
      <c r="E260" s="19"/>
      <c r="F260" s="19">
        <f t="shared" si="27"/>
        <v>0</v>
      </c>
      <c r="G260" s="21"/>
      <c r="H260" s="21">
        <f t="shared" si="26"/>
        <v>0</v>
      </c>
      <c r="I260" s="20"/>
    </row>
    <row r="261" spans="1:9" s="6" customFormat="1" ht="20.100000000000001" customHeight="1" x14ac:dyDescent="0.6">
      <c r="A261" s="17" t="s">
        <v>377</v>
      </c>
      <c r="B261" s="56" t="s">
        <v>378</v>
      </c>
      <c r="C261" s="57">
        <v>237.79</v>
      </c>
      <c r="D261" s="19"/>
      <c r="E261" s="19"/>
      <c r="F261" s="19">
        <f t="shared" si="27"/>
        <v>0</v>
      </c>
      <c r="G261" s="21"/>
      <c r="H261" s="21">
        <f t="shared" si="26"/>
        <v>0</v>
      </c>
      <c r="I261" s="20"/>
    </row>
    <row r="262" spans="1:9" s="6" customFormat="1" ht="20.100000000000001" customHeight="1" x14ac:dyDescent="0.6">
      <c r="A262" s="17" t="s">
        <v>379</v>
      </c>
      <c r="B262" s="56" t="s">
        <v>380</v>
      </c>
      <c r="C262" s="57">
        <v>320.68</v>
      </c>
      <c r="D262" s="19"/>
      <c r="E262" s="19"/>
      <c r="F262" s="19">
        <f t="shared" si="27"/>
        <v>0</v>
      </c>
      <c r="G262" s="21"/>
      <c r="H262" s="21">
        <f t="shared" si="26"/>
        <v>0</v>
      </c>
      <c r="I262" s="20"/>
    </row>
    <row r="263" spans="1:9" s="6" customFormat="1" ht="20.100000000000001" customHeight="1" x14ac:dyDescent="0.6">
      <c r="A263" s="17" t="s">
        <v>381</v>
      </c>
      <c r="B263" s="56" t="s">
        <v>382</v>
      </c>
      <c r="C263" s="57">
        <v>181.57</v>
      </c>
      <c r="D263" s="19"/>
      <c r="E263" s="19"/>
      <c r="F263" s="19">
        <f t="shared" si="27"/>
        <v>0</v>
      </c>
      <c r="G263" s="21"/>
      <c r="H263" s="21">
        <f t="shared" si="26"/>
        <v>0</v>
      </c>
      <c r="I263" s="20"/>
    </row>
    <row r="264" spans="1:9" s="6" customFormat="1" ht="20.100000000000001" customHeight="1" x14ac:dyDescent="0.6">
      <c r="A264" s="17" t="s">
        <v>383</v>
      </c>
      <c r="B264" s="56" t="s">
        <v>384</v>
      </c>
      <c r="C264" s="57">
        <v>126.08</v>
      </c>
      <c r="D264" s="19"/>
      <c r="E264" s="19"/>
      <c r="F264" s="19">
        <f t="shared" si="27"/>
        <v>0</v>
      </c>
      <c r="G264" s="21"/>
      <c r="H264" s="21">
        <f t="shared" si="26"/>
        <v>0</v>
      </c>
      <c r="I264" s="20"/>
    </row>
    <row r="265" spans="1:9" s="6" customFormat="1" ht="20.100000000000001" customHeight="1" x14ac:dyDescent="0.6">
      <c r="A265" s="17" t="s">
        <v>385</v>
      </c>
      <c r="B265" s="56" t="s">
        <v>386</v>
      </c>
      <c r="C265" s="57">
        <v>122.72</v>
      </c>
      <c r="D265" s="19"/>
      <c r="E265" s="19"/>
      <c r="F265" s="19">
        <f t="shared" si="27"/>
        <v>0</v>
      </c>
      <c r="G265" s="21"/>
      <c r="H265" s="21">
        <f t="shared" si="26"/>
        <v>0</v>
      </c>
      <c r="I265" s="20"/>
    </row>
    <row r="266" spans="1:9" s="6" customFormat="1" ht="20.100000000000001" customHeight="1" x14ac:dyDescent="0.6">
      <c r="A266" s="17" t="s">
        <v>387</v>
      </c>
      <c r="B266" s="56" t="s">
        <v>388</v>
      </c>
      <c r="C266" s="57">
        <v>197.91</v>
      </c>
      <c r="D266" s="19"/>
      <c r="E266" s="19"/>
      <c r="F266" s="19">
        <f t="shared" si="27"/>
        <v>0</v>
      </c>
      <c r="G266" s="21"/>
      <c r="H266" s="21">
        <f t="shared" si="26"/>
        <v>0</v>
      </c>
      <c r="I266" s="20"/>
    </row>
    <row r="267" spans="1:9" s="6" customFormat="1" ht="20.100000000000001" customHeight="1" x14ac:dyDescent="0.6">
      <c r="A267" s="17" t="s">
        <v>389</v>
      </c>
      <c r="B267" s="56" t="s">
        <v>390</v>
      </c>
      <c r="C267" s="57">
        <v>316.39</v>
      </c>
      <c r="D267" s="19"/>
      <c r="E267" s="19"/>
      <c r="F267" s="19">
        <f t="shared" si="27"/>
        <v>0</v>
      </c>
      <c r="G267" s="21"/>
      <c r="H267" s="21">
        <f t="shared" si="26"/>
        <v>0</v>
      </c>
      <c r="I267" s="20"/>
    </row>
    <row r="268" spans="1:9" s="6" customFormat="1" ht="20.100000000000001" customHeight="1" x14ac:dyDescent="0.6">
      <c r="A268" s="17" t="s">
        <v>391</v>
      </c>
      <c r="B268" s="56" t="s">
        <v>392</v>
      </c>
      <c r="C268" s="57">
        <v>154.12</v>
      </c>
      <c r="D268" s="19"/>
      <c r="E268" s="19"/>
      <c r="F268" s="19">
        <f t="shared" si="27"/>
        <v>0</v>
      </c>
      <c r="G268" s="21"/>
      <c r="H268" s="21">
        <f t="shared" si="26"/>
        <v>0</v>
      </c>
      <c r="I268" s="20"/>
    </row>
    <row r="269" spans="1:9" s="6" customFormat="1" ht="20.100000000000001" customHeight="1" x14ac:dyDescent="0.6">
      <c r="A269" s="17" t="s">
        <v>363</v>
      </c>
      <c r="B269" s="56" t="s">
        <v>364</v>
      </c>
      <c r="C269" s="57">
        <v>196.2</v>
      </c>
      <c r="D269" s="19"/>
      <c r="E269" s="19"/>
      <c r="F269" s="19">
        <f t="shared" si="27"/>
        <v>0</v>
      </c>
      <c r="G269" s="21"/>
      <c r="H269" s="21">
        <f t="shared" si="26"/>
        <v>0</v>
      </c>
      <c r="I269" s="20"/>
    </row>
    <row r="270" spans="1:9" s="6" customFormat="1" ht="20.100000000000001" customHeight="1" x14ac:dyDescent="0.6">
      <c r="A270" s="17" t="s">
        <v>393</v>
      </c>
      <c r="B270" s="56" t="s">
        <v>394</v>
      </c>
      <c r="C270" s="57">
        <v>240.81</v>
      </c>
      <c r="D270" s="19"/>
      <c r="E270" s="19"/>
      <c r="F270" s="19">
        <f t="shared" si="27"/>
        <v>0</v>
      </c>
      <c r="G270" s="21"/>
      <c r="H270" s="21">
        <f t="shared" si="26"/>
        <v>0</v>
      </c>
      <c r="I270" s="20"/>
    </row>
    <row r="271" spans="1:9" s="6" customFormat="1" ht="20.100000000000001" customHeight="1" x14ac:dyDescent="0.6">
      <c r="A271" s="17" t="s">
        <v>395</v>
      </c>
      <c r="B271" s="56" t="s">
        <v>396</v>
      </c>
      <c r="C271" s="57">
        <v>90.39</v>
      </c>
      <c r="D271" s="19"/>
      <c r="E271" s="19"/>
      <c r="F271" s="19">
        <f t="shared" si="27"/>
        <v>0</v>
      </c>
      <c r="G271" s="21"/>
      <c r="H271" s="21">
        <f t="shared" si="26"/>
        <v>0</v>
      </c>
      <c r="I271" s="20"/>
    </row>
    <row r="272" spans="1:9" s="6" customFormat="1" ht="20.100000000000001" customHeight="1" x14ac:dyDescent="0.6">
      <c r="A272" s="17" t="s">
        <v>397</v>
      </c>
      <c r="B272" s="56" t="s">
        <v>398</v>
      </c>
      <c r="C272" s="57">
        <v>69.27</v>
      </c>
      <c r="D272" s="19"/>
      <c r="E272" s="19"/>
      <c r="F272" s="19">
        <f t="shared" si="27"/>
        <v>0</v>
      </c>
      <c r="G272" s="21"/>
      <c r="H272" s="21">
        <f t="shared" si="26"/>
        <v>0</v>
      </c>
      <c r="I272" s="20"/>
    </row>
    <row r="273" spans="1:9" s="6" customFormat="1" ht="20.100000000000001" customHeight="1" x14ac:dyDescent="0.6">
      <c r="A273" s="17" t="s">
        <v>399</v>
      </c>
      <c r="B273" s="56" t="s">
        <v>400</v>
      </c>
      <c r="C273" s="57">
        <v>187.08</v>
      </c>
      <c r="D273" s="19"/>
      <c r="E273" s="19"/>
      <c r="F273" s="19">
        <f t="shared" si="27"/>
        <v>0</v>
      </c>
      <c r="G273" s="21"/>
      <c r="H273" s="21">
        <f t="shared" si="26"/>
        <v>0</v>
      </c>
      <c r="I273" s="20"/>
    </row>
    <row r="274" spans="1:9" s="6" customFormat="1" ht="20.100000000000001" customHeight="1" x14ac:dyDescent="0.6">
      <c r="A274" s="17" t="s">
        <v>401</v>
      </c>
      <c r="B274" s="56" t="s">
        <v>402</v>
      </c>
      <c r="C274" s="57">
        <v>92.01</v>
      </c>
      <c r="D274" s="19"/>
      <c r="E274" s="19"/>
      <c r="F274" s="19">
        <f t="shared" si="27"/>
        <v>0</v>
      </c>
      <c r="G274" s="21"/>
      <c r="H274" s="21">
        <f t="shared" si="26"/>
        <v>0</v>
      </c>
      <c r="I274" s="20"/>
    </row>
    <row r="275" spans="1:9" s="6" customFormat="1" ht="20.100000000000001" customHeight="1" x14ac:dyDescent="0.6">
      <c r="A275" s="17" t="s">
        <v>403</v>
      </c>
      <c r="B275" s="56" t="s">
        <v>404</v>
      </c>
      <c r="C275" s="57">
        <v>191</v>
      </c>
      <c r="D275" s="19"/>
      <c r="E275" s="19"/>
      <c r="F275" s="19">
        <f t="shared" si="27"/>
        <v>0</v>
      </c>
      <c r="G275" s="21"/>
      <c r="H275" s="21">
        <f t="shared" si="26"/>
        <v>0</v>
      </c>
      <c r="I275" s="20"/>
    </row>
    <row r="276" spans="1:9" s="6" customFormat="1" ht="20.100000000000001" customHeight="1" x14ac:dyDescent="0.6">
      <c r="A276" s="17" t="s">
        <v>405</v>
      </c>
      <c r="B276" s="56" t="s">
        <v>406</v>
      </c>
      <c r="C276" s="57">
        <v>77.97</v>
      </c>
      <c r="D276" s="19"/>
      <c r="E276" s="19"/>
      <c r="F276" s="19">
        <f t="shared" si="27"/>
        <v>0</v>
      </c>
      <c r="G276" s="21"/>
      <c r="H276" s="21">
        <f>F276/C276*100</f>
        <v>0</v>
      </c>
      <c r="I276" s="20"/>
    </row>
    <row r="277" spans="1:9" s="6" customFormat="1" ht="20.100000000000001" customHeight="1" x14ac:dyDescent="0.6">
      <c r="A277" s="17" t="s">
        <v>407</v>
      </c>
      <c r="B277" s="56" t="s">
        <v>408</v>
      </c>
      <c r="C277" s="57">
        <v>152.87</v>
      </c>
      <c r="D277" s="19"/>
      <c r="E277" s="19"/>
      <c r="F277" s="19">
        <f t="shared" si="27"/>
        <v>0</v>
      </c>
      <c r="G277" s="21"/>
      <c r="H277" s="21">
        <f>F277/C277*100</f>
        <v>0</v>
      </c>
      <c r="I277" s="20"/>
    </row>
    <row r="278" spans="1:9" s="6" customFormat="1" ht="20.100000000000001" customHeight="1" x14ac:dyDescent="0.6">
      <c r="A278" s="17" t="s">
        <v>409</v>
      </c>
      <c r="B278" s="56" t="s">
        <v>410</v>
      </c>
      <c r="C278" s="57">
        <v>356.46</v>
      </c>
      <c r="D278" s="19"/>
      <c r="E278" s="19"/>
      <c r="F278" s="19">
        <f t="shared" si="27"/>
        <v>0</v>
      </c>
      <c r="G278" s="21"/>
      <c r="H278" s="21">
        <f>F278/C278*100</f>
        <v>0</v>
      </c>
      <c r="I278" s="20"/>
    </row>
    <row r="279" spans="1:9" s="6" customFormat="1" ht="20.100000000000001" customHeight="1" x14ac:dyDescent="0.6">
      <c r="A279" s="17" t="s">
        <v>411</v>
      </c>
      <c r="B279" s="56" t="s">
        <v>412</v>
      </c>
      <c r="C279" s="57">
        <v>239.52</v>
      </c>
      <c r="D279" s="19"/>
      <c r="E279" s="19"/>
      <c r="F279" s="19">
        <f t="shared" si="27"/>
        <v>0</v>
      </c>
      <c r="G279" s="21"/>
      <c r="H279" s="21">
        <f>F279/C279*100</f>
        <v>0</v>
      </c>
      <c r="I279" s="20"/>
    </row>
    <row r="280" spans="1:9" s="6" customFormat="1" ht="20.100000000000001" customHeight="1" x14ac:dyDescent="0.6">
      <c r="A280" s="22"/>
      <c r="B280" s="21"/>
      <c r="C280" s="21"/>
      <c r="D280" s="21"/>
      <c r="E280" s="21"/>
      <c r="F280" s="21"/>
      <c r="G280" s="21"/>
      <c r="H280" s="21"/>
      <c r="I280" s="20"/>
    </row>
    <row r="281" spans="1:9" s="6" customFormat="1" ht="20.100000000000001" customHeight="1" thickBot="1" x14ac:dyDescent="0.65">
      <c r="A281" s="12"/>
      <c r="B281" s="37" t="s">
        <v>7</v>
      </c>
      <c r="C281" s="37">
        <f>SUM(C282:C283)</f>
        <v>336424.08</v>
      </c>
      <c r="D281" s="37">
        <f>SUM(D282:D283)</f>
        <v>2.7105000000000001</v>
      </c>
      <c r="E281" s="37">
        <f>SUM(E282:E283)</f>
        <v>0.90349999999999964</v>
      </c>
      <c r="F281" s="37">
        <f>SUM(F282:F283)</f>
        <v>3.6139999999999999</v>
      </c>
      <c r="G281" s="59"/>
      <c r="H281" s="37">
        <f>F281/C281*100</f>
        <v>1.0742393945165874E-3</v>
      </c>
      <c r="I281" s="15"/>
    </row>
    <row r="282" spans="1:9" s="6" customFormat="1" ht="20.100000000000001" customHeight="1" x14ac:dyDescent="0.6">
      <c r="A282" s="22"/>
      <c r="B282" s="21" t="s">
        <v>57</v>
      </c>
      <c r="C282" s="57">
        <v>51574.76</v>
      </c>
      <c r="D282" s="21"/>
      <c r="E282" s="21"/>
      <c r="F282" s="19">
        <f>SUM(D282:E282)</f>
        <v>0</v>
      </c>
      <c r="G282" s="21"/>
      <c r="H282" s="21">
        <f>F282/C282*100</f>
        <v>0</v>
      </c>
      <c r="I282" s="20"/>
    </row>
    <row r="283" spans="1:9" s="6" customFormat="1" ht="20.100000000000001" customHeight="1" thickBot="1" x14ac:dyDescent="0.65">
      <c r="A283" s="41"/>
      <c r="B283" s="42" t="s">
        <v>43</v>
      </c>
      <c r="C283" s="57">
        <v>284849.32</v>
      </c>
      <c r="D283" s="43">
        <v>2.7105000000000001</v>
      </c>
      <c r="E283" s="43">
        <v>0.90349999999999964</v>
      </c>
      <c r="F283" s="19">
        <f>SUM(D283:E283)</f>
        <v>3.6139999999999999</v>
      </c>
      <c r="G283" s="43"/>
      <c r="H283" s="43">
        <f>F283/C283*100</f>
        <v>1.2687409610105441E-3</v>
      </c>
      <c r="I283" s="42"/>
    </row>
    <row r="284" spans="1:9" s="3" customFormat="1" ht="27.75" customHeight="1" x14ac:dyDescent="0.6">
      <c r="A284" s="126" t="s">
        <v>418</v>
      </c>
      <c r="B284" s="126"/>
      <c r="C284" s="126"/>
      <c r="D284" s="126"/>
      <c r="E284" s="126"/>
      <c r="F284" s="126"/>
      <c r="G284" s="126"/>
      <c r="H284" s="126"/>
      <c r="I284" s="8"/>
    </row>
    <row r="285" spans="1:9" s="3" customFormat="1" ht="15" customHeight="1" x14ac:dyDescent="0.6">
      <c r="A285" s="44" t="s">
        <v>8</v>
      </c>
      <c r="B285" s="8"/>
      <c r="C285" s="8"/>
      <c r="D285" s="8"/>
      <c r="E285" s="8"/>
      <c r="F285" s="8"/>
      <c r="G285" s="8"/>
      <c r="H285" s="8"/>
      <c r="I285" s="8"/>
    </row>
    <row r="286" spans="1:9" s="3" customFormat="1" ht="10.15" customHeight="1" x14ac:dyDescent="0.6">
      <c r="A286" s="116" t="s">
        <v>0</v>
      </c>
      <c r="B286" s="116"/>
      <c r="C286" s="8"/>
      <c r="D286" s="8"/>
      <c r="E286" s="8"/>
      <c r="F286" s="8"/>
      <c r="G286" s="8"/>
      <c r="H286" s="8"/>
      <c r="I286" s="8"/>
    </row>
    <row r="287" spans="1:9" s="3" customFormat="1" ht="21" x14ac:dyDescent="0.6">
      <c r="A287" s="8"/>
      <c r="B287" s="8"/>
      <c r="C287" s="8"/>
      <c r="D287" s="7"/>
      <c r="E287" s="7"/>
      <c r="F287" s="8"/>
      <c r="G287" s="8"/>
      <c r="H287" s="8"/>
      <c r="I287" s="8"/>
    </row>
    <row r="288" spans="1:9" s="3" customFormat="1" ht="21" x14ac:dyDescent="0.6">
      <c r="A288" s="8"/>
      <c r="B288" s="8"/>
      <c r="C288" s="8"/>
      <c r="D288" s="8"/>
      <c r="E288" s="8"/>
      <c r="F288" s="8"/>
      <c r="G288" s="8"/>
      <c r="H288" s="8"/>
      <c r="I288" s="8"/>
    </row>
    <row r="289" spans="1:9" s="3" customFormat="1" ht="21" x14ac:dyDescent="0.6">
      <c r="A289" s="8"/>
      <c r="B289" s="8"/>
      <c r="C289" s="8"/>
      <c r="D289" s="8"/>
      <c r="E289" s="8"/>
      <c r="F289" s="8"/>
      <c r="G289" s="8"/>
      <c r="H289" s="8"/>
      <c r="I289" s="8"/>
    </row>
    <row r="290" spans="1:9" s="3" customFormat="1" ht="21" x14ac:dyDescent="0.6">
      <c r="A290" s="8"/>
      <c r="B290" s="8"/>
      <c r="C290" s="8"/>
      <c r="D290" s="8"/>
      <c r="E290" s="8"/>
      <c r="F290" s="8"/>
      <c r="G290" s="8"/>
      <c r="H290" s="8"/>
      <c r="I290" s="8"/>
    </row>
    <row r="291" spans="1:9" s="3" customFormat="1" ht="21" x14ac:dyDescent="0.6">
      <c r="D291" s="7"/>
      <c r="E291" s="58"/>
    </row>
    <row r="292" spans="1:9" s="3" customFormat="1" ht="21" x14ac:dyDescent="0.6"/>
    <row r="293" spans="1:9" s="3" customFormat="1" ht="21" x14ac:dyDescent="0.6"/>
    <row r="294" spans="1:9" s="3" customFormat="1" ht="21" x14ac:dyDescent="0.6"/>
    <row r="295" spans="1:9" s="3" customFormat="1" ht="21" x14ac:dyDescent="0.6"/>
    <row r="296" spans="1:9" s="3" customFormat="1" ht="21" x14ac:dyDescent="0.6">
      <c r="D296" s="7"/>
      <c r="E296" s="7"/>
    </row>
    <row r="297" spans="1:9" s="3" customFormat="1" ht="21" x14ac:dyDescent="0.6"/>
    <row r="298" spans="1:9" s="3" customFormat="1" ht="21" x14ac:dyDescent="0.6"/>
    <row r="299" spans="1:9" s="3" customFormat="1" ht="21" x14ac:dyDescent="0.6"/>
    <row r="300" spans="1:9" s="3" customFormat="1" ht="21" x14ac:dyDescent="0.6"/>
    <row r="301" spans="1:9" s="3" customFormat="1" ht="21" x14ac:dyDescent="0.6"/>
    <row r="302" spans="1:9" s="3" customFormat="1" ht="21" x14ac:dyDescent="0.6"/>
    <row r="303" spans="1:9" s="3" customFormat="1" ht="21" x14ac:dyDescent="0.6"/>
    <row r="304" spans="1:9" s="3" customFormat="1" ht="21" x14ac:dyDescent="0.6"/>
    <row r="305" s="3" customFormat="1" ht="21" x14ac:dyDescent="0.6"/>
    <row r="306" s="3" customFormat="1" ht="21" x14ac:dyDescent="0.6"/>
    <row r="307" s="3" customFormat="1" ht="21" x14ac:dyDescent="0.6"/>
    <row r="308" s="3" customFormat="1" ht="21" x14ac:dyDescent="0.6"/>
    <row r="309" s="3" customFormat="1" ht="21" x14ac:dyDescent="0.6"/>
    <row r="310" s="3" customFormat="1" ht="21" x14ac:dyDescent="0.6"/>
    <row r="311" s="3" customFormat="1" ht="21" x14ac:dyDescent="0.6"/>
    <row r="312" s="3" customFormat="1" ht="21" x14ac:dyDescent="0.6"/>
    <row r="313" s="3" customFormat="1" ht="21" x14ac:dyDescent="0.6"/>
    <row r="314" s="3" customFormat="1" ht="21" x14ac:dyDescent="0.6"/>
    <row r="315" s="3" customFormat="1" ht="21" x14ac:dyDescent="0.6"/>
    <row r="316" s="3" customFormat="1" ht="21" x14ac:dyDescent="0.6"/>
    <row r="317" s="3" customFormat="1" ht="21" x14ac:dyDescent="0.6"/>
    <row r="318" s="3" customFormat="1" ht="21" x14ac:dyDescent="0.6"/>
    <row r="319" s="3" customFormat="1" ht="21" x14ac:dyDescent="0.6"/>
    <row r="320" s="3" customFormat="1" ht="21" x14ac:dyDescent="0.6"/>
    <row r="321" s="3" customFormat="1" ht="21" x14ac:dyDescent="0.6"/>
    <row r="322" s="3" customFormat="1" ht="21" x14ac:dyDescent="0.6"/>
  </sheetData>
  <mergeCells count="12">
    <mergeCell ref="A1:I1"/>
    <mergeCell ref="A2:I2"/>
    <mergeCell ref="A3:I3"/>
    <mergeCell ref="A4:I4"/>
    <mergeCell ref="D7:F7"/>
    <mergeCell ref="A286:B286"/>
    <mergeCell ref="A6:A11"/>
    <mergeCell ref="B6:B11"/>
    <mergeCell ref="C7:C9"/>
    <mergeCell ref="H6:H9"/>
    <mergeCell ref="D8:F8"/>
    <mergeCell ref="A284:H284"/>
  </mergeCells>
  <printOptions horizontalCentered="1"/>
  <pageMargins left="0.23622047244094491" right="0.23622047244094491" top="0.27559055118110237" bottom="0.31496062992125984" header="0" footer="0"/>
  <pageSetup scale="80" fitToHeight="2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4"/>
  <sheetViews>
    <sheetView showGridLines="0" tabSelected="1" zoomScale="120" zoomScaleNormal="120" workbookViewId="0">
      <selection activeCell="B239" sqref="B239"/>
    </sheetView>
  </sheetViews>
  <sheetFormatPr baseColWidth="10" defaultColWidth="11.5703125" defaultRowHeight="12.75" x14ac:dyDescent="0.2"/>
  <cols>
    <col min="1" max="1" width="5.5703125" style="63" customWidth="1"/>
    <col min="2" max="2" width="48.85546875" style="103" customWidth="1"/>
    <col min="3" max="3" width="14" style="63" customWidth="1"/>
    <col min="4" max="4" width="10.7109375" style="63" customWidth="1"/>
    <col min="5" max="5" width="13.140625" style="63" bestFit="1" customWidth="1"/>
    <col min="6" max="6" width="12.42578125" style="63" bestFit="1" customWidth="1"/>
    <col min="7" max="7" width="14.5703125" style="63" customWidth="1"/>
    <col min="8" max="8" width="18.5703125" style="63" bestFit="1" customWidth="1"/>
    <col min="9" max="16384" width="11.5703125" style="63"/>
  </cols>
  <sheetData>
    <row r="1" spans="1:8" s="64" customFormat="1" ht="45.75" customHeight="1" x14ac:dyDescent="0.25">
      <c r="A1" s="129" t="s">
        <v>420</v>
      </c>
      <c r="B1" s="130"/>
      <c r="C1" s="130"/>
      <c r="D1" s="130"/>
      <c r="E1" s="130"/>
      <c r="F1" s="130"/>
      <c r="G1" s="130"/>
    </row>
    <row r="2" spans="1:8" ht="15.75" customHeight="1" x14ac:dyDescent="0.2">
      <c r="A2" s="134" t="s">
        <v>421</v>
      </c>
      <c r="B2" s="134" t="s">
        <v>53</v>
      </c>
      <c r="C2" s="134" t="s">
        <v>415</v>
      </c>
      <c r="D2" s="131" t="s">
        <v>47</v>
      </c>
      <c r="E2" s="131"/>
      <c r="F2" s="131"/>
      <c r="G2" s="134" t="s">
        <v>416</v>
      </c>
    </row>
    <row r="3" spans="1:8" ht="69.75" customHeight="1" x14ac:dyDescent="0.2">
      <c r="A3" s="134"/>
      <c r="B3" s="134"/>
      <c r="C3" s="135"/>
      <c r="D3" s="73" t="s">
        <v>48</v>
      </c>
      <c r="E3" s="74" t="s">
        <v>3</v>
      </c>
      <c r="F3" s="74" t="s">
        <v>2</v>
      </c>
      <c r="G3" s="135"/>
    </row>
    <row r="4" spans="1:8" ht="13.5" thickBot="1" x14ac:dyDescent="0.25">
      <c r="A4" s="136"/>
      <c r="B4" s="136"/>
      <c r="C4" s="72" t="s">
        <v>49</v>
      </c>
      <c r="D4" s="72" t="s">
        <v>50</v>
      </c>
      <c r="E4" s="72" t="s">
        <v>51</v>
      </c>
      <c r="F4" s="72" t="s">
        <v>419</v>
      </c>
      <c r="G4" s="72" t="s">
        <v>71</v>
      </c>
    </row>
    <row r="5" spans="1:8" s="64" customFormat="1" ht="14.25" x14ac:dyDescent="0.25">
      <c r="A5" s="76"/>
      <c r="B5" s="96" t="s">
        <v>52</v>
      </c>
      <c r="C5" s="104">
        <f>SUM(C6:C251)/2</f>
        <v>649596.19000000006</v>
      </c>
      <c r="D5" s="104">
        <f>SUM(D6:D251)/2</f>
        <v>446.26890000000003</v>
      </c>
      <c r="E5" s="104">
        <f>SUM(E6:E251)/2</f>
        <v>48.151199999999953</v>
      </c>
      <c r="F5" s="104">
        <f>SUM(F6:F251)/2</f>
        <v>494.42009999999999</v>
      </c>
      <c r="G5" s="104">
        <f>F5/C5*100</f>
        <v>7.6111915003688663E-2</v>
      </c>
    </row>
    <row r="6" spans="1:8" s="65" customFormat="1" x14ac:dyDescent="0.2">
      <c r="A6" s="77" t="s">
        <v>59</v>
      </c>
      <c r="B6" s="78" t="s">
        <v>34</v>
      </c>
      <c r="C6" s="105">
        <f>SUM(C7)</f>
        <v>1070.21</v>
      </c>
      <c r="D6" s="105">
        <f>SUM(D7)</f>
        <v>0</v>
      </c>
      <c r="E6" s="105">
        <f>SUM(E7)</f>
        <v>0</v>
      </c>
      <c r="F6" s="105">
        <f>SUM(F7)</f>
        <v>0</v>
      </c>
      <c r="G6" s="106">
        <f>F6/C6*100</f>
        <v>0</v>
      </c>
    </row>
    <row r="7" spans="1:8" s="65" customFormat="1" x14ac:dyDescent="0.2">
      <c r="A7" s="79"/>
      <c r="B7" s="80" t="s">
        <v>34</v>
      </c>
      <c r="C7" s="107">
        <v>1070.21</v>
      </c>
      <c r="D7" s="108">
        <v>0</v>
      </c>
      <c r="E7" s="108">
        <v>0</v>
      </c>
      <c r="F7" s="108">
        <f>SUM(D7:E7)</f>
        <v>0</v>
      </c>
      <c r="G7" s="90">
        <f t="shared" ref="G7:G27" si="0">F7/C7*100</f>
        <v>0</v>
      </c>
    </row>
    <row r="8" spans="1:8" s="65" customFormat="1" x14ac:dyDescent="0.2">
      <c r="A8" s="77" t="s">
        <v>58</v>
      </c>
      <c r="B8" s="78" t="s">
        <v>422</v>
      </c>
      <c r="C8" s="105">
        <f>SUM(C9:C27)</f>
        <v>27581.289999999997</v>
      </c>
      <c r="D8" s="105">
        <f>SUM(D9:D27)</f>
        <v>0</v>
      </c>
      <c r="E8" s="105">
        <f>SUM(E9:E27)</f>
        <v>0</v>
      </c>
      <c r="F8" s="105">
        <f>SUM(F9:F27)</f>
        <v>0</v>
      </c>
      <c r="G8" s="106">
        <f t="shared" si="0"/>
        <v>0</v>
      </c>
      <c r="H8" s="66"/>
    </row>
    <row r="9" spans="1:8" s="65" customFormat="1" x14ac:dyDescent="0.2">
      <c r="A9" s="79"/>
      <c r="B9" s="80" t="s">
        <v>10</v>
      </c>
      <c r="C9" s="107">
        <v>2567.4499999999998</v>
      </c>
      <c r="D9" s="108">
        <v>0</v>
      </c>
      <c r="E9" s="108">
        <v>0</v>
      </c>
      <c r="F9" s="108">
        <f t="shared" ref="F9:F27" si="1">SUM(D9:E9)</f>
        <v>0</v>
      </c>
      <c r="G9" s="90">
        <f>F9/C9*100</f>
        <v>0</v>
      </c>
    </row>
    <row r="10" spans="1:8" s="65" customFormat="1" x14ac:dyDescent="0.2">
      <c r="A10" s="79"/>
      <c r="B10" s="97" t="s">
        <v>84</v>
      </c>
      <c r="C10" s="107">
        <v>28.43</v>
      </c>
      <c r="D10" s="108">
        <v>0</v>
      </c>
      <c r="E10" s="108">
        <v>0</v>
      </c>
      <c r="F10" s="108">
        <f t="shared" si="1"/>
        <v>0</v>
      </c>
      <c r="G10" s="90">
        <f t="shared" si="0"/>
        <v>0</v>
      </c>
    </row>
    <row r="11" spans="1:8" s="65" customFormat="1" x14ac:dyDescent="0.2">
      <c r="A11" s="79"/>
      <c r="B11" s="97" t="s">
        <v>86</v>
      </c>
      <c r="C11" s="107">
        <v>4210.78</v>
      </c>
      <c r="D11" s="108">
        <v>0</v>
      </c>
      <c r="E11" s="108">
        <v>0</v>
      </c>
      <c r="F11" s="108">
        <f t="shared" si="1"/>
        <v>0</v>
      </c>
      <c r="G11" s="90">
        <f>F11/C11*100</f>
        <v>0</v>
      </c>
    </row>
    <row r="12" spans="1:8" s="65" customFormat="1" x14ac:dyDescent="0.2">
      <c r="A12" s="79"/>
      <c r="B12" s="97" t="s">
        <v>88</v>
      </c>
      <c r="C12" s="107">
        <v>282.33</v>
      </c>
      <c r="D12" s="108">
        <v>0</v>
      </c>
      <c r="E12" s="108">
        <v>0</v>
      </c>
      <c r="F12" s="108">
        <f t="shared" si="1"/>
        <v>0</v>
      </c>
      <c r="G12" s="90">
        <f>F12/C12*100</f>
        <v>0</v>
      </c>
    </row>
    <row r="13" spans="1:8" s="65" customFormat="1" x14ac:dyDescent="0.2">
      <c r="A13" s="79"/>
      <c r="B13" s="97" t="s">
        <v>90</v>
      </c>
      <c r="C13" s="107">
        <v>41.98</v>
      </c>
      <c r="D13" s="108">
        <v>0</v>
      </c>
      <c r="E13" s="108">
        <v>0</v>
      </c>
      <c r="F13" s="108">
        <f t="shared" si="1"/>
        <v>0</v>
      </c>
      <c r="G13" s="90">
        <f t="shared" si="0"/>
        <v>0</v>
      </c>
    </row>
    <row r="14" spans="1:8" s="65" customFormat="1" x14ac:dyDescent="0.2">
      <c r="A14" s="79"/>
      <c r="B14" s="97" t="s">
        <v>92</v>
      </c>
      <c r="C14" s="107">
        <v>62.79</v>
      </c>
      <c r="D14" s="108">
        <v>0</v>
      </c>
      <c r="E14" s="108">
        <v>0</v>
      </c>
      <c r="F14" s="108">
        <f t="shared" si="1"/>
        <v>0</v>
      </c>
      <c r="G14" s="90">
        <f t="shared" si="0"/>
        <v>0</v>
      </c>
    </row>
    <row r="15" spans="1:8" s="65" customFormat="1" x14ac:dyDescent="0.2">
      <c r="A15" s="79"/>
      <c r="B15" s="97" t="s">
        <v>94</v>
      </c>
      <c r="C15" s="107">
        <v>1858.34</v>
      </c>
      <c r="D15" s="108">
        <v>0</v>
      </c>
      <c r="E15" s="108">
        <v>0</v>
      </c>
      <c r="F15" s="108">
        <f t="shared" si="1"/>
        <v>0</v>
      </c>
      <c r="G15" s="90">
        <f t="shared" si="0"/>
        <v>0</v>
      </c>
    </row>
    <row r="16" spans="1:8" s="65" customFormat="1" x14ac:dyDescent="0.2">
      <c r="A16" s="79"/>
      <c r="B16" s="97" t="s">
        <v>96</v>
      </c>
      <c r="C16" s="107">
        <v>1723.77</v>
      </c>
      <c r="D16" s="108">
        <v>0</v>
      </c>
      <c r="E16" s="108">
        <v>0</v>
      </c>
      <c r="F16" s="108">
        <f t="shared" si="1"/>
        <v>0</v>
      </c>
      <c r="G16" s="90">
        <f t="shared" si="0"/>
        <v>0</v>
      </c>
    </row>
    <row r="17" spans="1:7" s="65" customFormat="1" x14ac:dyDescent="0.2">
      <c r="A17" s="79"/>
      <c r="B17" s="97" t="s">
        <v>98</v>
      </c>
      <c r="C17" s="107">
        <v>14853.11</v>
      </c>
      <c r="D17" s="108">
        <v>0</v>
      </c>
      <c r="E17" s="108">
        <v>0</v>
      </c>
      <c r="F17" s="108">
        <f t="shared" si="1"/>
        <v>0</v>
      </c>
      <c r="G17" s="90">
        <f t="shared" si="0"/>
        <v>0</v>
      </c>
    </row>
    <row r="18" spans="1:7" s="65" customFormat="1" x14ac:dyDescent="0.2">
      <c r="A18" s="79"/>
      <c r="B18" s="97" t="s">
        <v>100</v>
      </c>
      <c r="C18" s="107">
        <v>3.59</v>
      </c>
      <c r="D18" s="108">
        <v>0</v>
      </c>
      <c r="E18" s="108">
        <v>0</v>
      </c>
      <c r="F18" s="108">
        <f t="shared" si="1"/>
        <v>0</v>
      </c>
      <c r="G18" s="90">
        <f>F18/C18*100</f>
        <v>0</v>
      </c>
    </row>
    <row r="19" spans="1:7" s="65" customFormat="1" x14ac:dyDescent="0.2">
      <c r="A19" s="79"/>
      <c r="B19" s="97" t="s">
        <v>102</v>
      </c>
      <c r="C19" s="107">
        <v>15.37</v>
      </c>
      <c r="D19" s="108">
        <v>0</v>
      </c>
      <c r="E19" s="108">
        <v>0</v>
      </c>
      <c r="F19" s="108">
        <f t="shared" si="1"/>
        <v>0</v>
      </c>
      <c r="G19" s="90">
        <f>F19/C19*100</f>
        <v>0</v>
      </c>
    </row>
    <row r="20" spans="1:7" s="65" customFormat="1" x14ac:dyDescent="0.2">
      <c r="A20" s="79"/>
      <c r="B20" s="97" t="s">
        <v>104</v>
      </c>
      <c r="C20" s="107">
        <v>1315.94</v>
      </c>
      <c r="D20" s="108">
        <v>0</v>
      </c>
      <c r="E20" s="108">
        <v>0</v>
      </c>
      <c r="F20" s="108">
        <f t="shared" si="1"/>
        <v>0</v>
      </c>
      <c r="G20" s="90">
        <f t="shared" si="0"/>
        <v>0</v>
      </c>
    </row>
    <row r="21" spans="1:7" s="65" customFormat="1" x14ac:dyDescent="0.2">
      <c r="A21" s="79"/>
      <c r="B21" s="97" t="s">
        <v>106</v>
      </c>
      <c r="C21" s="107">
        <v>48.41</v>
      </c>
      <c r="D21" s="108">
        <v>0</v>
      </c>
      <c r="E21" s="108">
        <v>0</v>
      </c>
      <c r="F21" s="108">
        <f t="shared" si="1"/>
        <v>0</v>
      </c>
      <c r="G21" s="90">
        <f t="shared" si="0"/>
        <v>0</v>
      </c>
    </row>
    <row r="22" spans="1:7" s="65" customFormat="1" ht="17.25" x14ac:dyDescent="0.2">
      <c r="A22" s="79"/>
      <c r="B22" s="97" t="s">
        <v>108</v>
      </c>
      <c r="C22" s="107">
        <v>78.42</v>
      </c>
      <c r="D22" s="108">
        <v>0</v>
      </c>
      <c r="E22" s="108">
        <v>0</v>
      </c>
      <c r="F22" s="108">
        <f t="shared" si="1"/>
        <v>0</v>
      </c>
      <c r="G22" s="90">
        <f>F22/C22*100</f>
        <v>0</v>
      </c>
    </row>
    <row r="23" spans="1:7" s="65" customFormat="1" x14ac:dyDescent="0.2">
      <c r="A23" s="79"/>
      <c r="B23" s="97" t="s">
        <v>110</v>
      </c>
      <c r="C23" s="107">
        <v>28.63</v>
      </c>
      <c r="D23" s="108">
        <v>0</v>
      </c>
      <c r="E23" s="108">
        <v>0</v>
      </c>
      <c r="F23" s="108">
        <f t="shared" si="1"/>
        <v>0</v>
      </c>
      <c r="G23" s="90">
        <f t="shared" si="0"/>
        <v>0</v>
      </c>
    </row>
    <row r="24" spans="1:7" s="65" customFormat="1" x14ac:dyDescent="0.2">
      <c r="A24" s="79"/>
      <c r="B24" s="97" t="s">
        <v>112</v>
      </c>
      <c r="C24" s="107">
        <v>267.57</v>
      </c>
      <c r="D24" s="108">
        <v>0</v>
      </c>
      <c r="E24" s="108">
        <v>0</v>
      </c>
      <c r="F24" s="108">
        <f t="shared" si="1"/>
        <v>0</v>
      </c>
      <c r="G24" s="90">
        <f t="shared" si="0"/>
        <v>0</v>
      </c>
    </row>
    <row r="25" spans="1:7" s="65" customFormat="1" x14ac:dyDescent="0.2">
      <c r="A25" s="79"/>
      <c r="B25" s="97" t="s">
        <v>114</v>
      </c>
      <c r="C25" s="107">
        <v>76.959999999999994</v>
      </c>
      <c r="D25" s="108">
        <v>0</v>
      </c>
      <c r="E25" s="108">
        <v>0</v>
      </c>
      <c r="F25" s="108">
        <f t="shared" si="1"/>
        <v>0</v>
      </c>
      <c r="G25" s="90">
        <f t="shared" si="0"/>
        <v>0</v>
      </c>
    </row>
    <row r="26" spans="1:7" s="65" customFormat="1" x14ac:dyDescent="0.2">
      <c r="A26" s="79"/>
      <c r="B26" s="97" t="s">
        <v>116</v>
      </c>
      <c r="C26" s="107">
        <v>57.34</v>
      </c>
      <c r="D26" s="108">
        <v>0</v>
      </c>
      <c r="E26" s="108">
        <v>0</v>
      </c>
      <c r="F26" s="108">
        <f t="shared" si="1"/>
        <v>0</v>
      </c>
      <c r="G26" s="90">
        <f t="shared" si="0"/>
        <v>0</v>
      </c>
    </row>
    <row r="27" spans="1:7" s="65" customFormat="1" x14ac:dyDescent="0.2">
      <c r="A27" s="79"/>
      <c r="B27" s="97" t="s">
        <v>118</v>
      </c>
      <c r="C27" s="107">
        <v>60.08</v>
      </c>
      <c r="D27" s="108">
        <v>0</v>
      </c>
      <c r="E27" s="108">
        <v>0</v>
      </c>
      <c r="F27" s="108">
        <f t="shared" si="1"/>
        <v>0</v>
      </c>
      <c r="G27" s="90">
        <f t="shared" si="0"/>
        <v>0</v>
      </c>
    </row>
    <row r="28" spans="1:7" s="65" customFormat="1" x14ac:dyDescent="0.2">
      <c r="A28" s="77" t="s">
        <v>61</v>
      </c>
      <c r="B28" s="78" t="s">
        <v>423</v>
      </c>
      <c r="C28" s="109">
        <f>SUM(C29:C34)</f>
        <v>3439.42</v>
      </c>
      <c r="D28" s="109">
        <f>SUM(D29:D34)</f>
        <v>0</v>
      </c>
      <c r="E28" s="109">
        <f>SUM(E29:E34)</f>
        <v>0</v>
      </c>
      <c r="F28" s="109">
        <f>SUM(F29:F34)</f>
        <v>0</v>
      </c>
      <c r="G28" s="106">
        <f t="shared" ref="G28:G34" si="2">F28/C28*100</f>
        <v>0</v>
      </c>
    </row>
    <row r="29" spans="1:7" s="65" customFormat="1" x14ac:dyDescent="0.2">
      <c r="A29" s="84"/>
      <c r="B29" s="80" t="s">
        <v>36</v>
      </c>
      <c r="C29" s="107">
        <v>3313.5</v>
      </c>
      <c r="D29" s="108">
        <v>0</v>
      </c>
      <c r="E29" s="108">
        <v>0</v>
      </c>
      <c r="F29" s="108">
        <f t="shared" ref="F29:F34" si="3">SUM(D29:E29)</f>
        <v>0</v>
      </c>
      <c r="G29" s="90">
        <f t="shared" si="2"/>
        <v>0</v>
      </c>
    </row>
    <row r="30" spans="1:7" s="65" customFormat="1" ht="17.25" x14ac:dyDescent="0.2">
      <c r="A30" s="79"/>
      <c r="B30" s="97" t="s">
        <v>120</v>
      </c>
      <c r="C30" s="107">
        <v>15.86</v>
      </c>
      <c r="D30" s="108">
        <v>0</v>
      </c>
      <c r="E30" s="108">
        <v>0</v>
      </c>
      <c r="F30" s="108">
        <f t="shared" si="3"/>
        <v>0</v>
      </c>
      <c r="G30" s="90">
        <f t="shared" si="2"/>
        <v>0</v>
      </c>
    </row>
    <row r="31" spans="1:7" s="65" customFormat="1" ht="17.25" x14ac:dyDescent="0.2">
      <c r="A31" s="79"/>
      <c r="B31" s="97" t="s">
        <v>121</v>
      </c>
      <c r="C31" s="107">
        <v>7.87</v>
      </c>
      <c r="D31" s="108">
        <v>0</v>
      </c>
      <c r="E31" s="108">
        <v>0</v>
      </c>
      <c r="F31" s="108">
        <f t="shared" si="3"/>
        <v>0</v>
      </c>
      <c r="G31" s="90">
        <f t="shared" si="2"/>
        <v>0</v>
      </c>
    </row>
    <row r="32" spans="1:7" s="65" customFormat="1" x14ac:dyDescent="0.2">
      <c r="A32" s="79"/>
      <c r="B32" s="97" t="s">
        <v>122</v>
      </c>
      <c r="C32" s="107">
        <v>10.93</v>
      </c>
      <c r="D32" s="108">
        <v>0</v>
      </c>
      <c r="E32" s="108">
        <v>0</v>
      </c>
      <c r="F32" s="108">
        <f t="shared" si="3"/>
        <v>0</v>
      </c>
      <c r="G32" s="90">
        <f t="shared" si="2"/>
        <v>0</v>
      </c>
    </row>
    <row r="33" spans="1:9" s="65" customFormat="1" x14ac:dyDescent="0.2">
      <c r="A33" s="79"/>
      <c r="B33" s="97" t="s">
        <v>124</v>
      </c>
      <c r="C33" s="107">
        <v>13.07</v>
      </c>
      <c r="D33" s="108">
        <v>0</v>
      </c>
      <c r="E33" s="108">
        <v>0</v>
      </c>
      <c r="F33" s="108">
        <f t="shared" si="3"/>
        <v>0</v>
      </c>
      <c r="G33" s="90">
        <f t="shared" si="2"/>
        <v>0</v>
      </c>
    </row>
    <row r="34" spans="1:9" s="65" customFormat="1" x14ac:dyDescent="0.2">
      <c r="A34" s="79"/>
      <c r="B34" s="97" t="s">
        <v>125</v>
      </c>
      <c r="C34" s="107">
        <v>78.19</v>
      </c>
      <c r="D34" s="108"/>
      <c r="E34" s="108"/>
      <c r="F34" s="108">
        <f t="shared" si="3"/>
        <v>0</v>
      </c>
      <c r="G34" s="90">
        <f t="shared" si="2"/>
        <v>0</v>
      </c>
    </row>
    <row r="35" spans="1:9" x14ac:dyDescent="0.2">
      <c r="A35" s="85" t="s">
        <v>62</v>
      </c>
      <c r="B35" s="86" t="s">
        <v>424</v>
      </c>
      <c r="C35" s="110">
        <f>SUM(C36:C48)</f>
        <v>18271.860000000004</v>
      </c>
      <c r="D35" s="110">
        <f>SUM(D36:D47)</f>
        <v>0</v>
      </c>
      <c r="E35" s="110">
        <f>SUM(E36:E47)</f>
        <v>0</v>
      </c>
      <c r="F35" s="110">
        <f>SUM(F36:F47)</f>
        <v>0</v>
      </c>
      <c r="G35" s="106">
        <f>F35/C35*100</f>
        <v>0</v>
      </c>
      <c r="H35" s="67"/>
      <c r="I35" s="68"/>
    </row>
    <row r="36" spans="1:9" x14ac:dyDescent="0.2">
      <c r="A36" s="79"/>
      <c r="B36" s="87" t="s">
        <v>12</v>
      </c>
      <c r="C36" s="107">
        <v>2769.01</v>
      </c>
      <c r="D36" s="111">
        <v>0</v>
      </c>
      <c r="E36" s="111">
        <v>0</v>
      </c>
      <c r="F36" s="108">
        <f t="shared" ref="F36:F47" si="4">SUM(D36:E36)</f>
        <v>0</v>
      </c>
      <c r="G36" s="90">
        <f>F36/C36*100</f>
        <v>0</v>
      </c>
      <c r="H36" s="67"/>
    </row>
    <row r="37" spans="1:9" s="65" customFormat="1" x14ac:dyDescent="0.2">
      <c r="A37" s="79"/>
      <c r="B37" s="97" t="s">
        <v>126</v>
      </c>
      <c r="C37" s="107">
        <v>1032.5999999999999</v>
      </c>
      <c r="D37" s="108">
        <v>0</v>
      </c>
      <c r="E37" s="108">
        <v>0</v>
      </c>
      <c r="F37" s="108">
        <f t="shared" si="4"/>
        <v>0</v>
      </c>
      <c r="G37" s="90">
        <f>F37/C37*100</f>
        <v>0</v>
      </c>
    </row>
    <row r="38" spans="1:9" s="65" customFormat="1" x14ac:dyDescent="0.2">
      <c r="A38" s="79"/>
      <c r="B38" s="97" t="s">
        <v>127</v>
      </c>
      <c r="C38" s="107">
        <v>212.84</v>
      </c>
      <c r="D38" s="108">
        <v>0</v>
      </c>
      <c r="E38" s="108">
        <v>0</v>
      </c>
      <c r="F38" s="108">
        <f t="shared" si="4"/>
        <v>0</v>
      </c>
      <c r="G38" s="90">
        <f>F38/C38*100</f>
        <v>0</v>
      </c>
    </row>
    <row r="39" spans="1:9" s="65" customFormat="1" x14ac:dyDescent="0.2">
      <c r="A39" s="79"/>
      <c r="B39" s="97" t="s">
        <v>128</v>
      </c>
      <c r="C39" s="107">
        <v>173.19</v>
      </c>
      <c r="D39" s="108">
        <v>0</v>
      </c>
      <c r="E39" s="108">
        <v>0</v>
      </c>
      <c r="F39" s="108">
        <f t="shared" si="4"/>
        <v>0</v>
      </c>
      <c r="G39" s="90">
        <f>F39/C39*100</f>
        <v>0</v>
      </c>
    </row>
    <row r="40" spans="1:9" s="65" customFormat="1" x14ac:dyDescent="0.2">
      <c r="A40" s="79"/>
      <c r="B40" s="97" t="s">
        <v>130</v>
      </c>
      <c r="C40" s="107">
        <v>11259.03</v>
      </c>
      <c r="D40" s="108">
        <v>0</v>
      </c>
      <c r="E40" s="108">
        <v>0</v>
      </c>
      <c r="F40" s="108">
        <f t="shared" si="4"/>
        <v>0</v>
      </c>
      <c r="G40" s="90">
        <f t="shared" ref="G40:G47" si="5">F40/C40*100</f>
        <v>0</v>
      </c>
    </row>
    <row r="41" spans="1:9" s="65" customFormat="1" x14ac:dyDescent="0.2">
      <c r="A41" s="79"/>
      <c r="B41" s="97" t="s">
        <v>132</v>
      </c>
      <c r="C41" s="107">
        <v>735.33</v>
      </c>
      <c r="D41" s="108">
        <v>0</v>
      </c>
      <c r="E41" s="108">
        <v>0</v>
      </c>
      <c r="F41" s="108">
        <f t="shared" si="4"/>
        <v>0</v>
      </c>
      <c r="G41" s="90">
        <f t="shared" si="5"/>
        <v>0</v>
      </c>
    </row>
    <row r="42" spans="1:9" s="65" customFormat="1" x14ac:dyDescent="0.2">
      <c r="A42" s="79"/>
      <c r="B42" s="97" t="s">
        <v>134</v>
      </c>
      <c r="C42" s="107">
        <v>139.46</v>
      </c>
      <c r="D42" s="108">
        <v>0</v>
      </c>
      <c r="E42" s="108">
        <v>0</v>
      </c>
      <c r="F42" s="108">
        <f t="shared" si="4"/>
        <v>0</v>
      </c>
      <c r="G42" s="90">
        <f t="shared" si="5"/>
        <v>0</v>
      </c>
    </row>
    <row r="43" spans="1:9" s="65" customFormat="1" x14ac:dyDescent="0.2">
      <c r="A43" s="79"/>
      <c r="B43" s="97" t="s">
        <v>136</v>
      </c>
      <c r="C43" s="107">
        <v>248.3</v>
      </c>
      <c r="D43" s="108">
        <v>0</v>
      </c>
      <c r="E43" s="108">
        <v>0</v>
      </c>
      <c r="F43" s="108">
        <f t="shared" si="4"/>
        <v>0</v>
      </c>
      <c r="G43" s="90">
        <f t="shared" si="5"/>
        <v>0</v>
      </c>
    </row>
    <row r="44" spans="1:9" s="65" customFormat="1" x14ac:dyDescent="0.2">
      <c r="A44" s="79"/>
      <c r="B44" s="97" t="s">
        <v>138</v>
      </c>
      <c r="C44" s="107">
        <v>222</v>
      </c>
      <c r="D44" s="108">
        <v>0</v>
      </c>
      <c r="E44" s="108">
        <v>0</v>
      </c>
      <c r="F44" s="108">
        <f t="shared" si="4"/>
        <v>0</v>
      </c>
      <c r="G44" s="90">
        <f t="shared" si="5"/>
        <v>0</v>
      </c>
    </row>
    <row r="45" spans="1:9" s="65" customFormat="1" x14ac:dyDescent="0.2">
      <c r="A45" s="79"/>
      <c r="B45" s="97" t="s">
        <v>140</v>
      </c>
      <c r="C45" s="107">
        <v>443.96</v>
      </c>
      <c r="D45" s="108">
        <v>0</v>
      </c>
      <c r="E45" s="108">
        <v>0</v>
      </c>
      <c r="F45" s="108">
        <f t="shared" si="4"/>
        <v>0</v>
      </c>
      <c r="G45" s="90">
        <f t="shared" si="5"/>
        <v>0</v>
      </c>
    </row>
    <row r="46" spans="1:9" s="65" customFormat="1" x14ac:dyDescent="0.2">
      <c r="A46" s="79"/>
      <c r="B46" s="97" t="s">
        <v>142</v>
      </c>
      <c r="C46" s="107">
        <v>275.33</v>
      </c>
      <c r="D46" s="108">
        <v>0</v>
      </c>
      <c r="E46" s="108">
        <v>0</v>
      </c>
      <c r="F46" s="108">
        <f t="shared" si="4"/>
        <v>0</v>
      </c>
      <c r="G46" s="90">
        <f t="shared" si="5"/>
        <v>0</v>
      </c>
    </row>
    <row r="47" spans="1:9" s="65" customFormat="1" x14ac:dyDescent="0.2">
      <c r="A47" s="79"/>
      <c r="B47" s="97" t="s">
        <v>144</v>
      </c>
      <c r="C47" s="107">
        <v>150.59</v>
      </c>
      <c r="D47" s="108">
        <v>0</v>
      </c>
      <c r="E47" s="108">
        <v>0</v>
      </c>
      <c r="F47" s="108">
        <f t="shared" si="4"/>
        <v>0</v>
      </c>
      <c r="G47" s="90">
        <f t="shared" si="5"/>
        <v>0</v>
      </c>
    </row>
    <row r="48" spans="1:9" s="65" customFormat="1" x14ac:dyDescent="0.2">
      <c r="A48" s="79"/>
      <c r="B48" s="97" t="s">
        <v>146</v>
      </c>
      <c r="C48" s="107">
        <v>610.22</v>
      </c>
      <c r="D48" s="108">
        <v>0</v>
      </c>
      <c r="E48" s="108">
        <v>0</v>
      </c>
      <c r="F48" s="108"/>
      <c r="G48" s="90"/>
    </row>
    <row r="49" spans="1:8" s="65" customFormat="1" x14ac:dyDescent="0.2">
      <c r="A49" s="77" t="s">
        <v>63</v>
      </c>
      <c r="B49" s="78" t="s">
        <v>425</v>
      </c>
      <c r="C49" s="109">
        <f>SUM(C50)</f>
        <v>48054.19</v>
      </c>
      <c r="D49" s="109">
        <f>SUM(D50)</f>
        <v>0</v>
      </c>
      <c r="E49" s="109">
        <f>SUM(E50)</f>
        <v>0</v>
      </c>
      <c r="F49" s="109">
        <f>SUM(F50)</f>
        <v>0</v>
      </c>
      <c r="G49" s="106">
        <f>F49/C49*100</f>
        <v>0</v>
      </c>
    </row>
    <row r="50" spans="1:8" s="65" customFormat="1" x14ac:dyDescent="0.2">
      <c r="A50" s="79"/>
      <c r="B50" s="80" t="s">
        <v>38</v>
      </c>
      <c r="C50" s="107">
        <v>48054.19</v>
      </c>
      <c r="D50" s="112">
        <v>0</v>
      </c>
      <c r="E50" s="112">
        <v>0</v>
      </c>
      <c r="F50" s="108">
        <f>SUM(D50:E50)</f>
        <v>0</v>
      </c>
      <c r="G50" s="90">
        <f>F50/C50*100</f>
        <v>0</v>
      </c>
    </row>
    <row r="51" spans="1:8" x14ac:dyDescent="0.2">
      <c r="A51" s="77" t="s">
        <v>64</v>
      </c>
      <c r="B51" s="98" t="s">
        <v>426</v>
      </c>
      <c r="C51" s="110">
        <f>SUM(C52:C67)</f>
        <v>7092.6400000000012</v>
      </c>
      <c r="D51" s="110">
        <f>SUM(D52:D66)</f>
        <v>4.6399999999999997E-2</v>
      </c>
      <c r="E51" s="110">
        <f>SUM(E52:E66)</f>
        <v>1.5399999999999999E-2</v>
      </c>
      <c r="F51" s="110">
        <f>SUM(F52:F66)</f>
        <v>6.1799999999999994E-2</v>
      </c>
      <c r="G51" s="106">
        <f t="shared" ref="G51:G67" si="6">F51/C51*100</f>
        <v>8.7132576868415685E-4</v>
      </c>
      <c r="H51" s="68"/>
    </row>
    <row r="52" spans="1:8" s="65" customFormat="1" x14ac:dyDescent="0.2">
      <c r="A52" s="84"/>
      <c r="B52" s="93" t="s">
        <v>54</v>
      </c>
      <c r="C52" s="107">
        <v>2825.19</v>
      </c>
      <c r="D52" s="112">
        <v>0</v>
      </c>
      <c r="E52" s="112">
        <v>0</v>
      </c>
      <c r="F52" s="108">
        <f>SUM(D52:E52)</f>
        <v>0</v>
      </c>
      <c r="G52" s="90">
        <f t="shared" si="6"/>
        <v>0</v>
      </c>
    </row>
    <row r="53" spans="1:8" s="65" customFormat="1" x14ac:dyDescent="0.2">
      <c r="A53" s="79"/>
      <c r="B53" s="97" t="s">
        <v>149</v>
      </c>
      <c r="C53" s="107">
        <v>624.23</v>
      </c>
      <c r="D53" s="112">
        <v>0</v>
      </c>
      <c r="E53" s="112">
        <v>0</v>
      </c>
      <c r="F53" s="108">
        <f t="shared" ref="F53:F66" si="7">SUM(D53:E53)</f>
        <v>0</v>
      </c>
      <c r="G53" s="90">
        <f t="shared" si="6"/>
        <v>0</v>
      </c>
    </row>
    <row r="54" spans="1:8" s="65" customFormat="1" x14ac:dyDescent="0.2">
      <c r="A54" s="79"/>
      <c r="B54" s="97" t="s">
        <v>150</v>
      </c>
      <c r="C54" s="107">
        <v>28.26</v>
      </c>
      <c r="D54" s="112">
        <v>0</v>
      </c>
      <c r="E54" s="112">
        <v>0</v>
      </c>
      <c r="F54" s="108">
        <f t="shared" si="7"/>
        <v>0</v>
      </c>
      <c r="G54" s="90">
        <f t="shared" si="6"/>
        <v>0</v>
      </c>
    </row>
    <row r="55" spans="1:8" s="65" customFormat="1" x14ac:dyDescent="0.2">
      <c r="A55" s="79"/>
      <c r="B55" s="97" t="s">
        <v>151</v>
      </c>
      <c r="C55" s="107">
        <v>51.99</v>
      </c>
      <c r="D55" s="88">
        <v>4.6399999999999997E-2</v>
      </c>
      <c r="E55" s="88">
        <v>1.5399999999999999E-2</v>
      </c>
      <c r="F55" s="108">
        <f t="shared" si="7"/>
        <v>6.1799999999999994E-2</v>
      </c>
      <c r="G55" s="90">
        <f t="shared" si="6"/>
        <v>0.11886901327178302</v>
      </c>
    </row>
    <row r="56" spans="1:8" s="65" customFormat="1" x14ac:dyDescent="0.2">
      <c r="A56" s="79"/>
      <c r="B56" s="97" t="s">
        <v>152</v>
      </c>
      <c r="C56" s="107">
        <v>185.85</v>
      </c>
      <c r="D56" s="112">
        <v>0</v>
      </c>
      <c r="E56" s="112">
        <v>0</v>
      </c>
      <c r="F56" s="108">
        <f t="shared" si="7"/>
        <v>0</v>
      </c>
      <c r="G56" s="90">
        <f t="shared" si="6"/>
        <v>0</v>
      </c>
    </row>
    <row r="57" spans="1:8" s="65" customFormat="1" x14ac:dyDescent="0.2">
      <c r="A57" s="79"/>
      <c r="B57" s="97" t="s">
        <v>153</v>
      </c>
      <c r="C57" s="107">
        <v>38.33</v>
      </c>
      <c r="D57" s="112">
        <v>0</v>
      </c>
      <c r="E57" s="112">
        <v>0</v>
      </c>
      <c r="F57" s="108">
        <f t="shared" si="7"/>
        <v>0</v>
      </c>
      <c r="G57" s="90">
        <f t="shared" si="6"/>
        <v>0</v>
      </c>
    </row>
    <row r="58" spans="1:8" s="65" customFormat="1" x14ac:dyDescent="0.2">
      <c r="A58" s="79"/>
      <c r="B58" s="97" t="s">
        <v>154</v>
      </c>
      <c r="C58" s="107">
        <v>258.95999999999998</v>
      </c>
      <c r="D58" s="112">
        <v>0</v>
      </c>
      <c r="E58" s="112">
        <v>0</v>
      </c>
      <c r="F58" s="108">
        <f t="shared" si="7"/>
        <v>0</v>
      </c>
      <c r="G58" s="90">
        <f>F58/C58*100</f>
        <v>0</v>
      </c>
    </row>
    <row r="59" spans="1:8" s="65" customFormat="1" x14ac:dyDescent="0.2">
      <c r="A59" s="79"/>
      <c r="B59" s="97" t="s">
        <v>156</v>
      </c>
      <c r="C59" s="107">
        <v>1257.6600000000001</v>
      </c>
      <c r="D59" s="112">
        <v>0</v>
      </c>
      <c r="E59" s="112">
        <v>0</v>
      </c>
      <c r="F59" s="108">
        <f t="shared" si="7"/>
        <v>0</v>
      </c>
      <c r="G59" s="90">
        <f>F59/C59*100</f>
        <v>0</v>
      </c>
    </row>
    <row r="60" spans="1:8" s="65" customFormat="1" x14ac:dyDescent="0.2">
      <c r="A60" s="79"/>
      <c r="B60" s="97" t="s">
        <v>157</v>
      </c>
      <c r="C60" s="107">
        <v>8.93</v>
      </c>
      <c r="D60" s="112">
        <v>0</v>
      </c>
      <c r="E60" s="112">
        <v>0</v>
      </c>
      <c r="F60" s="108">
        <f t="shared" si="7"/>
        <v>0</v>
      </c>
      <c r="G60" s="90">
        <f t="shared" si="6"/>
        <v>0</v>
      </c>
    </row>
    <row r="61" spans="1:8" s="65" customFormat="1" x14ac:dyDescent="0.2">
      <c r="A61" s="79"/>
      <c r="B61" s="97" t="s">
        <v>158</v>
      </c>
      <c r="C61" s="107">
        <v>241.51</v>
      </c>
      <c r="D61" s="112">
        <v>0</v>
      </c>
      <c r="E61" s="112">
        <v>0</v>
      </c>
      <c r="F61" s="108">
        <f t="shared" si="7"/>
        <v>0</v>
      </c>
      <c r="G61" s="90">
        <f t="shared" si="6"/>
        <v>0</v>
      </c>
    </row>
    <row r="62" spans="1:8" s="65" customFormat="1" x14ac:dyDescent="0.2">
      <c r="A62" s="79"/>
      <c r="B62" s="97" t="s">
        <v>159</v>
      </c>
      <c r="C62" s="107">
        <v>7.96</v>
      </c>
      <c r="D62" s="112">
        <v>0</v>
      </c>
      <c r="E62" s="112">
        <v>0</v>
      </c>
      <c r="F62" s="108">
        <f t="shared" si="7"/>
        <v>0</v>
      </c>
      <c r="G62" s="90">
        <f t="shared" si="6"/>
        <v>0</v>
      </c>
    </row>
    <row r="63" spans="1:8" s="65" customFormat="1" x14ac:dyDescent="0.2">
      <c r="A63" s="79"/>
      <c r="B63" s="97" t="s">
        <v>155</v>
      </c>
      <c r="C63" s="107">
        <v>26.65</v>
      </c>
      <c r="D63" s="112">
        <v>0</v>
      </c>
      <c r="E63" s="112">
        <v>0</v>
      </c>
      <c r="F63" s="108">
        <f t="shared" si="7"/>
        <v>0</v>
      </c>
      <c r="G63" s="90">
        <f>F63/C63*100</f>
        <v>0</v>
      </c>
    </row>
    <row r="64" spans="1:8" s="65" customFormat="1" x14ac:dyDescent="0.2">
      <c r="A64" s="79"/>
      <c r="B64" s="97" t="s">
        <v>147</v>
      </c>
      <c r="C64" s="107">
        <v>560.02</v>
      </c>
      <c r="D64" s="112">
        <v>0</v>
      </c>
      <c r="E64" s="112">
        <v>0</v>
      </c>
      <c r="F64" s="108">
        <f t="shared" si="7"/>
        <v>0</v>
      </c>
      <c r="G64" s="90">
        <f>F64/C64*100</f>
        <v>0</v>
      </c>
    </row>
    <row r="65" spans="1:7" s="65" customFormat="1" x14ac:dyDescent="0.2">
      <c r="A65" s="79"/>
      <c r="B65" s="97" t="s">
        <v>148</v>
      </c>
      <c r="C65" s="107">
        <v>39.71</v>
      </c>
      <c r="D65" s="112">
        <v>0</v>
      </c>
      <c r="E65" s="112">
        <v>0</v>
      </c>
      <c r="F65" s="108">
        <f t="shared" si="7"/>
        <v>0</v>
      </c>
      <c r="G65" s="90">
        <f t="shared" si="6"/>
        <v>0</v>
      </c>
    </row>
    <row r="66" spans="1:7" s="65" customFormat="1" x14ac:dyDescent="0.2">
      <c r="A66" s="79"/>
      <c r="B66" s="97" t="s">
        <v>161</v>
      </c>
      <c r="C66" s="107">
        <v>807.59</v>
      </c>
      <c r="D66" s="112">
        <v>0</v>
      </c>
      <c r="E66" s="112">
        <v>0</v>
      </c>
      <c r="F66" s="108">
        <f t="shared" si="7"/>
        <v>0</v>
      </c>
      <c r="G66" s="90">
        <f t="shared" si="6"/>
        <v>0</v>
      </c>
    </row>
    <row r="67" spans="1:7" s="65" customFormat="1" x14ac:dyDescent="0.2">
      <c r="A67" s="79"/>
      <c r="B67" s="97" t="s">
        <v>160</v>
      </c>
      <c r="C67" s="107">
        <v>129.80000000000001</v>
      </c>
      <c r="D67" s="112">
        <v>0</v>
      </c>
      <c r="E67" s="112">
        <v>0</v>
      </c>
      <c r="F67" s="108">
        <f>SUM(D67:E67)</f>
        <v>0</v>
      </c>
      <c r="G67" s="90">
        <f t="shared" si="6"/>
        <v>0</v>
      </c>
    </row>
    <row r="68" spans="1:7" s="65" customFormat="1" x14ac:dyDescent="0.2">
      <c r="A68" s="77" t="s">
        <v>65</v>
      </c>
      <c r="B68" s="99" t="s">
        <v>427</v>
      </c>
      <c r="C68" s="89">
        <f>SUM(C69:C75)</f>
        <v>6603.9</v>
      </c>
      <c r="D68" s="89">
        <f>SUM(D69:D75)</f>
        <v>0</v>
      </c>
      <c r="E68" s="89">
        <f>SUM(E69:E75)</f>
        <v>0</v>
      </c>
      <c r="F68" s="89">
        <f>SUM(F69:F75)</f>
        <v>0</v>
      </c>
      <c r="G68" s="106">
        <f t="shared" ref="G68:G73" si="8">F68/C68*100</f>
        <v>0</v>
      </c>
    </row>
    <row r="69" spans="1:7" s="65" customFormat="1" x14ac:dyDescent="0.2">
      <c r="A69" s="79"/>
      <c r="B69" s="100" t="s">
        <v>14</v>
      </c>
      <c r="C69" s="107">
        <v>4424.96</v>
      </c>
      <c r="D69" s="112">
        <v>0</v>
      </c>
      <c r="E69" s="112">
        <v>0</v>
      </c>
      <c r="F69" s="108">
        <f t="shared" ref="F69:F75" si="9">SUM(D69:E69)</f>
        <v>0</v>
      </c>
      <c r="G69" s="90">
        <f t="shared" si="8"/>
        <v>0</v>
      </c>
    </row>
    <row r="70" spans="1:7" s="65" customFormat="1" x14ac:dyDescent="0.2">
      <c r="A70" s="79"/>
      <c r="B70" s="97" t="s">
        <v>162</v>
      </c>
      <c r="C70" s="107">
        <v>87.07</v>
      </c>
      <c r="D70" s="112">
        <v>0</v>
      </c>
      <c r="E70" s="112">
        <v>0</v>
      </c>
      <c r="F70" s="108">
        <f t="shared" si="9"/>
        <v>0</v>
      </c>
      <c r="G70" s="90">
        <f t="shared" si="8"/>
        <v>0</v>
      </c>
    </row>
    <row r="71" spans="1:7" s="65" customFormat="1" x14ac:dyDescent="0.2">
      <c r="A71" s="79"/>
      <c r="B71" s="97" t="s">
        <v>163</v>
      </c>
      <c r="C71" s="107">
        <v>1923.41</v>
      </c>
      <c r="D71" s="112">
        <v>0</v>
      </c>
      <c r="E71" s="112">
        <v>0</v>
      </c>
      <c r="F71" s="108">
        <f t="shared" si="9"/>
        <v>0</v>
      </c>
      <c r="G71" s="90">
        <f t="shared" si="8"/>
        <v>0</v>
      </c>
    </row>
    <row r="72" spans="1:7" s="65" customFormat="1" x14ac:dyDescent="0.2">
      <c r="A72" s="79"/>
      <c r="B72" s="97" t="s">
        <v>165</v>
      </c>
      <c r="C72" s="107">
        <v>6.35</v>
      </c>
      <c r="D72" s="112">
        <v>0</v>
      </c>
      <c r="E72" s="112">
        <v>0</v>
      </c>
      <c r="F72" s="108">
        <f t="shared" si="9"/>
        <v>0</v>
      </c>
      <c r="G72" s="90">
        <f t="shared" si="8"/>
        <v>0</v>
      </c>
    </row>
    <row r="73" spans="1:7" s="65" customFormat="1" x14ac:dyDescent="0.2">
      <c r="A73" s="79"/>
      <c r="B73" s="97" t="s">
        <v>167</v>
      </c>
      <c r="C73" s="107">
        <v>40.49</v>
      </c>
      <c r="D73" s="112">
        <v>0</v>
      </c>
      <c r="E73" s="112">
        <v>0</v>
      </c>
      <c r="F73" s="108">
        <f t="shared" si="9"/>
        <v>0</v>
      </c>
      <c r="G73" s="90">
        <f t="shared" si="8"/>
        <v>0</v>
      </c>
    </row>
    <row r="74" spans="1:7" s="65" customFormat="1" x14ac:dyDescent="0.2">
      <c r="A74" s="79"/>
      <c r="B74" s="97" t="s">
        <v>169</v>
      </c>
      <c r="C74" s="107">
        <v>77.41</v>
      </c>
      <c r="D74" s="112">
        <v>0</v>
      </c>
      <c r="E74" s="112">
        <v>0</v>
      </c>
      <c r="F74" s="108">
        <f t="shared" si="9"/>
        <v>0</v>
      </c>
      <c r="G74" s="90">
        <f>F74/C74*100</f>
        <v>0</v>
      </c>
    </row>
    <row r="75" spans="1:7" s="65" customFormat="1" x14ac:dyDescent="0.2">
      <c r="A75" s="79"/>
      <c r="B75" s="97" t="s">
        <v>171</v>
      </c>
      <c r="C75" s="107">
        <v>44.21</v>
      </c>
      <c r="D75" s="112">
        <v>0</v>
      </c>
      <c r="E75" s="112">
        <v>0</v>
      </c>
      <c r="F75" s="108">
        <f t="shared" si="9"/>
        <v>0</v>
      </c>
      <c r="G75" s="90">
        <f>F75/C75*100</f>
        <v>0</v>
      </c>
    </row>
    <row r="76" spans="1:7" s="65" customFormat="1" x14ac:dyDescent="0.2">
      <c r="A76" s="77" t="s">
        <v>66</v>
      </c>
      <c r="B76" s="99" t="s">
        <v>428</v>
      </c>
      <c r="C76" s="89">
        <f>SUM(C77:C84)</f>
        <v>3371.0099999999998</v>
      </c>
      <c r="D76" s="89">
        <f>SUM(D77:D84)</f>
        <v>0</v>
      </c>
      <c r="E76" s="89">
        <f>SUM(E77:E84)</f>
        <v>0</v>
      </c>
      <c r="F76" s="89">
        <f>SUM(F77:F83)</f>
        <v>0</v>
      </c>
      <c r="G76" s="106">
        <f t="shared" ref="G76:G83" si="10">F76/C76*100</f>
        <v>0</v>
      </c>
    </row>
    <row r="77" spans="1:7" s="65" customFormat="1" x14ac:dyDescent="0.2">
      <c r="A77" s="84"/>
      <c r="B77" s="100" t="s">
        <v>55</v>
      </c>
      <c r="C77" s="107">
        <v>1272.78</v>
      </c>
      <c r="D77" s="112">
        <v>0</v>
      </c>
      <c r="E77" s="112">
        <v>0</v>
      </c>
      <c r="F77" s="108">
        <f t="shared" ref="F77:F83" si="11">SUM(D77:E77)</f>
        <v>0</v>
      </c>
      <c r="G77" s="90">
        <f t="shared" si="10"/>
        <v>0</v>
      </c>
    </row>
    <row r="78" spans="1:7" s="65" customFormat="1" x14ac:dyDescent="0.2">
      <c r="A78" s="79"/>
      <c r="B78" s="97" t="s">
        <v>174</v>
      </c>
      <c r="C78" s="107">
        <v>61.61</v>
      </c>
      <c r="D78" s="112">
        <v>0</v>
      </c>
      <c r="E78" s="112">
        <v>0</v>
      </c>
      <c r="F78" s="108">
        <f t="shared" si="11"/>
        <v>0</v>
      </c>
      <c r="G78" s="90">
        <f t="shared" si="10"/>
        <v>0</v>
      </c>
    </row>
    <row r="79" spans="1:7" s="65" customFormat="1" x14ac:dyDescent="0.2">
      <c r="A79" s="79"/>
      <c r="B79" s="97" t="s">
        <v>175</v>
      </c>
      <c r="C79" s="107">
        <v>289.60000000000002</v>
      </c>
      <c r="D79" s="112">
        <v>0</v>
      </c>
      <c r="E79" s="112">
        <v>0</v>
      </c>
      <c r="F79" s="108">
        <f t="shared" si="11"/>
        <v>0</v>
      </c>
      <c r="G79" s="90">
        <f t="shared" si="10"/>
        <v>0</v>
      </c>
    </row>
    <row r="80" spans="1:7" s="65" customFormat="1" x14ac:dyDescent="0.2">
      <c r="A80" s="79"/>
      <c r="B80" s="97" t="s">
        <v>176</v>
      </c>
      <c r="C80" s="107">
        <v>153.72</v>
      </c>
      <c r="D80" s="112">
        <v>0</v>
      </c>
      <c r="E80" s="112">
        <v>0</v>
      </c>
      <c r="F80" s="108">
        <f t="shared" si="11"/>
        <v>0</v>
      </c>
      <c r="G80" s="90">
        <f t="shared" si="10"/>
        <v>0</v>
      </c>
    </row>
    <row r="81" spans="1:7" s="65" customFormat="1" x14ac:dyDescent="0.2">
      <c r="A81" s="79"/>
      <c r="B81" s="97" t="s">
        <v>178</v>
      </c>
      <c r="C81" s="107">
        <v>143.38</v>
      </c>
      <c r="D81" s="112">
        <v>0</v>
      </c>
      <c r="E81" s="112">
        <v>0</v>
      </c>
      <c r="F81" s="108">
        <f t="shared" si="11"/>
        <v>0</v>
      </c>
      <c r="G81" s="90">
        <f t="shared" si="10"/>
        <v>0</v>
      </c>
    </row>
    <row r="82" spans="1:7" s="65" customFormat="1" x14ac:dyDescent="0.2">
      <c r="A82" s="79"/>
      <c r="B82" s="97" t="s">
        <v>180</v>
      </c>
      <c r="C82" s="107">
        <v>454.13</v>
      </c>
      <c r="D82" s="112">
        <v>0</v>
      </c>
      <c r="E82" s="112">
        <v>0</v>
      </c>
      <c r="F82" s="108">
        <f t="shared" si="11"/>
        <v>0</v>
      </c>
      <c r="G82" s="90">
        <f t="shared" si="10"/>
        <v>0</v>
      </c>
    </row>
    <row r="83" spans="1:7" s="65" customFormat="1" x14ac:dyDescent="0.2">
      <c r="A83" s="79"/>
      <c r="B83" s="97" t="s">
        <v>182</v>
      </c>
      <c r="C83" s="107">
        <v>785.36</v>
      </c>
      <c r="D83" s="112">
        <v>0</v>
      </c>
      <c r="E83" s="112">
        <v>0</v>
      </c>
      <c r="F83" s="108">
        <f t="shared" si="11"/>
        <v>0</v>
      </c>
      <c r="G83" s="90">
        <f t="shared" si="10"/>
        <v>0</v>
      </c>
    </row>
    <row r="84" spans="1:7" s="65" customFormat="1" x14ac:dyDescent="0.2">
      <c r="A84" s="79"/>
      <c r="B84" s="97" t="s">
        <v>184</v>
      </c>
      <c r="C84" s="107">
        <v>210.43</v>
      </c>
      <c r="D84" s="112">
        <v>0</v>
      </c>
      <c r="E84" s="112">
        <v>0</v>
      </c>
      <c r="F84" s="108">
        <f>SUM(D84:E84)</f>
        <v>0</v>
      </c>
      <c r="G84" s="90">
        <f>F84/C84*100</f>
        <v>0</v>
      </c>
    </row>
    <row r="85" spans="1:7" s="65" customFormat="1" x14ac:dyDescent="0.2">
      <c r="A85" s="91">
        <v>11</v>
      </c>
      <c r="B85" s="99" t="s">
        <v>429</v>
      </c>
      <c r="C85" s="89">
        <f>SUM(C86:C122)</f>
        <v>92437.349999999948</v>
      </c>
      <c r="D85" s="89">
        <f>SUM(D86:D122)</f>
        <v>443.512</v>
      </c>
      <c r="E85" s="89">
        <f>SUM(E86:E122)</f>
        <v>47.23229999999996</v>
      </c>
      <c r="F85" s="89">
        <f>SUM(F86:F122)</f>
        <v>490.74429999999995</v>
      </c>
      <c r="G85" s="106">
        <f t="shared" ref="G85:G122" si="12">F85/C85*100</f>
        <v>0.53089395141682472</v>
      </c>
    </row>
    <row r="86" spans="1:7" s="65" customFormat="1" x14ac:dyDescent="0.2">
      <c r="A86" s="79"/>
      <c r="B86" s="100" t="s">
        <v>16</v>
      </c>
      <c r="C86" s="107">
        <v>38948.1</v>
      </c>
      <c r="D86" s="112">
        <v>0</v>
      </c>
      <c r="E86" s="112">
        <v>0</v>
      </c>
      <c r="F86" s="108">
        <f t="shared" ref="F86:F122" si="13">SUM(D86:E86)</f>
        <v>0</v>
      </c>
      <c r="G86" s="90">
        <f t="shared" si="12"/>
        <v>0</v>
      </c>
    </row>
    <row r="87" spans="1:7" s="65" customFormat="1" x14ac:dyDescent="0.2">
      <c r="A87" s="79"/>
      <c r="B87" s="97" t="s">
        <v>185</v>
      </c>
      <c r="C87" s="107">
        <v>614.39</v>
      </c>
      <c r="D87" s="112">
        <v>0</v>
      </c>
      <c r="E87" s="112">
        <v>0</v>
      </c>
      <c r="F87" s="108">
        <f t="shared" si="13"/>
        <v>0</v>
      </c>
      <c r="G87" s="90">
        <f t="shared" si="12"/>
        <v>0</v>
      </c>
    </row>
    <row r="88" spans="1:7" s="65" customFormat="1" x14ac:dyDescent="0.2">
      <c r="A88" s="79"/>
      <c r="B88" s="97" t="s">
        <v>186</v>
      </c>
      <c r="C88" s="107">
        <v>10861.03</v>
      </c>
      <c r="D88" s="112">
        <v>0</v>
      </c>
      <c r="E88" s="112">
        <v>0</v>
      </c>
      <c r="F88" s="108">
        <f t="shared" si="13"/>
        <v>0</v>
      </c>
      <c r="G88" s="90">
        <f t="shared" si="12"/>
        <v>0</v>
      </c>
    </row>
    <row r="89" spans="1:7" s="65" customFormat="1" x14ac:dyDescent="0.2">
      <c r="A89" s="79"/>
      <c r="B89" s="97" t="s">
        <v>188</v>
      </c>
      <c r="C89" s="107">
        <v>209.38</v>
      </c>
      <c r="D89" s="112">
        <v>0</v>
      </c>
      <c r="E89" s="112">
        <v>0</v>
      </c>
      <c r="F89" s="108">
        <f t="shared" si="13"/>
        <v>0</v>
      </c>
      <c r="G89" s="90">
        <f t="shared" si="12"/>
        <v>0</v>
      </c>
    </row>
    <row r="90" spans="1:7" s="65" customFormat="1" x14ac:dyDescent="0.2">
      <c r="A90" s="79"/>
      <c r="B90" s="97" t="s">
        <v>189</v>
      </c>
      <c r="C90" s="107">
        <v>2134.89</v>
      </c>
      <c r="D90" s="107">
        <v>0.68729999999999991</v>
      </c>
      <c r="E90" s="107">
        <v>0.22910000000000003</v>
      </c>
      <c r="F90" s="108">
        <f t="shared" si="13"/>
        <v>0.91639999999999988</v>
      </c>
      <c r="G90" s="90">
        <f t="shared" si="12"/>
        <v>4.292492821644206E-2</v>
      </c>
    </row>
    <row r="91" spans="1:7" s="65" customFormat="1" x14ac:dyDescent="0.2">
      <c r="A91" s="79"/>
      <c r="B91" s="97" t="s">
        <v>172</v>
      </c>
      <c r="C91" s="107">
        <v>1951.74</v>
      </c>
      <c r="D91" s="112">
        <v>0</v>
      </c>
      <c r="E91" s="112">
        <v>0</v>
      </c>
      <c r="F91" s="108">
        <f t="shared" si="13"/>
        <v>0</v>
      </c>
      <c r="G91" s="90">
        <f t="shared" si="12"/>
        <v>0</v>
      </c>
    </row>
    <row r="92" spans="1:7" s="65" customFormat="1" x14ac:dyDescent="0.2">
      <c r="A92" s="79"/>
      <c r="B92" s="97" t="s">
        <v>173</v>
      </c>
      <c r="C92" s="107">
        <v>51.84</v>
      </c>
      <c r="D92" s="112">
        <v>0</v>
      </c>
      <c r="E92" s="112">
        <v>0</v>
      </c>
      <c r="F92" s="108">
        <f t="shared" si="13"/>
        <v>0</v>
      </c>
      <c r="G92" s="90">
        <f t="shared" si="12"/>
        <v>0</v>
      </c>
    </row>
    <row r="93" spans="1:7" s="65" customFormat="1" x14ac:dyDescent="0.2">
      <c r="A93" s="79"/>
      <c r="B93" s="97" t="s">
        <v>194</v>
      </c>
      <c r="C93" s="107">
        <v>8.14</v>
      </c>
      <c r="D93" s="112">
        <v>0</v>
      </c>
      <c r="E93" s="112">
        <v>0</v>
      </c>
      <c r="F93" s="108">
        <f t="shared" si="13"/>
        <v>0</v>
      </c>
      <c r="G93" s="90">
        <f t="shared" si="12"/>
        <v>0</v>
      </c>
    </row>
    <row r="94" spans="1:7" s="65" customFormat="1" x14ac:dyDescent="0.2">
      <c r="A94" s="79"/>
      <c r="B94" s="97" t="s">
        <v>195</v>
      </c>
      <c r="C94" s="107">
        <v>764.77</v>
      </c>
      <c r="D94" s="112">
        <v>0</v>
      </c>
      <c r="E94" s="112">
        <v>0</v>
      </c>
      <c r="F94" s="108">
        <f t="shared" si="13"/>
        <v>0</v>
      </c>
      <c r="G94" s="90">
        <f t="shared" si="12"/>
        <v>0</v>
      </c>
    </row>
    <row r="95" spans="1:7" s="65" customFormat="1" x14ac:dyDescent="0.2">
      <c r="A95" s="79"/>
      <c r="B95" s="97" t="s">
        <v>196</v>
      </c>
      <c r="C95" s="107">
        <v>43.89</v>
      </c>
      <c r="D95" s="112">
        <v>0</v>
      </c>
      <c r="E95" s="112">
        <v>0</v>
      </c>
      <c r="F95" s="108">
        <f t="shared" si="13"/>
        <v>0</v>
      </c>
      <c r="G95" s="90">
        <f t="shared" si="12"/>
        <v>0</v>
      </c>
    </row>
    <row r="96" spans="1:7" s="65" customFormat="1" x14ac:dyDescent="0.2">
      <c r="A96" s="79"/>
      <c r="B96" s="97" t="s">
        <v>197</v>
      </c>
      <c r="C96" s="107">
        <v>33.76</v>
      </c>
      <c r="D96" s="112">
        <v>0</v>
      </c>
      <c r="E96" s="112">
        <v>0</v>
      </c>
      <c r="F96" s="108">
        <f t="shared" si="13"/>
        <v>0</v>
      </c>
      <c r="G96" s="90">
        <f t="shared" si="12"/>
        <v>0</v>
      </c>
    </row>
    <row r="97" spans="1:7" s="65" customFormat="1" x14ac:dyDescent="0.2">
      <c r="A97" s="79"/>
      <c r="B97" s="97" t="s">
        <v>417</v>
      </c>
      <c r="C97" s="107">
        <v>194.22</v>
      </c>
      <c r="D97" s="112">
        <v>0</v>
      </c>
      <c r="E97" s="112">
        <v>0</v>
      </c>
      <c r="F97" s="108">
        <f t="shared" si="13"/>
        <v>0</v>
      </c>
      <c r="G97" s="90">
        <f t="shared" si="12"/>
        <v>0</v>
      </c>
    </row>
    <row r="98" spans="1:7" s="65" customFormat="1" x14ac:dyDescent="0.2">
      <c r="A98" s="79"/>
      <c r="B98" s="97" t="s">
        <v>199</v>
      </c>
      <c r="C98" s="107">
        <v>4600.6400000000003</v>
      </c>
      <c r="D98" s="112">
        <v>0</v>
      </c>
      <c r="E98" s="112">
        <v>0</v>
      </c>
      <c r="F98" s="108">
        <f t="shared" si="13"/>
        <v>0</v>
      </c>
      <c r="G98" s="90">
        <f>F98/C98*100</f>
        <v>0</v>
      </c>
    </row>
    <row r="99" spans="1:7" s="65" customFormat="1" x14ac:dyDescent="0.2">
      <c r="A99" s="79"/>
      <c r="B99" s="97" t="s">
        <v>201</v>
      </c>
      <c r="C99" s="107">
        <v>24703.13</v>
      </c>
      <c r="D99" s="107">
        <v>435.72919999999999</v>
      </c>
      <c r="E99" s="107">
        <v>44.637999999999955</v>
      </c>
      <c r="F99" s="108">
        <f t="shared" si="13"/>
        <v>480.36719999999997</v>
      </c>
      <c r="G99" s="90">
        <f>F99/C99*100</f>
        <v>1.9445600618221253</v>
      </c>
    </row>
    <row r="100" spans="1:7" s="65" customFormat="1" x14ac:dyDescent="0.2">
      <c r="A100" s="79"/>
      <c r="B100" s="97" t="s">
        <v>203</v>
      </c>
      <c r="C100" s="107">
        <v>12.84</v>
      </c>
      <c r="D100" s="112">
        <v>0</v>
      </c>
      <c r="E100" s="112">
        <v>0</v>
      </c>
      <c r="F100" s="108">
        <f t="shared" si="13"/>
        <v>0</v>
      </c>
      <c r="G100" s="90">
        <f t="shared" si="12"/>
        <v>0</v>
      </c>
    </row>
    <row r="101" spans="1:7" s="65" customFormat="1" x14ac:dyDescent="0.2">
      <c r="A101" s="79"/>
      <c r="B101" s="97" t="s">
        <v>205</v>
      </c>
      <c r="C101" s="107">
        <v>238.43</v>
      </c>
      <c r="D101" s="107">
        <v>6.6103999999999994</v>
      </c>
      <c r="E101" s="107">
        <v>2.2035000000000018</v>
      </c>
      <c r="F101" s="108">
        <f t="shared" si="13"/>
        <v>8.8139000000000003</v>
      </c>
      <c r="G101" s="90">
        <f t="shared" si="12"/>
        <v>3.6966405234240653</v>
      </c>
    </row>
    <row r="102" spans="1:7" s="65" customFormat="1" x14ac:dyDescent="0.2">
      <c r="A102" s="79"/>
      <c r="B102" s="97" t="s">
        <v>207</v>
      </c>
      <c r="C102" s="107">
        <v>1558.74</v>
      </c>
      <c r="D102" s="112">
        <v>0</v>
      </c>
      <c r="E102" s="112">
        <v>0</v>
      </c>
      <c r="F102" s="108">
        <f t="shared" si="13"/>
        <v>0</v>
      </c>
      <c r="G102" s="90">
        <f t="shared" si="12"/>
        <v>0</v>
      </c>
    </row>
    <row r="103" spans="1:7" s="65" customFormat="1" x14ac:dyDescent="0.2">
      <c r="A103" s="79"/>
      <c r="B103" s="97" t="s">
        <v>209</v>
      </c>
      <c r="C103" s="107">
        <v>1569.72</v>
      </c>
      <c r="D103" s="112">
        <v>0</v>
      </c>
      <c r="E103" s="112">
        <v>0</v>
      </c>
      <c r="F103" s="108">
        <f t="shared" si="13"/>
        <v>0</v>
      </c>
      <c r="G103" s="90">
        <f t="shared" si="12"/>
        <v>0</v>
      </c>
    </row>
    <row r="104" spans="1:7" s="65" customFormat="1" x14ac:dyDescent="0.2">
      <c r="A104" s="79"/>
      <c r="B104" s="97" t="s">
        <v>211</v>
      </c>
      <c r="C104" s="107">
        <v>1070.58</v>
      </c>
      <c r="D104" s="112">
        <v>0</v>
      </c>
      <c r="E104" s="112">
        <v>0</v>
      </c>
      <c r="F104" s="108">
        <f t="shared" si="13"/>
        <v>0</v>
      </c>
      <c r="G104" s="90">
        <f t="shared" si="12"/>
        <v>0</v>
      </c>
    </row>
    <row r="105" spans="1:7" s="65" customFormat="1" ht="17.25" x14ac:dyDescent="0.2">
      <c r="A105" s="79"/>
      <c r="B105" s="97" t="s">
        <v>213</v>
      </c>
      <c r="C105" s="107">
        <v>111.34</v>
      </c>
      <c r="D105" s="112">
        <v>0</v>
      </c>
      <c r="E105" s="112">
        <v>0</v>
      </c>
      <c r="F105" s="108">
        <f t="shared" si="13"/>
        <v>0</v>
      </c>
      <c r="G105" s="90">
        <f t="shared" si="12"/>
        <v>0</v>
      </c>
    </row>
    <row r="106" spans="1:7" s="65" customFormat="1" x14ac:dyDescent="0.2">
      <c r="A106" s="79"/>
      <c r="B106" s="97" t="s">
        <v>215</v>
      </c>
      <c r="C106" s="107">
        <v>210.06</v>
      </c>
      <c r="D106" s="112">
        <v>0</v>
      </c>
      <c r="E106" s="112">
        <v>0</v>
      </c>
      <c r="F106" s="108">
        <f t="shared" si="13"/>
        <v>0</v>
      </c>
      <c r="G106" s="90">
        <f t="shared" si="12"/>
        <v>0</v>
      </c>
    </row>
    <row r="107" spans="1:7" s="65" customFormat="1" x14ac:dyDescent="0.2">
      <c r="A107" s="79"/>
      <c r="B107" s="97" t="s">
        <v>191</v>
      </c>
      <c r="C107" s="107">
        <v>118.73</v>
      </c>
      <c r="D107" s="112">
        <v>0</v>
      </c>
      <c r="E107" s="112">
        <v>0</v>
      </c>
      <c r="F107" s="108">
        <f t="shared" si="13"/>
        <v>0</v>
      </c>
      <c r="G107" s="90">
        <f t="shared" si="12"/>
        <v>0</v>
      </c>
    </row>
    <row r="108" spans="1:7" s="65" customFormat="1" x14ac:dyDescent="0.2">
      <c r="A108" s="79"/>
      <c r="B108" s="97" t="s">
        <v>193</v>
      </c>
      <c r="C108" s="107">
        <v>34.049999999999997</v>
      </c>
      <c r="D108" s="112">
        <v>0</v>
      </c>
      <c r="E108" s="112">
        <v>0</v>
      </c>
      <c r="F108" s="108">
        <f t="shared" si="13"/>
        <v>0</v>
      </c>
      <c r="G108" s="90">
        <f t="shared" si="12"/>
        <v>0</v>
      </c>
    </row>
    <row r="109" spans="1:7" s="65" customFormat="1" x14ac:dyDescent="0.2">
      <c r="A109" s="79"/>
      <c r="B109" s="97" t="s">
        <v>217</v>
      </c>
      <c r="C109" s="107">
        <v>478.26</v>
      </c>
      <c r="D109" s="112">
        <v>0</v>
      </c>
      <c r="E109" s="112">
        <v>0</v>
      </c>
      <c r="F109" s="108">
        <f t="shared" si="13"/>
        <v>0</v>
      </c>
      <c r="G109" s="90">
        <f>F109/C109*100</f>
        <v>0</v>
      </c>
    </row>
    <row r="110" spans="1:7" s="65" customFormat="1" x14ac:dyDescent="0.2">
      <c r="A110" s="79"/>
      <c r="B110" s="97" t="s">
        <v>219</v>
      </c>
      <c r="C110" s="107">
        <v>3.51</v>
      </c>
      <c r="D110" s="112">
        <v>0</v>
      </c>
      <c r="E110" s="112">
        <v>0</v>
      </c>
      <c r="F110" s="108">
        <f t="shared" si="13"/>
        <v>0</v>
      </c>
      <c r="G110" s="90">
        <f t="shared" si="12"/>
        <v>0</v>
      </c>
    </row>
    <row r="111" spans="1:7" s="65" customFormat="1" x14ac:dyDescent="0.2">
      <c r="A111" s="79"/>
      <c r="B111" s="97" t="s">
        <v>221</v>
      </c>
      <c r="C111" s="107">
        <v>400.93</v>
      </c>
      <c r="D111" s="112">
        <v>0</v>
      </c>
      <c r="E111" s="112">
        <v>0</v>
      </c>
      <c r="F111" s="108">
        <f t="shared" si="13"/>
        <v>0</v>
      </c>
      <c r="G111" s="90">
        <f t="shared" si="12"/>
        <v>0</v>
      </c>
    </row>
    <row r="112" spans="1:7" s="65" customFormat="1" ht="17.25" x14ac:dyDescent="0.2">
      <c r="A112" s="79"/>
      <c r="B112" s="97" t="s">
        <v>223</v>
      </c>
      <c r="C112" s="107">
        <v>46.2</v>
      </c>
      <c r="D112" s="112">
        <v>0</v>
      </c>
      <c r="E112" s="112">
        <v>0</v>
      </c>
      <c r="F112" s="108">
        <f t="shared" si="13"/>
        <v>0</v>
      </c>
      <c r="G112" s="90">
        <f>F112/C112*100</f>
        <v>0</v>
      </c>
    </row>
    <row r="113" spans="1:7" s="65" customFormat="1" x14ac:dyDescent="0.2">
      <c r="A113" s="79"/>
      <c r="B113" s="97" t="s">
        <v>225</v>
      </c>
      <c r="C113" s="107">
        <v>25.75</v>
      </c>
      <c r="D113" s="112">
        <v>0</v>
      </c>
      <c r="E113" s="112">
        <v>0</v>
      </c>
      <c r="F113" s="108">
        <f t="shared" si="13"/>
        <v>0</v>
      </c>
      <c r="G113" s="90">
        <f t="shared" si="12"/>
        <v>0</v>
      </c>
    </row>
    <row r="114" spans="1:7" s="65" customFormat="1" x14ac:dyDescent="0.2">
      <c r="A114" s="79"/>
      <c r="B114" s="97" t="s">
        <v>227</v>
      </c>
      <c r="C114" s="107">
        <v>108.54</v>
      </c>
      <c r="D114" s="112">
        <v>0</v>
      </c>
      <c r="E114" s="112">
        <v>0</v>
      </c>
      <c r="F114" s="108">
        <f t="shared" si="13"/>
        <v>0</v>
      </c>
      <c r="G114" s="90">
        <f t="shared" si="12"/>
        <v>0</v>
      </c>
    </row>
    <row r="115" spans="1:7" s="65" customFormat="1" x14ac:dyDescent="0.2">
      <c r="A115" s="79"/>
      <c r="B115" s="97" t="s">
        <v>229</v>
      </c>
      <c r="C115" s="107">
        <v>293.05</v>
      </c>
      <c r="D115" s="112">
        <v>0</v>
      </c>
      <c r="E115" s="112">
        <v>0</v>
      </c>
      <c r="F115" s="108">
        <f t="shared" si="13"/>
        <v>0</v>
      </c>
      <c r="G115" s="90">
        <f t="shared" si="12"/>
        <v>0</v>
      </c>
    </row>
    <row r="116" spans="1:7" s="65" customFormat="1" x14ac:dyDescent="0.2">
      <c r="A116" s="79"/>
      <c r="B116" s="97" t="s">
        <v>231</v>
      </c>
      <c r="C116" s="107">
        <v>38.630000000000003</v>
      </c>
      <c r="D116" s="112">
        <v>0</v>
      </c>
      <c r="E116" s="112">
        <v>0</v>
      </c>
      <c r="F116" s="108">
        <f t="shared" si="13"/>
        <v>0</v>
      </c>
      <c r="G116" s="90">
        <f t="shared" si="12"/>
        <v>0</v>
      </c>
    </row>
    <row r="117" spans="1:7" s="65" customFormat="1" x14ac:dyDescent="0.2">
      <c r="A117" s="79"/>
      <c r="B117" s="97" t="s">
        <v>233</v>
      </c>
      <c r="C117" s="107">
        <v>37.659999999999997</v>
      </c>
      <c r="D117" s="112">
        <v>0</v>
      </c>
      <c r="E117" s="112">
        <v>0</v>
      </c>
      <c r="F117" s="108">
        <f t="shared" si="13"/>
        <v>0</v>
      </c>
      <c r="G117" s="90">
        <f t="shared" si="12"/>
        <v>0</v>
      </c>
    </row>
    <row r="118" spans="1:7" s="65" customFormat="1" x14ac:dyDescent="0.2">
      <c r="A118" s="79"/>
      <c r="B118" s="97" t="s">
        <v>235</v>
      </c>
      <c r="C118" s="107">
        <v>128.56</v>
      </c>
      <c r="D118" s="112">
        <v>0</v>
      </c>
      <c r="E118" s="112">
        <v>0</v>
      </c>
      <c r="F118" s="108">
        <f t="shared" si="13"/>
        <v>0</v>
      </c>
      <c r="G118" s="90">
        <f t="shared" si="12"/>
        <v>0</v>
      </c>
    </row>
    <row r="119" spans="1:7" s="65" customFormat="1" x14ac:dyDescent="0.2">
      <c r="A119" s="79"/>
      <c r="B119" s="97" t="s">
        <v>237</v>
      </c>
      <c r="C119" s="107">
        <v>90.5</v>
      </c>
      <c r="D119" s="112">
        <v>0</v>
      </c>
      <c r="E119" s="112">
        <v>0</v>
      </c>
      <c r="F119" s="108">
        <f t="shared" si="13"/>
        <v>0</v>
      </c>
      <c r="G119" s="90">
        <f t="shared" si="12"/>
        <v>0</v>
      </c>
    </row>
    <row r="120" spans="1:7" s="65" customFormat="1" x14ac:dyDescent="0.2">
      <c r="A120" s="79"/>
      <c r="B120" s="97" t="s">
        <v>239</v>
      </c>
      <c r="C120" s="107">
        <v>33.17</v>
      </c>
      <c r="D120" s="112">
        <v>0</v>
      </c>
      <c r="E120" s="112">
        <v>0</v>
      </c>
      <c r="F120" s="108">
        <f t="shared" si="13"/>
        <v>0</v>
      </c>
      <c r="G120" s="90">
        <f t="shared" si="12"/>
        <v>0</v>
      </c>
    </row>
    <row r="121" spans="1:7" s="65" customFormat="1" x14ac:dyDescent="0.2">
      <c r="A121" s="79"/>
      <c r="B121" s="97" t="s">
        <v>241</v>
      </c>
      <c r="C121" s="107">
        <v>632.12</v>
      </c>
      <c r="D121" s="107">
        <v>0.48510000000000003</v>
      </c>
      <c r="E121" s="107">
        <v>0.16169999999999993</v>
      </c>
      <c r="F121" s="108">
        <f t="shared" si="13"/>
        <v>0.64679999999999993</v>
      </c>
      <c r="G121" s="90">
        <f t="shared" si="12"/>
        <v>0.10232234385876098</v>
      </c>
    </row>
    <row r="122" spans="1:7" s="65" customFormat="1" x14ac:dyDescent="0.2">
      <c r="A122" s="79"/>
      <c r="B122" s="97" t="s">
        <v>243</v>
      </c>
      <c r="C122" s="107">
        <v>76.06</v>
      </c>
      <c r="D122" s="112">
        <v>0</v>
      </c>
      <c r="E122" s="112">
        <v>0</v>
      </c>
      <c r="F122" s="108">
        <f t="shared" si="13"/>
        <v>0</v>
      </c>
      <c r="G122" s="90">
        <f t="shared" si="12"/>
        <v>0</v>
      </c>
    </row>
    <row r="123" spans="1:7" s="65" customFormat="1" x14ac:dyDescent="0.2">
      <c r="A123" s="91">
        <v>12</v>
      </c>
      <c r="B123" s="99" t="s">
        <v>430</v>
      </c>
      <c r="C123" s="89">
        <f>SUM(C124:C162)</f>
        <v>23579.759999999998</v>
      </c>
      <c r="D123" s="89">
        <f>SUM(D124:D162)</f>
        <v>0</v>
      </c>
      <c r="E123" s="89">
        <f>SUM(E124:E162)</f>
        <v>0</v>
      </c>
      <c r="F123" s="89">
        <f>SUM(F124:F162)</f>
        <v>0</v>
      </c>
      <c r="G123" s="106">
        <f>F123/C123*100</f>
        <v>0</v>
      </c>
    </row>
    <row r="124" spans="1:7" s="65" customFormat="1" x14ac:dyDescent="0.2">
      <c r="A124" s="79"/>
      <c r="B124" s="100" t="s">
        <v>56</v>
      </c>
      <c r="C124" s="107">
        <v>5352.54</v>
      </c>
      <c r="D124" s="112">
        <v>0</v>
      </c>
      <c r="E124" s="112">
        <v>0</v>
      </c>
      <c r="F124" s="108">
        <f t="shared" ref="F124:F162" si="14">SUM(D124:E124)</f>
        <v>0</v>
      </c>
      <c r="G124" s="90">
        <f>F124/C124*100</f>
        <v>0</v>
      </c>
    </row>
    <row r="125" spans="1:7" s="65" customFormat="1" x14ac:dyDescent="0.2">
      <c r="A125" s="79"/>
      <c r="B125" s="97" t="s">
        <v>248</v>
      </c>
      <c r="C125" s="107">
        <v>41.7</v>
      </c>
      <c r="D125" s="112">
        <v>0</v>
      </c>
      <c r="E125" s="112">
        <v>0</v>
      </c>
      <c r="F125" s="108">
        <f t="shared" si="14"/>
        <v>0</v>
      </c>
      <c r="G125" s="90">
        <f>F125/C125*100</f>
        <v>0</v>
      </c>
    </row>
    <row r="126" spans="1:7" s="65" customFormat="1" x14ac:dyDescent="0.2">
      <c r="A126" s="79"/>
      <c r="B126" s="97" t="s">
        <v>249</v>
      </c>
      <c r="C126" s="107">
        <v>52.76</v>
      </c>
      <c r="D126" s="112">
        <v>0</v>
      </c>
      <c r="E126" s="112">
        <v>0</v>
      </c>
      <c r="F126" s="108">
        <f t="shared" si="14"/>
        <v>0</v>
      </c>
      <c r="G126" s="90">
        <f t="shared" ref="G126:G162" si="15">F126/C126*100</f>
        <v>0</v>
      </c>
    </row>
    <row r="127" spans="1:7" s="65" customFormat="1" x14ac:dyDescent="0.2">
      <c r="A127" s="79"/>
      <c r="B127" s="97" t="s">
        <v>250</v>
      </c>
      <c r="C127" s="107">
        <v>32.39</v>
      </c>
      <c r="D127" s="112">
        <v>0</v>
      </c>
      <c r="E127" s="112">
        <v>0</v>
      </c>
      <c r="F127" s="108">
        <f t="shared" si="14"/>
        <v>0</v>
      </c>
      <c r="G127" s="90">
        <f t="shared" si="15"/>
        <v>0</v>
      </c>
    </row>
    <row r="128" spans="1:7" s="65" customFormat="1" x14ac:dyDescent="0.2">
      <c r="A128" s="79"/>
      <c r="B128" s="97" t="s">
        <v>251</v>
      </c>
      <c r="C128" s="107">
        <v>80.7</v>
      </c>
      <c r="D128" s="112">
        <v>0</v>
      </c>
      <c r="E128" s="112">
        <v>0</v>
      </c>
      <c r="F128" s="108">
        <f t="shared" si="14"/>
        <v>0</v>
      </c>
      <c r="G128" s="90">
        <f t="shared" si="15"/>
        <v>0</v>
      </c>
    </row>
    <row r="129" spans="1:7" s="65" customFormat="1" x14ac:dyDescent="0.2">
      <c r="A129" s="79"/>
      <c r="B129" s="97" t="s">
        <v>252</v>
      </c>
      <c r="C129" s="107">
        <v>91.88</v>
      </c>
      <c r="D129" s="112">
        <v>0</v>
      </c>
      <c r="E129" s="112">
        <v>0</v>
      </c>
      <c r="F129" s="108">
        <f t="shared" si="14"/>
        <v>0</v>
      </c>
      <c r="G129" s="90">
        <f t="shared" si="15"/>
        <v>0</v>
      </c>
    </row>
    <row r="130" spans="1:7" s="65" customFormat="1" x14ac:dyDescent="0.2">
      <c r="A130" s="79"/>
      <c r="B130" s="97" t="s">
        <v>253</v>
      </c>
      <c r="C130" s="107">
        <v>685.39</v>
      </c>
      <c r="D130" s="112">
        <v>0</v>
      </c>
      <c r="E130" s="112">
        <v>0</v>
      </c>
      <c r="F130" s="108">
        <f t="shared" si="14"/>
        <v>0</v>
      </c>
      <c r="G130" s="90">
        <f t="shared" si="15"/>
        <v>0</v>
      </c>
    </row>
    <row r="131" spans="1:7" s="65" customFormat="1" x14ac:dyDescent="0.2">
      <c r="A131" s="79"/>
      <c r="B131" s="97" t="s">
        <v>254</v>
      </c>
      <c r="C131" s="107">
        <v>136.35</v>
      </c>
      <c r="D131" s="112">
        <v>0</v>
      </c>
      <c r="E131" s="112">
        <v>0</v>
      </c>
      <c r="F131" s="108">
        <f t="shared" si="14"/>
        <v>0</v>
      </c>
      <c r="G131" s="90">
        <f t="shared" si="15"/>
        <v>0</v>
      </c>
    </row>
    <row r="132" spans="1:7" s="65" customFormat="1" x14ac:dyDescent="0.2">
      <c r="A132" s="79"/>
      <c r="B132" s="97" t="s">
        <v>255</v>
      </c>
      <c r="C132" s="107">
        <v>15.62</v>
      </c>
      <c r="D132" s="112">
        <v>0</v>
      </c>
      <c r="E132" s="112">
        <v>0</v>
      </c>
      <c r="F132" s="108">
        <f t="shared" si="14"/>
        <v>0</v>
      </c>
      <c r="G132" s="90">
        <f t="shared" si="15"/>
        <v>0</v>
      </c>
    </row>
    <row r="133" spans="1:7" s="65" customFormat="1" x14ac:dyDescent="0.2">
      <c r="A133" s="79"/>
      <c r="B133" s="97" t="s">
        <v>257</v>
      </c>
      <c r="C133" s="107">
        <v>45.19</v>
      </c>
      <c r="D133" s="112">
        <v>0</v>
      </c>
      <c r="E133" s="112">
        <v>0</v>
      </c>
      <c r="F133" s="108">
        <f t="shared" si="14"/>
        <v>0</v>
      </c>
      <c r="G133" s="90">
        <f t="shared" si="15"/>
        <v>0</v>
      </c>
    </row>
    <row r="134" spans="1:7" s="65" customFormat="1" x14ac:dyDescent="0.2">
      <c r="A134" s="79"/>
      <c r="B134" s="97" t="s">
        <v>259</v>
      </c>
      <c r="C134" s="107">
        <v>623.41999999999996</v>
      </c>
      <c r="D134" s="112">
        <v>0</v>
      </c>
      <c r="E134" s="112">
        <v>0</v>
      </c>
      <c r="F134" s="108">
        <f t="shared" si="14"/>
        <v>0</v>
      </c>
      <c r="G134" s="90">
        <f t="shared" si="15"/>
        <v>0</v>
      </c>
    </row>
    <row r="135" spans="1:7" s="65" customFormat="1" x14ac:dyDescent="0.2">
      <c r="A135" s="79"/>
      <c r="B135" s="97" t="s">
        <v>261</v>
      </c>
      <c r="C135" s="107">
        <v>28.4</v>
      </c>
      <c r="D135" s="112">
        <v>0</v>
      </c>
      <c r="E135" s="112">
        <v>0</v>
      </c>
      <c r="F135" s="108">
        <f t="shared" si="14"/>
        <v>0</v>
      </c>
      <c r="G135" s="90">
        <f t="shared" si="15"/>
        <v>0</v>
      </c>
    </row>
    <row r="136" spans="1:7" s="65" customFormat="1" x14ac:dyDescent="0.2">
      <c r="A136" s="79"/>
      <c r="B136" s="97" t="s">
        <v>262</v>
      </c>
      <c r="C136" s="107">
        <v>687.04</v>
      </c>
      <c r="D136" s="112">
        <v>0</v>
      </c>
      <c r="E136" s="112">
        <v>0</v>
      </c>
      <c r="F136" s="108">
        <f t="shared" si="14"/>
        <v>0</v>
      </c>
      <c r="G136" s="90">
        <f t="shared" si="15"/>
        <v>0</v>
      </c>
    </row>
    <row r="137" spans="1:7" s="65" customFormat="1" x14ac:dyDescent="0.2">
      <c r="A137" s="79"/>
      <c r="B137" s="97" t="s">
        <v>263</v>
      </c>
      <c r="C137" s="107">
        <v>25.75</v>
      </c>
      <c r="D137" s="112">
        <v>0</v>
      </c>
      <c r="E137" s="112">
        <v>0</v>
      </c>
      <c r="F137" s="108">
        <f t="shared" si="14"/>
        <v>0</v>
      </c>
      <c r="G137" s="90">
        <f t="shared" si="15"/>
        <v>0</v>
      </c>
    </row>
    <row r="138" spans="1:7" s="65" customFormat="1" x14ac:dyDescent="0.2">
      <c r="A138" s="79"/>
      <c r="B138" s="97" t="s">
        <v>245</v>
      </c>
      <c r="C138" s="107">
        <v>409.13</v>
      </c>
      <c r="D138" s="112">
        <v>0</v>
      </c>
      <c r="E138" s="112">
        <v>0</v>
      </c>
      <c r="F138" s="108">
        <f t="shared" si="14"/>
        <v>0</v>
      </c>
      <c r="G138" s="90">
        <f t="shared" si="15"/>
        <v>0</v>
      </c>
    </row>
    <row r="139" spans="1:7" s="65" customFormat="1" x14ac:dyDescent="0.2">
      <c r="A139" s="79"/>
      <c r="B139" s="97" t="s">
        <v>247</v>
      </c>
      <c r="C139" s="107">
        <v>852.36</v>
      </c>
      <c r="D139" s="112">
        <v>0</v>
      </c>
      <c r="E139" s="112">
        <v>0</v>
      </c>
      <c r="F139" s="108">
        <f t="shared" si="14"/>
        <v>0</v>
      </c>
      <c r="G139" s="90">
        <f t="shared" si="15"/>
        <v>0</v>
      </c>
    </row>
    <row r="140" spans="1:7" s="65" customFormat="1" x14ac:dyDescent="0.2">
      <c r="A140" s="79"/>
      <c r="B140" s="97" t="s">
        <v>269</v>
      </c>
      <c r="C140" s="107">
        <v>246.39</v>
      </c>
      <c r="D140" s="112">
        <v>0</v>
      </c>
      <c r="E140" s="112">
        <v>0</v>
      </c>
      <c r="F140" s="108">
        <f t="shared" si="14"/>
        <v>0</v>
      </c>
      <c r="G140" s="90">
        <f t="shared" si="15"/>
        <v>0</v>
      </c>
    </row>
    <row r="141" spans="1:7" s="65" customFormat="1" x14ac:dyDescent="0.2">
      <c r="A141" s="79"/>
      <c r="B141" s="97" t="s">
        <v>271</v>
      </c>
      <c r="C141" s="107">
        <v>589.91999999999996</v>
      </c>
      <c r="D141" s="112">
        <v>0</v>
      </c>
      <c r="E141" s="112">
        <v>0</v>
      </c>
      <c r="F141" s="108">
        <f t="shared" si="14"/>
        <v>0</v>
      </c>
      <c r="G141" s="90">
        <f t="shared" si="15"/>
        <v>0</v>
      </c>
    </row>
    <row r="142" spans="1:7" s="65" customFormat="1" x14ac:dyDescent="0.2">
      <c r="A142" s="79"/>
      <c r="B142" s="97" t="s">
        <v>273</v>
      </c>
      <c r="C142" s="107">
        <v>822.15</v>
      </c>
      <c r="D142" s="112">
        <v>0</v>
      </c>
      <c r="E142" s="112">
        <v>0</v>
      </c>
      <c r="F142" s="108">
        <f t="shared" si="14"/>
        <v>0</v>
      </c>
      <c r="G142" s="90">
        <f t="shared" si="15"/>
        <v>0</v>
      </c>
    </row>
    <row r="143" spans="1:7" s="65" customFormat="1" x14ac:dyDescent="0.2">
      <c r="A143" s="79"/>
      <c r="B143" s="97" t="s">
        <v>275</v>
      </c>
      <c r="C143" s="107">
        <v>636.26</v>
      </c>
      <c r="D143" s="112">
        <v>0</v>
      </c>
      <c r="E143" s="112">
        <v>0</v>
      </c>
      <c r="F143" s="108">
        <f t="shared" si="14"/>
        <v>0</v>
      </c>
      <c r="G143" s="90">
        <f t="shared" si="15"/>
        <v>0</v>
      </c>
    </row>
    <row r="144" spans="1:7" s="65" customFormat="1" x14ac:dyDescent="0.2">
      <c r="A144" s="79"/>
      <c r="B144" s="97" t="s">
        <v>277</v>
      </c>
      <c r="C144" s="107">
        <v>2016.15</v>
      </c>
      <c r="D144" s="112">
        <v>0</v>
      </c>
      <c r="E144" s="112">
        <v>0</v>
      </c>
      <c r="F144" s="108">
        <f t="shared" si="14"/>
        <v>0</v>
      </c>
      <c r="G144" s="90">
        <f t="shared" si="15"/>
        <v>0</v>
      </c>
    </row>
    <row r="145" spans="1:7" s="65" customFormat="1" x14ac:dyDescent="0.2">
      <c r="A145" s="79"/>
      <c r="B145" s="97" t="s">
        <v>279</v>
      </c>
      <c r="C145" s="107">
        <v>931.72</v>
      </c>
      <c r="D145" s="112">
        <v>0</v>
      </c>
      <c r="E145" s="112">
        <v>0</v>
      </c>
      <c r="F145" s="108">
        <f t="shared" si="14"/>
        <v>0</v>
      </c>
      <c r="G145" s="90">
        <f t="shared" si="15"/>
        <v>0</v>
      </c>
    </row>
    <row r="146" spans="1:7" s="65" customFormat="1" x14ac:dyDescent="0.2">
      <c r="A146" s="79"/>
      <c r="B146" s="97" t="s">
        <v>281</v>
      </c>
      <c r="C146" s="107">
        <v>466.25</v>
      </c>
      <c r="D146" s="112">
        <v>0</v>
      </c>
      <c r="E146" s="112">
        <v>0</v>
      </c>
      <c r="F146" s="108">
        <f t="shared" si="14"/>
        <v>0</v>
      </c>
      <c r="G146" s="90">
        <f t="shared" si="15"/>
        <v>0</v>
      </c>
    </row>
    <row r="147" spans="1:7" s="65" customFormat="1" x14ac:dyDescent="0.2">
      <c r="A147" s="79"/>
      <c r="B147" s="97" t="s">
        <v>283</v>
      </c>
      <c r="C147" s="107">
        <v>320.39999999999998</v>
      </c>
      <c r="D147" s="112">
        <v>0</v>
      </c>
      <c r="E147" s="112">
        <v>0</v>
      </c>
      <c r="F147" s="108">
        <f t="shared" si="14"/>
        <v>0</v>
      </c>
      <c r="G147" s="90">
        <f t="shared" si="15"/>
        <v>0</v>
      </c>
    </row>
    <row r="148" spans="1:7" s="65" customFormat="1" x14ac:dyDescent="0.2">
      <c r="A148" s="79"/>
      <c r="B148" s="97" t="s">
        <v>285</v>
      </c>
      <c r="C148" s="107">
        <v>474.83</v>
      </c>
      <c r="D148" s="112">
        <v>0</v>
      </c>
      <c r="E148" s="112">
        <v>0</v>
      </c>
      <c r="F148" s="108">
        <f t="shared" si="14"/>
        <v>0</v>
      </c>
      <c r="G148" s="90">
        <f t="shared" si="15"/>
        <v>0</v>
      </c>
    </row>
    <row r="149" spans="1:7" s="65" customFormat="1" x14ac:dyDescent="0.2">
      <c r="A149" s="79"/>
      <c r="B149" s="97" t="s">
        <v>287</v>
      </c>
      <c r="C149" s="107">
        <v>197.56</v>
      </c>
      <c r="D149" s="112">
        <v>0</v>
      </c>
      <c r="E149" s="112">
        <v>0</v>
      </c>
      <c r="F149" s="108">
        <f t="shared" si="14"/>
        <v>0</v>
      </c>
      <c r="G149" s="90">
        <f>F149/C149*100</f>
        <v>0</v>
      </c>
    </row>
    <row r="150" spans="1:7" s="65" customFormat="1" x14ac:dyDescent="0.2">
      <c r="A150" s="79"/>
      <c r="B150" s="97" t="s">
        <v>289</v>
      </c>
      <c r="C150" s="107">
        <v>301.17</v>
      </c>
      <c r="D150" s="112">
        <v>0</v>
      </c>
      <c r="E150" s="112">
        <v>0</v>
      </c>
      <c r="F150" s="108">
        <f t="shared" si="14"/>
        <v>0</v>
      </c>
      <c r="G150" s="90">
        <f>F150/C150*100</f>
        <v>0</v>
      </c>
    </row>
    <row r="151" spans="1:7" s="65" customFormat="1" x14ac:dyDescent="0.2">
      <c r="A151" s="79"/>
      <c r="B151" s="97" t="s">
        <v>291</v>
      </c>
      <c r="C151" s="107">
        <v>569.1</v>
      </c>
      <c r="D151" s="112">
        <v>0</v>
      </c>
      <c r="E151" s="112">
        <v>0</v>
      </c>
      <c r="F151" s="108">
        <f t="shared" si="14"/>
        <v>0</v>
      </c>
      <c r="G151" s="90">
        <f t="shared" si="15"/>
        <v>0</v>
      </c>
    </row>
    <row r="152" spans="1:7" s="65" customFormat="1" x14ac:dyDescent="0.2">
      <c r="A152" s="79"/>
      <c r="B152" s="97" t="s">
        <v>293</v>
      </c>
      <c r="C152" s="107">
        <v>698.61</v>
      </c>
      <c r="D152" s="112">
        <v>0</v>
      </c>
      <c r="E152" s="112">
        <v>0</v>
      </c>
      <c r="F152" s="108">
        <f t="shared" si="14"/>
        <v>0</v>
      </c>
      <c r="G152" s="90">
        <f t="shared" si="15"/>
        <v>0</v>
      </c>
    </row>
    <row r="153" spans="1:7" s="65" customFormat="1" x14ac:dyDescent="0.2">
      <c r="A153" s="79"/>
      <c r="B153" s="97" t="s">
        <v>295</v>
      </c>
      <c r="C153" s="107">
        <v>714.04</v>
      </c>
      <c r="D153" s="112">
        <v>0</v>
      </c>
      <c r="E153" s="112">
        <v>0</v>
      </c>
      <c r="F153" s="108">
        <f t="shared" si="14"/>
        <v>0</v>
      </c>
      <c r="G153" s="90">
        <f t="shared" si="15"/>
        <v>0</v>
      </c>
    </row>
    <row r="154" spans="1:7" s="65" customFormat="1" x14ac:dyDescent="0.2">
      <c r="A154" s="79"/>
      <c r="B154" s="97" t="s">
        <v>265</v>
      </c>
      <c r="C154" s="107">
        <v>29.86</v>
      </c>
      <c r="D154" s="112">
        <v>0</v>
      </c>
      <c r="E154" s="112">
        <v>0</v>
      </c>
      <c r="F154" s="108">
        <f t="shared" si="14"/>
        <v>0</v>
      </c>
      <c r="G154" s="90">
        <f t="shared" si="15"/>
        <v>0</v>
      </c>
    </row>
    <row r="155" spans="1:7" s="65" customFormat="1" x14ac:dyDescent="0.2">
      <c r="A155" s="79"/>
      <c r="B155" s="97" t="s">
        <v>267</v>
      </c>
      <c r="C155" s="107">
        <v>905.1</v>
      </c>
      <c r="D155" s="112">
        <v>0</v>
      </c>
      <c r="E155" s="112">
        <v>0</v>
      </c>
      <c r="F155" s="108">
        <f t="shared" si="14"/>
        <v>0</v>
      </c>
      <c r="G155" s="90">
        <f t="shared" si="15"/>
        <v>0</v>
      </c>
    </row>
    <row r="156" spans="1:7" s="65" customFormat="1" x14ac:dyDescent="0.2">
      <c r="A156" s="79"/>
      <c r="B156" s="97" t="s">
        <v>300</v>
      </c>
      <c r="C156" s="107">
        <v>100.45</v>
      </c>
      <c r="D156" s="112">
        <v>0</v>
      </c>
      <c r="E156" s="112">
        <v>0</v>
      </c>
      <c r="F156" s="108">
        <f t="shared" si="14"/>
        <v>0</v>
      </c>
      <c r="G156" s="90">
        <f t="shared" si="15"/>
        <v>0</v>
      </c>
    </row>
    <row r="157" spans="1:7" s="65" customFormat="1" x14ac:dyDescent="0.2">
      <c r="A157" s="79"/>
      <c r="B157" s="97" t="s">
        <v>302</v>
      </c>
      <c r="C157" s="107">
        <v>456.93</v>
      </c>
      <c r="D157" s="112">
        <v>0</v>
      </c>
      <c r="E157" s="112">
        <v>0</v>
      </c>
      <c r="F157" s="108">
        <f t="shared" si="14"/>
        <v>0</v>
      </c>
      <c r="G157" s="90">
        <f t="shared" si="15"/>
        <v>0</v>
      </c>
    </row>
    <row r="158" spans="1:7" s="65" customFormat="1" x14ac:dyDescent="0.2">
      <c r="A158" s="79"/>
      <c r="B158" s="97" t="s">
        <v>304</v>
      </c>
      <c r="C158" s="107">
        <v>871.09</v>
      </c>
      <c r="D158" s="112">
        <v>0</v>
      </c>
      <c r="E158" s="112">
        <v>0</v>
      </c>
      <c r="F158" s="108">
        <f t="shared" si="14"/>
        <v>0</v>
      </c>
      <c r="G158" s="90">
        <f t="shared" si="15"/>
        <v>0</v>
      </c>
    </row>
    <row r="159" spans="1:7" s="65" customFormat="1" x14ac:dyDescent="0.2">
      <c r="A159" s="79"/>
      <c r="B159" s="97" t="s">
        <v>306</v>
      </c>
      <c r="C159" s="107">
        <v>563.84</v>
      </c>
      <c r="D159" s="112">
        <v>0</v>
      </c>
      <c r="E159" s="112">
        <v>0</v>
      </c>
      <c r="F159" s="108">
        <f t="shared" si="14"/>
        <v>0</v>
      </c>
      <c r="G159" s="90">
        <f t="shared" si="15"/>
        <v>0</v>
      </c>
    </row>
    <row r="160" spans="1:7" s="65" customFormat="1" x14ac:dyDescent="0.2">
      <c r="A160" s="79"/>
      <c r="B160" s="97" t="s">
        <v>308</v>
      </c>
      <c r="C160" s="107">
        <v>932.7</v>
      </c>
      <c r="D160" s="112">
        <v>0</v>
      </c>
      <c r="E160" s="112">
        <v>0</v>
      </c>
      <c r="F160" s="108">
        <f t="shared" si="14"/>
        <v>0</v>
      </c>
      <c r="G160" s="90">
        <f t="shared" si="15"/>
        <v>0</v>
      </c>
    </row>
    <row r="161" spans="1:8" s="65" customFormat="1" x14ac:dyDescent="0.2">
      <c r="A161" s="79"/>
      <c r="B161" s="97" t="s">
        <v>310</v>
      </c>
      <c r="C161" s="107">
        <v>314.95999999999998</v>
      </c>
      <c r="D161" s="112">
        <v>0</v>
      </c>
      <c r="E161" s="112">
        <v>0</v>
      </c>
      <c r="F161" s="108">
        <f t="shared" si="14"/>
        <v>0</v>
      </c>
      <c r="G161" s="90">
        <f t="shared" si="15"/>
        <v>0</v>
      </c>
    </row>
    <row r="162" spans="1:8" s="65" customFormat="1" x14ac:dyDescent="0.2">
      <c r="A162" s="79"/>
      <c r="B162" s="97" t="s">
        <v>312</v>
      </c>
      <c r="C162" s="107">
        <v>1259.6600000000001</v>
      </c>
      <c r="D162" s="112">
        <v>0</v>
      </c>
      <c r="E162" s="112">
        <v>0</v>
      </c>
      <c r="F162" s="108">
        <f t="shared" si="14"/>
        <v>0</v>
      </c>
      <c r="G162" s="90">
        <f t="shared" si="15"/>
        <v>0</v>
      </c>
    </row>
    <row r="163" spans="1:8" s="65" customFormat="1" x14ac:dyDescent="0.2">
      <c r="A163" s="91">
        <v>13</v>
      </c>
      <c r="B163" s="99" t="s">
        <v>431</v>
      </c>
      <c r="C163" s="89">
        <f>SUM(C164)</f>
        <v>16959.099999999999</v>
      </c>
      <c r="D163" s="89">
        <f>SUM(D164)</f>
        <v>0</v>
      </c>
      <c r="E163" s="89">
        <f>SUM(E164)</f>
        <v>0</v>
      </c>
      <c r="F163" s="89">
        <f>SUM(F164)</f>
        <v>0</v>
      </c>
      <c r="G163" s="106">
        <f t="shared" ref="G163:G169" si="16">F163/C163*100</f>
        <v>0</v>
      </c>
      <c r="H163" s="69"/>
    </row>
    <row r="164" spans="1:8" s="65" customFormat="1" x14ac:dyDescent="0.2">
      <c r="A164" s="92"/>
      <c r="B164" s="100" t="s">
        <v>40</v>
      </c>
      <c r="C164" s="107">
        <v>16959.099999999999</v>
      </c>
      <c r="D164" s="112">
        <v>0</v>
      </c>
      <c r="E164" s="112">
        <v>0</v>
      </c>
      <c r="F164" s="108">
        <f>SUM(D164:E164)</f>
        <v>0</v>
      </c>
      <c r="G164" s="90">
        <f t="shared" si="16"/>
        <v>0</v>
      </c>
    </row>
    <row r="165" spans="1:8" s="65" customFormat="1" x14ac:dyDescent="0.2">
      <c r="A165" s="91">
        <v>14</v>
      </c>
      <c r="B165" s="99" t="s">
        <v>432</v>
      </c>
      <c r="C165" s="89">
        <f>SUM(C166:C169)</f>
        <v>2081.44</v>
      </c>
      <c r="D165" s="89">
        <f>SUM(D166:D169)</f>
        <v>0</v>
      </c>
      <c r="E165" s="89">
        <f>SUM(E166:E169)</f>
        <v>0</v>
      </c>
      <c r="F165" s="89">
        <f>SUM(F166:F169)</f>
        <v>0</v>
      </c>
      <c r="G165" s="106">
        <f t="shared" si="16"/>
        <v>0</v>
      </c>
    </row>
    <row r="166" spans="1:8" s="65" customFormat="1" x14ac:dyDescent="0.2">
      <c r="A166" s="92"/>
      <c r="B166" s="100" t="s">
        <v>18</v>
      </c>
      <c r="C166" s="107">
        <v>1890.42</v>
      </c>
      <c r="D166" s="112">
        <v>0</v>
      </c>
      <c r="E166" s="112">
        <v>0</v>
      </c>
      <c r="F166" s="108">
        <f>SUM(D166:E166)</f>
        <v>0</v>
      </c>
      <c r="G166" s="90">
        <f t="shared" si="16"/>
        <v>0</v>
      </c>
    </row>
    <row r="167" spans="1:8" s="65" customFormat="1" x14ac:dyDescent="0.2">
      <c r="A167" s="79"/>
      <c r="B167" s="97" t="s">
        <v>313</v>
      </c>
      <c r="C167" s="107">
        <v>146.96</v>
      </c>
      <c r="D167" s="112">
        <v>0</v>
      </c>
      <c r="E167" s="112">
        <v>0</v>
      </c>
      <c r="F167" s="108">
        <f>SUM(D167:E167)</f>
        <v>0</v>
      </c>
      <c r="G167" s="90">
        <f t="shared" si="16"/>
        <v>0</v>
      </c>
    </row>
    <row r="168" spans="1:8" s="65" customFormat="1" x14ac:dyDescent="0.2">
      <c r="A168" s="79"/>
      <c r="B168" s="97" t="s">
        <v>296</v>
      </c>
      <c r="C168" s="107">
        <v>14.46</v>
      </c>
      <c r="D168" s="112">
        <v>0</v>
      </c>
      <c r="E168" s="112">
        <v>0</v>
      </c>
      <c r="F168" s="108">
        <f>SUM(D168:E168)</f>
        <v>0</v>
      </c>
      <c r="G168" s="90">
        <f t="shared" si="16"/>
        <v>0</v>
      </c>
    </row>
    <row r="169" spans="1:8" s="65" customFormat="1" x14ac:dyDescent="0.2">
      <c r="A169" s="79"/>
      <c r="B169" s="97" t="s">
        <v>298</v>
      </c>
      <c r="C169" s="107">
        <v>29.6</v>
      </c>
      <c r="D169" s="112">
        <v>0</v>
      </c>
      <c r="E169" s="112">
        <v>0</v>
      </c>
      <c r="F169" s="108">
        <f>SUM(D169:E169)</f>
        <v>0</v>
      </c>
      <c r="G169" s="90">
        <f t="shared" si="16"/>
        <v>0</v>
      </c>
    </row>
    <row r="170" spans="1:8" s="65" customFormat="1" x14ac:dyDescent="0.2">
      <c r="A170" s="91">
        <v>15</v>
      </c>
      <c r="B170" s="99" t="s">
        <v>433</v>
      </c>
      <c r="C170" s="89">
        <f>SUM(C171:C175)</f>
        <v>1746.7000000000003</v>
      </c>
      <c r="D170" s="89">
        <f>SUM(D171:D175)</f>
        <v>0</v>
      </c>
      <c r="E170" s="89">
        <f>SUM(E171:E175)</f>
        <v>0</v>
      </c>
      <c r="F170" s="89">
        <f>SUM(F171:F175)</f>
        <v>0</v>
      </c>
      <c r="G170" s="106">
        <f t="shared" ref="G170:G175" si="17">F170/C170*100</f>
        <v>0</v>
      </c>
    </row>
    <row r="171" spans="1:8" s="65" customFormat="1" x14ac:dyDescent="0.2">
      <c r="A171" s="92"/>
      <c r="B171" s="100" t="s">
        <v>73</v>
      </c>
      <c r="C171" s="107">
        <v>688.52</v>
      </c>
      <c r="D171" s="112">
        <v>0</v>
      </c>
      <c r="E171" s="112">
        <v>0</v>
      </c>
      <c r="F171" s="108">
        <f>SUM(D171:E171)</f>
        <v>0</v>
      </c>
      <c r="G171" s="90">
        <f t="shared" si="17"/>
        <v>0</v>
      </c>
    </row>
    <row r="172" spans="1:8" s="65" customFormat="1" x14ac:dyDescent="0.2">
      <c r="A172" s="79"/>
      <c r="B172" s="97" t="s">
        <v>318</v>
      </c>
      <c r="C172" s="107">
        <v>374.53</v>
      </c>
      <c r="D172" s="112">
        <v>0</v>
      </c>
      <c r="E172" s="112">
        <v>0</v>
      </c>
      <c r="F172" s="108">
        <f>SUM(D172:E172)</f>
        <v>0</v>
      </c>
      <c r="G172" s="90">
        <f t="shared" si="17"/>
        <v>0</v>
      </c>
    </row>
    <row r="173" spans="1:8" s="65" customFormat="1" x14ac:dyDescent="0.2">
      <c r="A173" s="79"/>
      <c r="B173" s="97" t="s">
        <v>320</v>
      </c>
      <c r="C173" s="107">
        <v>64.430000000000007</v>
      </c>
      <c r="D173" s="112">
        <v>0</v>
      </c>
      <c r="E173" s="112">
        <v>0</v>
      </c>
      <c r="F173" s="108">
        <f>SUM(D173:E173)</f>
        <v>0</v>
      </c>
      <c r="G173" s="90">
        <f t="shared" si="17"/>
        <v>0</v>
      </c>
    </row>
    <row r="174" spans="1:8" s="65" customFormat="1" x14ac:dyDescent="0.2">
      <c r="A174" s="79"/>
      <c r="B174" s="97" t="s">
        <v>322</v>
      </c>
      <c r="C174" s="107">
        <v>598.57000000000005</v>
      </c>
      <c r="D174" s="112">
        <v>0</v>
      </c>
      <c r="E174" s="112">
        <v>0</v>
      </c>
      <c r="F174" s="108">
        <f>SUM(D174:E174)</f>
        <v>0</v>
      </c>
      <c r="G174" s="90">
        <f t="shared" si="17"/>
        <v>0</v>
      </c>
    </row>
    <row r="175" spans="1:8" s="65" customFormat="1" x14ac:dyDescent="0.2">
      <c r="A175" s="79"/>
      <c r="B175" s="97" t="s">
        <v>324</v>
      </c>
      <c r="C175" s="107">
        <v>20.65</v>
      </c>
      <c r="D175" s="112">
        <v>0</v>
      </c>
      <c r="E175" s="112">
        <v>0</v>
      </c>
      <c r="F175" s="108">
        <f>SUM(D175:E175)</f>
        <v>0</v>
      </c>
      <c r="G175" s="90">
        <f t="shared" si="17"/>
        <v>0</v>
      </c>
    </row>
    <row r="176" spans="1:8" s="65" customFormat="1" x14ac:dyDescent="0.2">
      <c r="A176" s="91">
        <v>16</v>
      </c>
      <c r="B176" s="99" t="s">
        <v>434</v>
      </c>
      <c r="C176" s="89">
        <f>SUM(C177:C183)</f>
        <v>7682.74</v>
      </c>
      <c r="D176" s="89">
        <f>SUM(D177:D183)</f>
        <v>0</v>
      </c>
      <c r="E176" s="89">
        <f>SUM(E177:E183)</f>
        <v>0</v>
      </c>
      <c r="F176" s="89">
        <f>SUM(F177:F183)</f>
        <v>0</v>
      </c>
      <c r="G176" s="106">
        <f t="shared" ref="G176:G183" si="18">F176/C176*100</f>
        <v>0</v>
      </c>
    </row>
    <row r="177" spans="1:7" s="65" customFormat="1" x14ac:dyDescent="0.2">
      <c r="A177" s="92"/>
      <c r="B177" s="100" t="s">
        <v>20</v>
      </c>
      <c r="C177" s="107">
        <v>1418.82</v>
      </c>
      <c r="D177" s="112">
        <v>0</v>
      </c>
      <c r="E177" s="112">
        <v>0</v>
      </c>
      <c r="F177" s="108">
        <f t="shared" ref="F177:F183" si="19">SUM(D177:E177)</f>
        <v>0</v>
      </c>
      <c r="G177" s="90">
        <f t="shared" si="18"/>
        <v>0</v>
      </c>
    </row>
    <row r="178" spans="1:7" s="65" customFormat="1" x14ac:dyDescent="0.2">
      <c r="A178" s="79"/>
      <c r="B178" s="97" t="s">
        <v>325</v>
      </c>
      <c r="C178" s="107">
        <v>3836.68</v>
      </c>
      <c r="D178" s="112">
        <v>0</v>
      </c>
      <c r="E178" s="112">
        <v>0</v>
      </c>
      <c r="F178" s="108">
        <f t="shared" si="19"/>
        <v>0</v>
      </c>
      <c r="G178" s="90">
        <f t="shared" si="18"/>
        <v>0</v>
      </c>
    </row>
    <row r="179" spans="1:7" s="65" customFormat="1" x14ac:dyDescent="0.2">
      <c r="A179" s="79"/>
      <c r="B179" s="97" t="s">
        <v>326</v>
      </c>
      <c r="C179" s="107">
        <v>679.17</v>
      </c>
      <c r="D179" s="112">
        <v>0</v>
      </c>
      <c r="E179" s="112">
        <v>0</v>
      </c>
      <c r="F179" s="108">
        <f t="shared" si="19"/>
        <v>0</v>
      </c>
      <c r="G179" s="90">
        <f t="shared" si="18"/>
        <v>0</v>
      </c>
    </row>
    <row r="180" spans="1:7" s="65" customFormat="1" x14ac:dyDescent="0.2">
      <c r="A180" s="79"/>
      <c r="B180" s="97" t="s">
        <v>327</v>
      </c>
      <c r="C180" s="107">
        <v>396.59</v>
      </c>
      <c r="D180" s="112">
        <v>0</v>
      </c>
      <c r="E180" s="112">
        <v>0</v>
      </c>
      <c r="F180" s="108">
        <f t="shared" si="19"/>
        <v>0</v>
      </c>
      <c r="G180" s="90">
        <f t="shared" si="18"/>
        <v>0</v>
      </c>
    </row>
    <row r="181" spans="1:7" s="65" customFormat="1" x14ac:dyDescent="0.2">
      <c r="A181" s="79"/>
      <c r="B181" s="97" t="s">
        <v>329</v>
      </c>
      <c r="C181" s="107">
        <v>1060.1099999999999</v>
      </c>
      <c r="D181" s="112">
        <v>0</v>
      </c>
      <c r="E181" s="112">
        <v>0</v>
      </c>
      <c r="F181" s="108">
        <f t="shared" si="19"/>
        <v>0</v>
      </c>
      <c r="G181" s="90">
        <f t="shared" si="18"/>
        <v>0</v>
      </c>
    </row>
    <row r="182" spans="1:7" s="65" customFormat="1" x14ac:dyDescent="0.2">
      <c r="A182" s="79"/>
      <c r="B182" s="97" t="s">
        <v>315</v>
      </c>
      <c r="C182" s="107">
        <v>175.43</v>
      </c>
      <c r="D182" s="112">
        <v>0</v>
      </c>
      <c r="E182" s="112">
        <v>0</v>
      </c>
      <c r="F182" s="108">
        <f t="shared" si="19"/>
        <v>0</v>
      </c>
      <c r="G182" s="90">
        <f t="shared" si="18"/>
        <v>0</v>
      </c>
    </row>
    <row r="183" spans="1:7" s="65" customFormat="1" x14ac:dyDescent="0.2">
      <c r="A183" s="79"/>
      <c r="B183" s="97" t="s">
        <v>317</v>
      </c>
      <c r="C183" s="107">
        <v>115.94</v>
      </c>
      <c r="D183" s="112">
        <v>0</v>
      </c>
      <c r="E183" s="112">
        <v>0</v>
      </c>
      <c r="F183" s="108">
        <f t="shared" si="19"/>
        <v>0</v>
      </c>
      <c r="G183" s="90">
        <f t="shared" si="18"/>
        <v>0</v>
      </c>
    </row>
    <row r="184" spans="1:7" s="65" customFormat="1" x14ac:dyDescent="0.2">
      <c r="A184" s="91">
        <v>17</v>
      </c>
      <c r="B184" s="99" t="s">
        <v>44</v>
      </c>
      <c r="C184" s="89">
        <f>SUM(C185:C190)</f>
        <v>11022.529999999999</v>
      </c>
      <c r="D184" s="89">
        <f>SUM(D185:D190)</f>
        <v>0</v>
      </c>
      <c r="E184" s="89">
        <f>SUM(E185:E190)</f>
        <v>0</v>
      </c>
      <c r="F184" s="89">
        <f>SUM(F185:F190)</f>
        <v>0</v>
      </c>
      <c r="G184" s="106">
        <f t="shared" ref="G184:G190" si="20">F184/C184*100</f>
        <v>0</v>
      </c>
    </row>
    <row r="185" spans="1:7" s="65" customFormat="1" x14ac:dyDescent="0.2">
      <c r="A185" s="92"/>
      <c r="B185" s="93" t="s">
        <v>45</v>
      </c>
      <c r="C185" s="107">
        <v>10663.58</v>
      </c>
      <c r="D185" s="112">
        <v>0</v>
      </c>
      <c r="E185" s="112">
        <v>0</v>
      </c>
      <c r="F185" s="108">
        <f t="shared" ref="F185:F190" si="21">SUM(D185:E185)</f>
        <v>0</v>
      </c>
      <c r="G185" s="90">
        <f t="shared" si="20"/>
        <v>0</v>
      </c>
    </row>
    <row r="186" spans="1:7" s="65" customFormat="1" x14ac:dyDescent="0.2">
      <c r="A186" s="79"/>
      <c r="B186" s="97" t="s">
        <v>333</v>
      </c>
      <c r="C186" s="107">
        <v>137.05000000000001</v>
      </c>
      <c r="D186" s="112">
        <v>0</v>
      </c>
      <c r="E186" s="112">
        <v>0</v>
      </c>
      <c r="F186" s="108">
        <f t="shared" si="21"/>
        <v>0</v>
      </c>
      <c r="G186" s="90">
        <f t="shared" si="20"/>
        <v>0</v>
      </c>
    </row>
    <row r="187" spans="1:7" s="65" customFormat="1" x14ac:dyDescent="0.2">
      <c r="A187" s="79"/>
      <c r="B187" s="97" t="s">
        <v>334</v>
      </c>
      <c r="C187" s="107">
        <v>35.92</v>
      </c>
      <c r="D187" s="112">
        <v>0</v>
      </c>
      <c r="E187" s="112">
        <v>0</v>
      </c>
      <c r="F187" s="108">
        <f t="shared" si="21"/>
        <v>0</v>
      </c>
      <c r="G187" s="90">
        <f t="shared" si="20"/>
        <v>0</v>
      </c>
    </row>
    <row r="188" spans="1:7" s="65" customFormat="1" x14ac:dyDescent="0.2">
      <c r="A188" s="79"/>
      <c r="B188" s="97" t="s">
        <v>335</v>
      </c>
      <c r="C188" s="107">
        <v>110.09</v>
      </c>
      <c r="D188" s="112">
        <v>0</v>
      </c>
      <c r="E188" s="112">
        <v>0</v>
      </c>
      <c r="F188" s="108">
        <f t="shared" si="21"/>
        <v>0</v>
      </c>
      <c r="G188" s="90">
        <f t="shared" si="20"/>
        <v>0</v>
      </c>
    </row>
    <row r="189" spans="1:7" s="65" customFormat="1" x14ac:dyDescent="0.2">
      <c r="A189" s="79"/>
      <c r="B189" s="97" t="s">
        <v>336</v>
      </c>
      <c r="C189" s="107">
        <v>9.34</v>
      </c>
      <c r="D189" s="112">
        <v>0</v>
      </c>
      <c r="E189" s="112">
        <v>0</v>
      </c>
      <c r="F189" s="108">
        <f t="shared" si="21"/>
        <v>0</v>
      </c>
      <c r="G189" s="90">
        <f t="shared" si="20"/>
        <v>0</v>
      </c>
    </row>
    <row r="190" spans="1:7" s="65" customFormat="1" x14ac:dyDescent="0.2">
      <c r="A190" s="79"/>
      <c r="B190" s="97" t="s">
        <v>338</v>
      </c>
      <c r="C190" s="107">
        <v>66.55</v>
      </c>
      <c r="D190" s="112">
        <v>0</v>
      </c>
      <c r="E190" s="112">
        <v>0</v>
      </c>
      <c r="F190" s="108">
        <f t="shared" si="21"/>
        <v>0</v>
      </c>
      <c r="G190" s="90">
        <f t="shared" si="20"/>
        <v>0</v>
      </c>
    </row>
    <row r="191" spans="1:7" s="65" customFormat="1" x14ac:dyDescent="0.2">
      <c r="A191" s="91">
        <v>18</v>
      </c>
      <c r="B191" s="99" t="s">
        <v>435</v>
      </c>
      <c r="C191" s="89">
        <f>SUM(C192:C198)</f>
        <v>1562.91</v>
      </c>
      <c r="D191" s="89">
        <f>SUM(D192:D198)</f>
        <v>0</v>
      </c>
      <c r="E191" s="89">
        <f>SUM(E192:E198)</f>
        <v>0</v>
      </c>
      <c r="F191" s="89">
        <f>SUM(F192:F198)</f>
        <v>0</v>
      </c>
      <c r="G191" s="106">
        <f t="shared" ref="G191:G198" si="22">F191/C191*100</f>
        <v>0</v>
      </c>
    </row>
    <row r="192" spans="1:7" s="65" customFormat="1" x14ac:dyDescent="0.2">
      <c r="A192" s="92"/>
      <c r="B192" s="100" t="s">
        <v>22</v>
      </c>
      <c r="C192" s="107">
        <v>432.1</v>
      </c>
      <c r="D192" s="112">
        <v>0</v>
      </c>
      <c r="E192" s="112">
        <v>0</v>
      </c>
      <c r="F192" s="108">
        <f t="shared" ref="F192:F198" si="23">SUM(D192:E192)</f>
        <v>0</v>
      </c>
      <c r="G192" s="90">
        <f t="shared" si="22"/>
        <v>0</v>
      </c>
    </row>
    <row r="193" spans="1:7" s="65" customFormat="1" x14ac:dyDescent="0.2">
      <c r="A193" s="79"/>
      <c r="B193" s="97" t="s">
        <v>339</v>
      </c>
      <c r="C193" s="107">
        <v>86.39</v>
      </c>
      <c r="D193" s="112">
        <v>0</v>
      </c>
      <c r="E193" s="112">
        <v>0</v>
      </c>
      <c r="F193" s="108">
        <f t="shared" si="23"/>
        <v>0</v>
      </c>
      <c r="G193" s="90">
        <f t="shared" si="22"/>
        <v>0</v>
      </c>
    </row>
    <row r="194" spans="1:7" s="65" customFormat="1" x14ac:dyDescent="0.2">
      <c r="A194" s="79"/>
      <c r="B194" s="97" t="s">
        <v>340</v>
      </c>
      <c r="C194" s="107">
        <v>126.18</v>
      </c>
      <c r="D194" s="112">
        <v>0</v>
      </c>
      <c r="E194" s="112">
        <v>0</v>
      </c>
      <c r="F194" s="108">
        <f t="shared" si="23"/>
        <v>0</v>
      </c>
      <c r="G194" s="90">
        <f t="shared" si="22"/>
        <v>0</v>
      </c>
    </row>
    <row r="195" spans="1:7" s="65" customFormat="1" x14ac:dyDescent="0.2">
      <c r="A195" s="79"/>
      <c r="B195" s="97" t="s">
        <v>341</v>
      </c>
      <c r="C195" s="107">
        <v>58.48</v>
      </c>
      <c r="D195" s="112">
        <v>0</v>
      </c>
      <c r="E195" s="112">
        <v>0</v>
      </c>
      <c r="F195" s="108">
        <f t="shared" si="23"/>
        <v>0</v>
      </c>
      <c r="G195" s="90">
        <f t="shared" si="22"/>
        <v>0</v>
      </c>
    </row>
    <row r="196" spans="1:7" s="65" customFormat="1" x14ac:dyDescent="0.2">
      <c r="A196" s="79"/>
      <c r="B196" s="97" t="s">
        <v>330</v>
      </c>
      <c r="C196" s="107">
        <v>49.46</v>
      </c>
      <c r="D196" s="112">
        <v>0</v>
      </c>
      <c r="E196" s="112">
        <v>0</v>
      </c>
      <c r="F196" s="108">
        <f t="shared" si="23"/>
        <v>0</v>
      </c>
      <c r="G196" s="90">
        <f t="shared" si="22"/>
        <v>0</v>
      </c>
    </row>
    <row r="197" spans="1:7" s="65" customFormat="1" x14ac:dyDescent="0.2">
      <c r="A197" s="79"/>
      <c r="B197" s="97" t="s">
        <v>332</v>
      </c>
      <c r="C197" s="107">
        <v>250</v>
      </c>
      <c r="D197" s="112">
        <v>0</v>
      </c>
      <c r="E197" s="112">
        <v>0</v>
      </c>
      <c r="F197" s="108">
        <f t="shared" si="23"/>
        <v>0</v>
      </c>
      <c r="G197" s="90">
        <f t="shared" si="22"/>
        <v>0</v>
      </c>
    </row>
    <row r="198" spans="1:7" s="65" customFormat="1" x14ac:dyDescent="0.2">
      <c r="A198" s="79"/>
      <c r="B198" s="97" t="s">
        <v>345</v>
      </c>
      <c r="C198" s="107">
        <v>560.29999999999995</v>
      </c>
      <c r="D198" s="112">
        <v>0</v>
      </c>
      <c r="E198" s="112">
        <v>0</v>
      </c>
      <c r="F198" s="108">
        <f t="shared" si="23"/>
        <v>0</v>
      </c>
      <c r="G198" s="90">
        <f t="shared" si="22"/>
        <v>0</v>
      </c>
    </row>
    <row r="199" spans="1:7" s="65" customFormat="1" x14ac:dyDescent="0.2">
      <c r="A199" s="91">
        <v>20</v>
      </c>
      <c r="B199" s="99" t="s">
        <v>436</v>
      </c>
      <c r="C199" s="89">
        <f>SUM(C200:C207)</f>
        <v>2487.9400000000005</v>
      </c>
      <c r="D199" s="89">
        <f>SUM(D200:D207)</f>
        <v>0</v>
      </c>
      <c r="E199" s="89">
        <f>SUM(E200:E207)</f>
        <v>0</v>
      </c>
      <c r="F199" s="89">
        <f>SUM(F200:F207)</f>
        <v>0</v>
      </c>
      <c r="G199" s="89">
        <f t="shared" ref="G199:G207" si="24">F199/C199*100</f>
        <v>0</v>
      </c>
    </row>
    <row r="200" spans="1:7" s="65" customFormat="1" x14ac:dyDescent="0.2">
      <c r="A200" s="92"/>
      <c r="B200" s="100" t="s">
        <v>24</v>
      </c>
      <c r="C200" s="107">
        <v>1506.74</v>
      </c>
      <c r="D200" s="112">
        <v>0</v>
      </c>
      <c r="E200" s="112">
        <v>0</v>
      </c>
      <c r="F200" s="108">
        <f t="shared" ref="F200:F207" si="25">SUM(D200:E200)</f>
        <v>0</v>
      </c>
      <c r="G200" s="90">
        <f t="shared" si="24"/>
        <v>0</v>
      </c>
    </row>
    <row r="201" spans="1:7" s="65" customFormat="1" x14ac:dyDescent="0.2">
      <c r="A201" s="79"/>
      <c r="B201" s="97" t="s">
        <v>346</v>
      </c>
      <c r="C201" s="107">
        <v>75.290000000000006</v>
      </c>
      <c r="D201" s="112">
        <v>0</v>
      </c>
      <c r="E201" s="112">
        <v>0</v>
      </c>
      <c r="F201" s="108">
        <f t="shared" si="25"/>
        <v>0</v>
      </c>
      <c r="G201" s="90">
        <f t="shared" si="24"/>
        <v>0</v>
      </c>
    </row>
    <row r="202" spans="1:7" s="65" customFormat="1" x14ac:dyDescent="0.2">
      <c r="A202" s="79"/>
      <c r="B202" s="97" t="s">
        <v>347</v>
      </c>
      <c r="C202" s="107">
        <v>491.2</v>
      </c>
      <c r="D202" s="112">
        <v>0</v>
      </c>
      <c r="E202" s="112">
        <v>0</v>
      </c>
      <c r="F202" s="108">
        <f t="shared" si="25"/>
        <v>0</v>
      </c>
      <c r="G202" s="90">
        <f t="shared" si="24"/>
        <v>0</v>
      </c>
    </row>
    <row r="203" spans="1:7" s="65" customFormat="1" x14ac:dyDescent="0.2">
      <c r="A203" s="79"/>
      <c r="B203" s="97" t="s">
        <v>349</v>
      </c>
      <c r="C203" s="107">
        <v>242.04</v>
      </c>
      <c r="D203" s="112">
        <v>0</v>
      </c>
      <c r="E203" s="112">
        <v>0</v>
      </c>
      <c r="F203" s="108">
        <f t="shared" si="25"/>
        <v>0</v>
      </c>
      <c r="G203" s="90">
        <f t="shared" si="24"/>
        <v>0</v>
      </c>
    </row>
    <row r="204" spans="1:7" s="65" customFormat="1" x14ac:dyDescent="0.2">
      <c r="A204" s="79"/>
      <c r="B204" s="97" t="s">
        <v>351</v>
      </c>
      <c r="C204" s="107">
        <v>60.76</v>
      </c>
      <c r="D204" s="112">
        <v>0</v>
      </c>
      <c r="E204" s="112">
        <v>0</v>
      </c>
      <c r="F204" s="108">
        <f t="shared" si="25"/>
        <v>0</v>
      </c>
      <c r="G204" s="90">
        <f>F204/C204*100</f>
        <v>0</v>
      </c>
    </row>
    <row r="205" spans="1:7" s="65" customFormat="1" x14ac:dyDescent="0.2">
      <c r="A205" s="79"/>
      <c r="B205" s="97" t="s">
        <v>353</v>
      </c>
      <c r="C205" s="107">
        <v>12</v>
      </c>
      <c r="D205" s="112">
        <v>0</v>
      </c>
      <c r="E205" s="112">
        <v>0</v>
      </c>
      <c r="F205" s="108">
        <f t="shared" si="25"/>
        <v>0</v>
      </c>
      <c r="G205" s="90">
        <f t="shared" si="24"/>
        <v>0</v>
      </c>
    </row>
    <row r="206" spans="1:7" s="65" customFormat="1" x14ac:dyDescent="0.2">
      <c r="A206" s="79"/>
      <c r="B206" s="97" t="s">
        <v>355</v>
      </c>
      <c r="C206" s="107">
        <v>68.260000000000005</v>
      </c>
      <c r="D206" s="112">
        <v>0</v>
      </c>
      <c r="E206" s="112">
        <v>0</v>
      </c>
      <c r="F206" s="108">
        <f t="shared" si="25"/>
        <v>0</v>
      </c>
      <c r="G206" s="90">
        <f>F206/C206*100</f>
        <v>0</v>
      </c>
    </row>
    <row r="207" spans="1:7" s="65" customFormat="1" x14ac:dyDescent="0.2">
      <c r="A207" s="79"/>
      <c r="B207" s="97" t="s">
        <v>357</v>
      </c>
      <c r="C207" s="107">
        <v>31.65</v>
      </c>
      <c r="D207" s="112">
        <v>0</v>
      </c>
      <c r="E207" s="112">
        <v>0</v>
      </c>
      <c r="F207" s="108">
        <f t="shared" si="25"/>
        <v>0</v>
      </c>
      <c r="G207" s="90">
        <f t="shared" si="24"/>
        <v>0</v>
      </c>
    </row>
    <row r="208" spans="1:7" s="65" customFormat="1" x14ac:dyDescent="0.2">
      <c r="A208" s="91">
        <v>21</v>
      </c>
      <c r="B208" s="99" t="s">
        <v>437</v>
      </c>
      <c r="C208" s="89">
        <f>SUM(C209:C213)</f>
        <v>894.20999999999992</v>
      </c>
      <c r="D208" s="89">
        <f>SUM(D209:D213)</f>
        <v>0</v>
      </c>
      <c r="E208" s="89">
        <f>SUM(E209:E213)</f>
        <v>0</v>
      </c>
      <c r="F208" s="89">
        <f>SUM(F209:F213)</f>
        <v>0</v>
      </c>
      <c r="G208" s="89">
        <f t="shared" ref="G208:G213" si="26">F208/C208*100</f>
        <v>0</v>
      </c>
    </row>
    <row r="209" spans="1:7" s="65" customFormat="1" x14ac:dyDescent="0.2">
      <c r="A209" s="92"/>
      <c r="B209" s="100" t="s">
        <v>26</v>
      </c>
      <c r="C209" s="107">
        <v>250.6</v>
      </c>
      <c r="D209" s="112">
        <v>0</v>
      </c>
      <c r="E209" s="112">
        <v>0</v>
      </c>
      <c r="F209" s="108">
        <f>SUM(D209:E209)</f>
        <v>0</v>
      </c>
      <c r="G209" s="90">
        <f t="shared" si="26"/>
        <v>0</v>
      </c>
    </row>
    <row r="210" spans="1:7" s="65" customFormat="1" x14ac:dyDescent="0.2">
      <c r="A210" s="79"/>
      <c r="B210" s="97" t="s">
        <v>342</v>
      </c>
      <c r="C210" s="107">
        <v>8.7799999999999994</v>
      </c>
      <c r="D210" s="112">
        <v>0</v>
      </c>
      <c r="E210" s="112">
        <v>0</v>
      </c>
      <c r="F210" s="108">
        <f>SUM(D210:E210)</f>
        <v>0</v>
      </c>
      <c r="G210" s="90">
        <f t="shared" si="26"/>
        <v>0</v>
      </c>
    </row>
    <row r="211" spans="1:7" s="65" customFormat="1" x14ac:dyDescent="0.2">
      <c r="A211" s="79"/>
      <c r="B211" s="97" t="s">
        <v>343</v>
      </c>
      <c r="C211" s="107">
        <v>136.02000000000001</v>
      </c>
      <c r="D211" s="112">
        <v>0</v>
      </c>
      <c r="E211" s="112">
        <v>0</v>
      </c>
      <c r="F211" s="108">
        <f>SUM(D211:E211)</f>
        <v>0</v>
      </c>
      <c r="G211" s="90">
        <f t="shared" si="26"/>
        <v>0</v>
      </c>
    </row>
    <row r="212" spans="1:7" s="65" customFormat="1" x14ac:dyDescent="0.2">
      <c r="A212" s="79"/>
      <c r="B212" s="97" t="s">
        <v>362</v>
      </c>
      <c r="C212" s="107">
        <v>205.45</v>
      </c>
      <c r="D212" s="112">
        <v>0</v>
      </c>
      <c r="E212" s="112">
        <v>0</v>
      </c>
      <c r="F212" s="108">
        <f>SUM(D212:E212)</f>
        <v>0</v>
      </c>
      <c r="G212" s="90">
        <f t="shared" si="26"/>
        <v>0</v>
      </c>
    </row>
    <row r="213" spans="1:7" s="65" customFormat="1" x14ac:dyDescent="0.2">
      <c r="A213" s="79"/>
      <c r="B213" s="97" t="s">
        <v>359</v>
      </c>
      <c r="C213" s="107">
        <v>293.36</v>
      </c>
      <c r="D213" s="112">
        <v>0</v>
      </c>
      <c r="E213" s="112">
        <v>0</v>
      </c>
      <c r="F213" s="108">
        <f>SUM(D213:E213)</f>
        <v>0</v>
      </c>
      <c r="G213" s="90">
        <f t="shared" si="26"/>
        <v>0</v>
      </c>
    </row>
    <row r="214" spans="1:7" s="65" customFormat="1" x14ac:dyDescent="0.2">
      <c r="A214" s="91">
        <v>25</v>
      </c>
      <c r="B214" s="99" t="s">
        <v>27</v>
      </c>
      <c r="C214" s="89">
        <f>SUM(C215)</f>
        <v>31345.54</v>
      </c>
      <c r="D214" s="89">
        <f>SUM(D215)</f>
        <v>0</v>
      </c>
      <c r="E214" s="89">
        <f>SUM(E215)</f>
        <v>0</v>
      </c>
      <c r="F214" s="89">
        <f>SUM(F215)</f>
        <v>0</v>
      </c>
      <c r="G214" s="89">
        <f t="shared" ref="G214:G222" si="27">F214/C214*100</f>
        <v>0</v>
      </c>
    </row>
    <row r="215" spans="1:7" s="65" customFormat="1" x14ac:dyDescent="0.2">
      <c r="A215" s="92"/>
      <c r="B215" s="93" t="s">
        <v>69</v>
      </c>
      <c r="C215" s="107">
        <v>31345.54</v>
      </c>
      <c r="D215" s="112">
        <v>0</v>
      </c>
      <c r="E215" s="112">
        <v>0</v>
      </c>
      <c r="F215" s="108">
        <f>SUM(D215:E215)</f>
        <v>0</v>
      </c>
      <c r="G215" s="90">
        <f t="shared" si="27"/>
        <v>0</v>
      </c>
    </row>
    <row r="216" spans="1:7" s="65" customFormat="1" x14ac:dyDescent="0.2">
      <c r="A216" s="91">
        <v>27</v>
      </c>
      <c r="B216" s="101" t="s">
        <v>438</v>
      </c>
      <c r="C216" s="89">
        <f>SUM(C217:C218)</f>
        <v>1051.8600000000001</v>
      </c>
      <c r="D216" s="89">
        <f>SUM(D217:D218)</f>
        <v>0</v>
      </c>
      <c r="E216" s="89">
        <f>SUM(E217:E218)</f>
        <v>0</v>
      </c>
      <c r="F216" s="89">
        <f>SUM(F217:F218)</f>
        <v>0</v>
      </c>
      <c r="G216" s="89">
        <f t="shared" si="27"/>
        <v>0</v>
      </c>
    </row>
    <row r="217" spans="1:7" s="65" customFormat="1" x14ac:dyDescent="0.2">
      <c r="A217" s="92"/>
      <c r="B217" s="93" t="s">
        <v>29</v>
      </c>
      <c r="C217" s="107">
        <v>933.09</v>
      </c>
      <c r="D217" s="112">
        <v>0</v>
      </c>
      <c r="E217" s="112">
        <v>0</v>
      </c>
      <c r="F217" s="108">
        <f>SUM(D217:E217)</f>
        <v>0</v>
      </c>
      <c r="G217" s="90">
        <f t="shared" si="27"/>
        <v>0</v>
      </c>
    </row>
    <row r="218" spans="1:7" s="65" customFormat="1" x14ac:dyDescent="0.2">
      <c r="A218" s="79"/>
      <c r="B218" s="97" t="s">
        <v>360</v>
      </c>
      <c r="C218" s="107">
        <v>118.77</v>
      </c>
      <c r="D218" s="112">
        <v>0</v>
      </c>
      <c r="E218" s="112">
        <v>0</v>
      </c>
      <c r="F218" s="108">
        <f>SUM(D218:E218)</f>
        <v>0</v>
      </c>
      <c r="G218" s="90">
        <f t="shared" si="27"/>
        <v>0</v>
      </c>
    </row>
    <row r="219" spans="1:7" s="65" customFormat="1" x14ac:dyDescent="0.2">
      <c r="A219" s="91">
        <v>31</v>
      </c>
      <c r="B219" s="101" t="s">
        <v>31</v>
      </c>
      <c r="C219" s="89">
        <f>SUM(C220)</f>
        <v>622.54999999999995</v>
      </c>
      <c r="D219" s="89">
        <f>SUM(D220)</f>
        <v>0</v>
      </c>
      <c r="E219" s="89">
        <f>SUM(E220)</f>
        <v>0</v>
      </c>
      <c r="F219" s="89">
        <f>SUM(F220)</f>
        <v>0</v>
      </c>
      <c r="G219" s="89">
        <f t="shared" si="27"/>
        <v>0</v>
      </c>
    </row>
    <row r="220" spans="1:7" s="65" customFormat="1" x14ac:dyDescent="0.2">
      <c r="A220" s="92"/>
      <c r="B220" s="93" t="s">
        <v>31</v>
      </c>
      <c r="C220" s="107">
        <v>622.54999999999995</v>
      </c>
      <c r="D220" s="112">
        <v>0</v>
      </c>
      <c r="E220" s="112">
        <v>0</v>
      </c>
      <c r="F220" s="112">
        <f>SUM(D220:E220)</f>
        <v>0</v>
      </c>
      <c r="G220" s="90">
        <f t="shared" si="27"/>
        <v>0</v>
      </c>
    </row>
    <row r="221" spans="1:7" s="65" customFormat="1" x14ac:dyDescent="0.2">
      <c r="A221" s="91">
        <v>37</v>
      </c>
      <c r="B221" s="101" t="s">
        <v>42</v>
      </c>
      <c r="C221" s="89">
        <f>SUM(C222)</f>
        <v>102.76</v>
      </c>
      <c r="D221" s="89">
        <f>SUM(D222)</f>
        <v>0</v>
      </c>
      <c r="E221" s="89">
        <f>SUM(E222)</f>
        <v>0</v>
      </c>
      <c r="F221" s="89">
        <f>SUM(F222)</f>
        <v>0</v>
      </c>
      <c r="G221" s="89">
        <f t="shared" si="27"/>
        <v>0</v>
      </c>
    </row>
    <row r="222" spans="1:7" s="65" customFormat="1" x14ac:dyDescent="0.2">
      <c r="A222" s="92">
        <v>37</v>
      </c>
      <c r="B222" s="93" t="s">
        <v>42</v>
      </c>
      <c r="C222" s="107">
        <v>102.76</v>
      </c>
      <c r="D222" s="112">
        <v>0</v>
      </c>
      <c r="E222" s="112">
        <v>0</v>
      </c>
      <c r="F222" s="108">
        <f>SUM(D222:E222)</f>
        <v>0</v>
      </c>
      <c r="G222" s="90">
        <f t="shared" si="27"/>
        <v>0</v>
      </c>
    </row>
    <row r="223" spans="1:7" s="65" customFormat="1" x14ac:dyDescent="0.2">
      <c r="A223" s="91">
        <v>38</v>
      </c>
      <c r="B223" s="99" t="s">
        <v>390</v>
      </c>
      <c r="C223" s="89">
        <f>SUM(C224:C248)</f>
        <v>4110.2</v>
      </c>
      <c r="D223" s="89">
        <f>SUM(D224:D248)</f>
        <v>0</v>
      </c>
      <c r="E223" s="89">
        <f>SUM(E224:E248)</f>
        <v>0</v>
      </c>
      <c r="F223" s="89">
        <f>SUM(F224:F248)</f>
        <v>0</v>
      </c>
      <c r="G223" s="89">
        <f t="shared" ref="G223:G244" si="28">F223/C223*100</f>
        <v>0</v>
      </c>
    </row>
    <row r="224" spans="1:7" s="65" customFormat="1" x14ac:dyDescent="0.2">
      <c r="A224" s="79"/>
      <c r="B224" s="97" t="s">
        <v>366</v>
      </c>
      <c r="C224" s="107">
        <v>43.52</v>
      </c>
      <c r="D224" s="112">
        <v>0</v>
      </c>
      <c r="E224" s="112">
        <v>0</v>
      </c>
      <c r="F224" s="108">
        <f t="shared" ref="F224:F248" si="29">SUM(D224:E224)</f>
        <v>0</v>
      </c>
      <c r="G224" s="90">
        <f t="shared" si="28"/>
        <v>0</v>
      </c>
    </row>
    <row r="225" spans="1:7" s="65" customFormat="1" x14ac:dyDescent="0.2">
      <c r="A225" s="79"/>
      <c r="B225" s="97" t="s">
        <v>368</v>
      </c>
      <c r="C225" s="107">
        <v>118.8</v>
      </c>
      <c r="D225" s="112">
        <v>0</v>
      </c>
      <c r="E225" s="112">
        <v>0</v>
      </c>
      <c r="F225" s="108">
        <f t="shared" si="29"/>
        <v>0</v>
      </c>
      <c r="G225" s="90">
        <f t="shared" si="28"/>
        <v>0</v>
      </c>
    </row>
    <row r="226" spans="1:7" s="65" customFormat="1" x14ac:dyDescent="0.2">
      <c r="A226" s="79"/>
      <c r="B226" s="97" t="s">
        <v>370</v>
      </c>
      <c r="C226" s="107">
        <v>115.11</v>
      </c>
      <c r="D226" s="112">
        <v>0</v>
      </c>
      <c r="E226" s="112">
        <v>0</v>
      </c>
      <c r="F226" s="108">
        <f t="shared" si="29"/>
        <v>0</v>
      </c>
      <c r="G226" s="90">
        <f t="shared" si="28"/>
        <v>0</v>
      </c>
    </row>
    <row r="227" spans="1:7" s="65" customFormat="1" x14ac:dyDescent="0.2">
      <c r="A227" s="79"/>
      <c r="B227" s="97" t="s">
        <v>372</v>
      </c>
      <c r="C227" s="107">
        <v>100.95</v>
      </c>
      <c r="D227" s="112">
        <v>0</v>
      </c>
      <c r="E227" s="112">
        <v>0</v>
      </c>
      <c r="F227" s="108">
        <f t="shared" si="29"/>
        <v>0</v>
      </c>
      <c r="G227" s="90">
        <f t="shared" si="28"/>
        <v>0</v>
      </c>
    </row>
    <row r="228" spans="1:7" s="65" customFormat="1" x14ac:dyDescent="0.2">
      <c r="A228" s="79"/>
      <c r="B228" s="97" t="s">
        <v>374</v>
      </c>
      <c r="C228" s="107">
        <v>105.63</v>
      </c>
      <c r="D228" s="112">
        <v>0</v>
      </c>
      <c r="E228" s="112">
        <v>0</v>
      </c>
      <c r="F228" s="108">
        <f t="shared" si="29"/>
        <v>0</v>
      </c>
      <c r="G228" s="90">
        <f t="shared" si="28"/>
        <v>0</v>
      </c>
    </row>
    <row r="229" spans="1:7" s="65" customFormat="1" x14ac:dyDescent="0.2">
      <c r="A229" s="79"/>
      <c r="B229" s="97" t="s">
        <v>376</v>
      </c>
      <c r="C229" s="107">
        <v>75.349999999999994</v>
      </c>
      <c r="D229" s="112">
        <v>0</v>
      </c>
      <c r="E229" s="112">
        <v>0</v>
      </c>
      <c r="F229" s="108">
        <f t="shared" si="29"/>
        <v>0</v>
      </c>
      <c r="G229" s="90">
        <f t="shared" si="28"/>
        <v>0</v>
      </c>
    </row>
    <row r="230" spans="1:7" s="65" customFormat="1" x14ac:dyDescent="0.2">
      <c r="A230" s="79"/>
      <c r="B230" s="97" t="s">
        <v>378</v>
      </c>
      <c r="C230" s="107">
        <v>237.79</v>
      </c>
      <c r="D230" s="112">
        <v>0</v>
      </c>
      <c r="E230" s="112">
        <v>0</v>
      </c>
      <c r="F230" s="108">
        <f t="shared" si="29"/>
        <v>0</v>
      </c>
      <c r="G230" s="90">
        <f t="shared" si="28"/>
        <v>0</v>
      </c>
    </row>
    <row r="231" spans="1:7" s="65" customFormat="1" x14ac:dyDescent="0.2">
      <c r="A231" s="79"/>
      <c r="B231" s="97" t="s">
        <v>380</v>
      </c>
      <c r="C231" s="107">
        <v>320.68</v>
      </c>
      <c r="D231" s="112">
        <v>0</v>
      </c>
      <c r="E231" s="112">
        <v>0</v>
      </c>
      <c r="F231" s="108">
        <f t="shared" si="29"/>
        <v>0</v>
      </c>
      <c r="G231" s="90">
        <f t="shared" si="28"/>
        <v>0</v>
      </c>
    </row>
    <row r="232" spans="1:7" s="65" customFormat="1" x14ac:dyDescent="0.2">
      <c r="A232" s="79"/>
      <c r="B232" s="97" t="s">
        <v>382</v>
      </c>
      <c r="C232" s="107">
        <v>181.57</v>
      </c>
      <c r="D232" s="112">
        <v>0</v>
      </c>
      <c r="E232" s="112">
        <v>0</v>
      </c>
      <c r="F232" s="108">
        <f t="shared" si="29"/>
        <v>0</v>
      </c>
      <c r="G232" s="90">
        <f t="shared" si="28"/>
        <v>0</v>
      </c>
    </row>
    <row r="233" spans="1:7" s="65" customFormat="1" x14ac:dyDescent="0.2">
      <c r="A233" s="79"/>
      <c r="B233" s="97" t="s">
        <v>384</v>
      </c>
      <c r="C233" s="107">
        <v>126.08</v>
      </c>
      <c r="D233" s="112">
        <v>0</v>
      </c>
      <c r="E233" s="112">
        <v>0</v>
      </c>
      <c r="F233" s="108">
        <f t="shared" si="29"/>
        <v>0</v>
      </c>
      <c r="G233" s="90">
        <f t="shared" si="28"/>
        <v>0</v>
      </c>
    </row>
    <row r="234" spans="1:7" s="65" customFormat="1" x14ac:dyDescent="0.2">
      <c r="A234" s="79"/>
      <c r="B234" s="97" t="s">
        <v>386</v>
      </c>
      <c r="C234" s="107">
        <v>122.72</v>
      </c>
      <c r="D234" s="112">
        <v>0</v>
      </c>
      <c r="E234" s="112">
        <v>0</v>
      </c>
      <c r="F234" s="108">
        <f t="shared" si="29"/>
        <v>0</v>
      </c>
      <c r="G234" s="90">
        <f t="shared" si="28"/>
        <v>0</v>
      </c>
    </row>
    <row r="235" spans="1:7" s="65" customFormat="1" x14ac:dyDescent="0.2">
      <c r="A235" s="79"/>
      <c r="B235" s="97" t="s">
        <v>388</v>
      </c>
      <c r="C235" s="107">
        <v>197.91</v>
      </c>
      <c r="D235" s="112">
        <v>0</v>
      </c>
      <c r="E235" s="112">
        <v>0</v>
      </c>
      <c r="F235" s="108">
        <f t="shared" si="29"/>
        <v>0</v>
      </c>
      <c r="G235" s="90">
        <f t="shared" si="28"/>
        <v>0</v>
      </c>
    </row>
    <row r="236" spans="1:7" s="65" customFormat="1" x14ac:dyDescent="0.2">
      <c r="A236" s="79"/>
      <c r="B236" s="97" t="s">
        <v>390</v>
      </c>
      <c r="C236" s="107">
        <v>316.39</v>
      </c>
      <c r="D236" s="112">
        <v>0</v>
      </c>
      <c r="E236" s="112">
        <v>0</v>
      </c>
      <c r="F236" s="108">
        <f t="shared" si="29"/>
        <v>0</v>
      </c>
      <c r="G236" s="90">
        <f t="shared" si="28"/>
        <v>0</v>
      </c>
    </row>
    <row r="237" spans="1:7" s="65" customFormat="1" x14ac:dyDescent="0.2">
      <c r="A237" s="79"/>
      <c r="B237" s="97" t="s">
        <v>392</v>
      </c>
      <c r="C237" s="107">
        <v>154.12</v>
      </c>
      <c r="D237" s="112">
        <v>0</v>
      </c>
      <c r="E237" s="112">
        <v>0</v>
      </c>
      <c r="F237" s="108">
        <f t="shared" si="29"/>
        <v>0</v>
      </c>
      <c r="G237" s="90">
        <f t="shared" si="28"/>
        <v>0</v>
      </c>
    </row>
    <row r="238" spans="1:7" s="65" customFormat="1" x14ac:dyDescent="0.2">
      <c r="A238" s="79"/>
      <c r="B238" s="97" t="s">
        <v>364</v>
      </c>
      <c r="C238" s="107">
        <v>196.2</v>
      </c>
      <c r="D238" s="112">
        <v>0</v>
      </c>
      <c r="E238" s="112">
        <v>0</v>
      </c>
      <c r="F238" s="108">
        <f t="shared" si="29"/>
        <v>0</v>
      </c>
      <c r="G238" s="90">
        <f t="shared" si="28"/>
        <v>0</v>
      </c>
    </row>
    <row r="239" spans="1:7" s="65" customFormat="1" x14ac:dyDescent="0.2">
      <c r="A239" s="79"/>
      <c r="B239" s="97" t="s">
        <v>394</v>
      </c>
      <c r="C239" s="107">
        <v>240.81</v>
      </c>
      <c r="D239" s="112">
        <v>0</v>
      </c>
      <c r="E239" s="112">
        <v>0</v>
      </c>
      <c r="F239" s="108">
        <f t="shared" si="29"/>
        <v>0</v>
      </c>
      <c r="G239" s="90">
        <f t="shared" si="28"/>
        <v>0</v>
      </c>
    </row>
    <row r="240" spans="1:7" s="65" customFormat="1" x14ac:dyDescent="0.2">
      <c r="A240" s="79"/>
      <c r="B240" s="97" t="s">
        <v>396</v>
      </c>
      <c r="C240" s="107">
        <v>90.39</v>
      </c>
      <c r="D240" s="112">
        <v>0</v>
      </c>
      <c r="E240" s="112">
        <v>0</v>
      </c>
      <c r="F240" s="108">
        <f t="shared" si="29"/>
        <v>0</v>
      </c>
      <c r="G240" s="90">
        <f t="shared" si="28"/>
        <v>0</v>
      </c>
    </row>
    <row r="241" spans="1:7" s="65" customFormat="1" x14ac:dyDescent="0.2">
      <c r="A241" s="79"/>
      <c r="B241" s="97" t="s">
        <v>398</v>
      </c>
      <c r="C241" s="107">
        <v>69.27</v>
      </c>
      <c r="D241" s="112">
        <v>0</v>
      </c>
      <c r="E241" s="112">
        <v>0</v>
      </c>
      <c r="F241" s="108">
        <f t="shared" si="29"/>
        <v>0</v>
      </c>
      <c r="G241" s="90">
        <f t="shared" si="28"/>
        <v>0</v>
      </c>
    </row>
    <row r="242" spans="1:7" s="65" customFormat="1" x14ac:dyDescent="0.2">
      <c r="A242" s="79"/>
      <c r="B242" s="97" t="s">
        <v>400</v>
      </c>
      <c r="C242" s="107">
        <v>187.08</v>
      </c>
      <c r="D242" s="112">
        <v>0</v>
      </c>
      <c r="E242" s="112">
        <v>0</v>
      </c>
      <c r="F242" s="108">
        <f t="shared" si="29"/>
        <v>0</v>
      </c>
      <c r="G242" s="90">
        <f t="shared" si="28"/>
        <v>0</v>
      </c>
    </row>
    <row r="243" spans="1:7" s="65" customFormat="1" x14ac:dyDescent="0.2">
      <c r="A243" s="79"/>
      <c r="B243" s="97" t="s">
        <v>402</v>
      </c>
      <c r="C243" s="107">
        <v>92.01</v>
      </c>
      <c r="D243" s="112">
        <v>0</v>
      </c>
      <c r="E243" s="112">
        <v>0</v>
      </c>
      <c r="F243" s="108">
        <f t="shared" si="29"/>
        <v>0</v>
      </c>
      <c r="G243" s="90">
        <f t="shared" si="28"/>
        <v>0</v>
      </c>
    </row>
    <row r="244" spans="1:7" s="65" customFormat="1" x14ac:dyDescent="0.2">
      <c r="A244" s="79"/>
      <c r="B244" s="97" t="s">
        <v>404</v>
      </c>
      <c r="C244" s="107">
        <v>191</v>
      </c>
      <c r="D244" s="112">
        <v>0</v>
      </c>
      <c r="E244" s="112">
        <v>0</v>
      </c>
      <c r="F244" s="108">
        <f t="shared" si="29"/>
        <v>0</v>
      </c>
      <c r="G244" s="90">
        <f t="shared" si="28"/>
        <v>0</v>
      </c>
    </row>
    <row r="245" spans="1:7" s="65" customFormat="1" x14ac:dyDescent="0.2">
      <c r="A245" s="79"/>
      <c r="B245" s="97" t="s">
        <v>406</v>
      </c>
      <c r="C245" s="107">
        <v>77.97</v>
      </c>
      <c r="D245" s="112">
        <v>0</v>
      </c>
      <c r="E245" s="112">
        <v>0</v>
      </c>
      <c r="F245" s="108">
        <f t="shared" si="29"/>
        <v>0</v>
      </c>
      <c r="G245" s="90">
        <f t="shared" ref="G245:G251" si="30">F245/C245*100</f>
        <v>0</v>
      </c>
    </row>
    <row r="246" spans="1:7" s="65" customFormat="1" x14ac:dyDescent="0.2">
      <c r="A246" s="79"/>
      <c r="B246" s="97" t="s">
        <v>408</v>
      </c>
      <c r="C246" s="107">
        <v>152.87</v>
      </c>
      <c r="D246" s="112">
        <v>0</v>
      </c>
      <c r="E246" s="112">
        <v>0</v>
      </c>
      <c r="F246" s="108">
        <f t="shared" si="29"/>
        <v>0</v>
      </c>
      <c r="G246" s="90">
        <f t="shared" si="30"/>
        <v>0</v>
      </c>
    </row>
    <row r="247" spans="1:7" s="65" customFormat="1" x14ac:dyDescent="0.2">
      <c r="A247" s="79"/>
      <c r="B247" s="97" t="s">
        <v>410</v>
      </c>
      <c r="C247" s="107">
        <v>356.46</v>
      </c>
      <c r="D247" s="112">
        <v>0</v>
      </c>
      <c r="E247" s="112">
        <v>0</v>
      </c>
      <c r="F247" s="108">
        <f t="shared" si="29"/>
        <v>0</v>
      </c>
      <c r="G247" s="90">
        <f t="shared" si="30"/>
        <v>0</v>
      </c>
    </row>
    <row r="248" spans="1:7" s="65" customFormat="1" x14ac:dyDescent="0.2">
      <c r="A248" s="79"/>
      <c r="B248" s="97" t="s">
        <v>412</v>
      </c>
      <c r="C248" s="107">
        <v>239.52</v>
      </c>
      <c r="D248" s="112">
        <v>0</v>
      </c>
      <c r="E248" s="112">
        <v>0</v>
      </c>
      <c r="F248" s="108">
        <f t="shared" si="29"/>
        <v>0</v>
      </c>
      <c r="G248" s="90">
        <f t="shared" si="30"/>
        <v>0</v>
      </c>
    </row>
    <row r="249" spans="1:7" s="65" customFormat="1" x14ac:dyDescent="0.2">
      <c r="A249" s="91">
        <v>33</v>
      </c>
      <c r="B249" s="99" t="s">
        <v>439</v>
      </c>
      <c r="C249" s="89">
        <f>SUM(C250:C251)</f>
        <v>336424.08</v>
      </c>
      <c r="D249" s="89">
        <f>SUM(D250:D251)</f>
        <v>2.7105000000000001</v>
      </c>
      <c r="E249" s="89">
        <f>SUM(E250:E251)</f>
        <v>0.90349999999999964</v>
      </c>
      <c r="F249" s="89">
        <f>SUM(F250:F251)</f>
        <v>3.6139999999999999</v>
      </c>
      <c r="G249" s="89">
        <f t="shared" si="30"/>
        <v>1.0742393945165874E-3</v>
      </c>
    </row>
    <row r="250" spans="1:7" s="65" customFormat="1" x14ac:dyDescent="0.2">
      <c r="A250" s="92"/>
      <c r="B250" s="100" t="s">
        <v>57</v>
      </c>
      <c r="C250" s="107">
        <v>51574.76</v>
      </c>
      <c r="D250" s="112">
        <v>0</v>
      </c>
      <c r="E250" s="112">
        <v>0</v>
      </c>
      <c r="F250" s="108">
        <f>SUM(D250:E250)</f>
        <v>0</v>
      </c>
      <c r="G250" s="90">
        <f t="shared" si="30"/>
        <v>0</v>
      </c>
    </row>
    <row r="251" spans="1:7" s="65" customFormat="1" ht="13.5" thickBot="1" x14ac:dyDescent="0.25">
      <c r="A251" s="94"/>
      <c r="B251" s="102" t="s">
        <v>43</v>
      </c>
      <c r="C251" s="113">
        <v>284849.32</v>
      </c>
      <c r="D251" s="114">
        <v>2.7105000000000001</v>
      </c>
      <c r="E251" s="114">
        <v>0.90349999999999964</v>
      </c>
      <c r="F251" s="115">
        <f>SUM(D251:E251)</f>
        <v>3.6139999999999999</v>
      </c>
      <c r="G251" s="114">
        <f t="shared" si="30"/>
        <v>1.2687409610105441E-3</v>
      </c>
    </row>
    <row r="252" spans="1:7" s="65" customFormat="1" x14ac:dyDescent="0.2">
      <c r="A252" s="75" t="s">
        <v>440</v>
      </c>
      <c r="B252" s="93"/>
      <c r="C252" s="81"/>
      <c r="D252" s="83"/>
      <c r="E252" s="83"/>
      <c r="F252" s="82"/>
      <c r="G252" s="83"/>
    </row>
    <row r="253" spans="1:7" x14ac:dyDescent="0.2">
      <c r="A253" s="132" t="s">
        <v>418</v>
      </c>
      <c r="B253" s="132"/>
      <c r="C253" s="132"/>
      <c r="D253" s="132"/>
      <c r="E253" s="132"/>
      <c r="F253" s="132"/>
      <c r="G253" s="132"/>
    </row>
    <row r="254" spans="1:7" x14ac:dyDescent="0.2">
      <c r="A254" s="133" t="s">
        <v>0</v>
      </c>
      <c r="B254" s="133"/>
      <c r="C254" s="95"/>
      <c r="D254" s="95"/>
      <c r="E254" s="95"/>
      <c r="F254" s="95"/>
      <c r="G254" s="95"/>
    </row>
    <row r="255" spans="1:7" x14ac:dyDescent="0.2">
      <c r="D255" s="70"/>
      <c r="E255" s="70"/>
    </row>
    <row r="259" spans="4:5" x14ac:dyDescent="0.2">
      <c r="D259" s="70"/>
      <c r="E259" s="71"/>
    </row>
    <row r="264" spans="4:5" x14ac:dyDescent="0.2">
      <c r="D264" s="70"/>
      <c r="E264" s="70"/>
    </row>
  </sheetData>
  <mergeCells count="8">
    <mergeCell ref="A1:G1"/>
    <mergeCell ref="D2:F2"/>
    <mergeCell ref="A253:G253"/>
    <mergeCell ref="A254:B254"/>
    <mergeCell ref="G2:G3"/>
    <mergeCell ref="A2:A4"/>
    <mergeCell ref="B2:B4"/>
    <mergeCell ref="C2:C3"/>
  </mergeCells>
  <printOptions horizontalCentered="1"/>
  <pageMargins left="0.23622047244094491" right="0.23622047244094491" top="0.27559055118110237" bottom="0.31496062992125984" header="0" footer="0"/>
  <pageSetup scale="80" fitToHeight="2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E_M</vt:lpstr>
      <vt:lpstr>Word</vt:lpstr>
      <vt:lpstr>E_M!Área_de_impresión</vt:lpstr>
      <vt:lpstr>Word!Área_de_impresión</vt:lpstr>
      <vt:lpstr>E_M!Títulos_a_imprimir</vt:lpstr>
      <vt:lpstr>Word!Títulos_a_imprimir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Maria Cristina Gonzalez Gonzalez</cp:lastModifiedBy>
  <cp:lastPrinted>2014-02-12T18:07:31Z</cp:lastPrinted>
  <dcterms:created xsi:type="dcterms:W3CDTF">2005-04-26T16:26:54Z</dcterms:created>
  <dcterms:modified xsi:type="dcterms:W3CDTF">2014-08-30T17:44:23Z</dcterms:modified>
</cp:coreProperties>
</file>