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585" yWindow="-15" windowWidth="12630" windowHeight="12405" activeTab="1"/>
  </bookViews>
  <sheets>
    <sheet name="Completo" sheetId="18" r:id="rId1"/>
    <sheet name="Sólo incrementos" sheetId="20" r:id="rId2"/>
  </sheets>
  <definedNames>
    <definedName name="_xlnm._FilterDatabase" localSheetId="0" hidden="1">Completo!$I$14:$I$280</definedName>
    <definedName name="_xlnm._FilterDatabase" localSheetId="1" hidden="1">'Sólo incrementos'!#REF!</definedName>
    <definedName name="_xlnm.Print_Area" localSheetId="0">Completo!$A$11:$H$287</definedName>
    <definedName name="_xlnm.Print_Area" localSheetId="1">'Sólo incrementos'!$A$7:$G$222</definedName>
    <definedName name="_xlnm.Print_Titles" localSheetId="0">Completo!$1:$10</definedName>
    <definedName name="_xlnm.Print_Titles" localSheetId="1">'Sólo incrementos'!$1:$6</definedName>
  </definedNames>
  <calcPr calcId="145621"/>
</workbook>
</file>

<file path=xl/calcChain.xml><?xml version="1.0" encoding="utf-8"?>
<calcChain xmlns="http://schemas.openxmlformats.org/spreadsheetml/2006/main">
  <c r="F284" i="18" l="1"/>
  <c r="G284" i="18" s="1"/>
  <c r="F283" i="18"/>
  <c r="G283" i="18" s="1"/>
  <c r="E282" i="18"/>
  <c r="D282" i="18"/>
  <c r="C282" i="18"/>
  <c r="F280" i="18"/>
  <c r="G280" i="18" s="1"/>
  <c r="F279" i="18"/>
  <c r="G279" i="18" s="1"/>
  <c r="F278" i="18"/>
  <c r="G278" i="18" s="1"/>
  <c r="F277" i="18"/>
  <c r="G277" i="18" s="1"/>
  <c r="F276" i="18"/>
  <c r="G276" i="18" s="1"/>
  <c r="F275" i="18"/>
  <c r="G275" i="18" s="1"/>
  <c r="F274" i="18"/>
  <c r="G274" i="18" s="1"/>
  <c r="F273" i="18"/>
  <c r="G273" i="18" s="1"/>
  <c r="F272" i="18"/>
  <c r="G272" i="18" s="1"/>
  <c r="F271" i="18"/>
  <c r="G271" i="18" s="1"/>
  <c r="F270" i="18"/>
  <c r="G270" i="18" s="1"/>
  <c r="F269" i="18"/>
  <c r="G269" i="18" s="1"/>
  <c r="F268" i="18"/>
  <c r="G268" i="18" s="1"/>
  <c r="F267" i="18"/>
  <c r="G267" i="18" s="1"/>
  <c r="F266" i="18"/>
  <c r="G266" i="18" s="1"/>
  <c r="F265" i="18"/>
  <c r="G265" i="18" s="1"/>
  <c r="F264" i="18"/>
  <c r="G264" i="18" s="1"/>
  <c r="F263" i="18"/>
  <c r="G263" i="18" s="1"/>
  <c r="F262" i="18"/>
  <c r="G262" i="18" s="1"/>
  <c r="F261" i="18"/>
  <c r="G261" i="18" s="1"/>
  <c r="F260" i="18"/>
  <c r="G260" i="18" s="1"/>
  <c r="F259" i="18"/>
  <c r="G259" i="18" s="1"/>
  <c r="F258" i="18"/>
  <c r="G258" i="18" s="1"/>
  <c r="F257" i="18"/>
  <c r="G257" i="18" s="1"/>
  <c r="F256" i="18"/>
  <c r="E255" i="18"/>
  <c r="D255" i="18"/>
  <c r="C255" i="18"/>
  <c r="F253" i="18"/>
  <c r="G253" i="18" s="1"/>
  <c r="E252" i="18"/>
  <c r="D252" i="18"/>
  <c r="C252" i="18"/>
  <c r="F250" i="18"/>
  <c r="G250" i="18" s="1"/>
  <c r="E249" i="18"/>
  <c r="D249" i="18"/>
  <c r="C249" i="18"/>
  <c r="F247" i="18"/>
  <c r="G247" i="18" s="1"/>
  <c r="F246" i="18"/>
  <c r="G246" i="18" s="1"/>
  <c r="E245" i="18"/>
  <c r="D245" i="18"/>
  <c r="C245" i="18"/>
  <c r="F243" i="18"/>
  <c r="G243" i="18" s="1"/>
  <c r="E242" i="18"/>
  <c r="D242" i="18"/>
  <c r="C242" i="18"/>
  <c r="F240" i="18"/>
  <c r="G240" i="18" s="1"/>
  <c r="F239" i="18"/>
  <c r="G239" i="18" s="1"/>
  <c r="F238" i="18"/>
  <c r="G238" i="18" s="1"/>
  <c r="F237" i="18"/>
  <c r="G237" i="18" s="1"/>
  <c r="E236" i="18"/>
  <c r="D236" i="18"/>
  <c r="C236" i="18"/>
  <c r="F234" i="18"/>
  <c r="G234" i="18" s="1"/>
  <c r="F233" i="18"/>
  <c r="G233" i="18" s="1"/>
  <c r="F232" i="18"/>
  <c r="G232" i="18" s="1"/>
  <c r="F231" i="18"/>
  <c r="G231" i="18" s="1"/>
  <c r="F230" i="18"/>
  <c r="G230" i="18" s="1"/>
  <c r="F229" i="18"/>
  <c r="G229" i="18" s="1"/>
  <c r="F228" i="18"/>
  <c r="G228" i="18" s="1"/>
  <c r="F227" i="18"/>
  <c r="E226" i="18"/>
  <c r="D226" i="18"/>
  <c r="C226" i="18"/>
  <c r="F224" i="18"/>
  <c r="G224" i="18" s="1"/>
  <c r="F223" i="18"/>
  <c r="G223" i="18" s="1"/>
  <c r="F222" i="18"/>
  <c r="G222" i="18" s="1"/>
  <c r="F221" i="18"/>
  <c r="G221" i="18" s="1"/>
  <c r="F220" i="18"/>
  <c r="G220" i="18" s="1"/>
  <c r="F219" i="18"/>
  <c r="G219" i="18" s="1"/>
  <c r="F218" i="18"/>
  <c r="G218" i="18" s="1"/>
  <c r="E217" i="18"/>
  <c r="D217" i="18"/>
  <c r="C217" i="18"/>
  <c r="F215" i="18"/>
  <c r="G215" i="18" s="1"/>
  <c r="F214" i="18"/>
  <c r="G214" i="18" s="1"/>
  <c r="F213" i="18"/>
  <c r="G213" i="18" s="1"/>
  <c r="F212" i="18"/>
  <c r="G212" i="18" s="1"/>
  <c r="F211" i="18"/>
  <c r="G211" i="18" s="1"/>
  <c r="F210" i="18"/>
  <c r="E209" i="18"/>
  <c r="D209" i="18"/>
  <c r="C209" i="18"/>
  <c r="F207" i="18"/>
  <c r="G207" i="18" s="1"/>
  <c r="F206" i="18"/>
  <c r="G206" i="18" s="1"/>
  <c r="F205" i="18"/>
  <c r="G205" i="18" s="1"/>
  <c r="F204" i="18"/>
  <c r="G204" i="18" s="1"/>
  <c r="F203" i="18"/>
  <c r="G203" i="18" s="1"/>
  <c r="F202" i="18"/>
  <c r="G202" i="18" s="1"/>
  <c r="F201" i="18"/>
  <c r="E200" i="18"/>
  <c r="D200" i="18"/>
  <c r="C200" i="18"/>
  <c r="F198" i="18"/>
  <c r="G198" i="18" s="1"/>
  <c r="F197" i="18"/>
  <c r="G197" i="18" s="1"/>
  <c r="F196" i="18"/>
  <c r="G196" i="18" s="1"/>
  <c r="F195" i="18"/>
  <c r="G195" i="18" s="1"/>
  <c r="F194" i="18"/>
  <c r="G194" i="18" s="1"/>
  <c r="E193" i="18"/>
  <c r="D193" i="18"/>
  <c r="C193" i="18"/>
  <c r="F191" i="18"/>
  <c r="G191" i="18" s="1"/>
  <c r="F190" i="18"/>
  <c r="G190" i="18" s="1"/>
  <c r="F189" i="18"/>
  <c r="G189" i="18" s="1"/>
  <c r="F188" i="18"/>
  <c r="G188" i="18" s="1"/>
  <c r="E187" i="18"/>
  <c r="D187" i="18"/>
  <c r="C187" i="18"/>
  <c r="F185" i="18"/>
  <c r="G185" i="18" s="1"/>
  <c r="E184" i="18"/>
  <c r="D184" i="18"/>
  <c r="C184" i="18"/>
  <c r="F182" i="18"/>
  <c r="G182" i="18" s="1"/>
  <c r="F181" i="18"/>
  <c r="G181" i="18" s="1"/>
  <c r="F180" i="18"/>
  <c r="G180" i="18" s="1"/>
  <c r="F179" i="18"/>
  <c r="G179" i="18" s="1"/>
  <c r="F178" i="18"/>
  <c r="G178" i="18" s="1"/>
  <c r="F177" i="18"/>
  <c r="G177" i="18" s="1"/>
  <c r="F176" i="18"/>
  <c r="G176" i="18" s="1"/>
  <c r="F175" i="18"/>
  <c r="G175" i="18" s="1"/>
  <c r="F174" i="18"/>
  <c r="G174" i="18" s="1"/>
  <c r="F173" i="18"/>
  <c r="G173" i="18" s="1"/>
  <c r="F172" i="18"/>
  <c r="G172" i="18" s="1"/>
  <c r="F171" i="18"/>
  <c r="G171" i="18" s="1"/>
  <c r="F170" i="18"/>
  <c r="G170" i="18" s="1"/>
  <c r="F169" i="18"/>
  <c r="G169" i="18" s="1"/>
  <c r="F168" i="18"/>
  <c r="G168" i="18" s="1"/>
  <c r="F167" i="18"/>
  <c r="G167" i="18" s="1"/>
  <c r="F166" i="18"/>
  <c r="G166" i="18" s="1"/>
  <c r="F165" i="18"/>
  <c r="G165" i="18" s="1"/>
  <c r="F164" i="18"/>
  <c r="G164" i="18" s="1"/>
  <c r="F163" i="18"/>
  <c r="G163" i="18" s="1"/>
  <c r="F162" i="18"/>
  <c r="G162" i="18" s="1"/>
  <c r="F161" i="18"/>
  <c r="G161" i="18" s="1"/>
  <c r="F160" i="18"/>
  <c r="G160" i="18" s="1"/>
  <c r="F159" i="18"/>
  <c r="G159" i="18" s="1"/>
  <c r="F158" i="18"/>
  <c r="G158" i="18" s="1"/>
  <c r="F157" i="18"/>
  <c r="G157" i="18" s="1"/>
  <c r="F156" i="18"/>
  <c r="G156" i="18" s="1"/>
  <c r="F155" i="18"/>
  <c r="G155" i="18" s="1"/>
  <c r="F154" i="18"/>
  <c r="G154" i="18" s="1"/>
  <c r="F153" i="18"/>
  <c r="G153" i="18" s="1"/>
  <c r="F152" i="18"/>
  <c r="G152" i="18" s="1"/>
  <c r="F151" i="18"/>
  <c r="G151" i="18" s="1"/>
  <c r="F150" i="18"/>
  <c r="G150" i="18" s="1"/>
  <c r="F149" i="18"/>
  <c r="G149" i="18" s="1"/>
  <c r="F148" i="18"/>
  <c r="G148" i="18" s="1"/>
  <c r="F147" i="18"/>
  <c r="G147" i="18" s="1"/>
  <c r="F146" i="18"/>
  <c r="G146" i="18" s="1"/>
  <c r="F145" i="18"/>
  <c r="G145" i="18" s="1"/>
  <c r="F144" i="18"/>
  <c r="G144" i="18" s="1"/>
  <c r="E143" i="18"/>
  <c r="D143" i="18"/>
  <c r="C143" i="18"/>
  <c r="F141" i="18"/>
  <c r="G141" i="18" s="1"/>
  <c r="F140" i="18"/>
  <c r="G140" i="18" s="1"/>
  <c r="F139" i="18"/>
  <c r="G139" i="18" s="1"/>
  <c r="F138" i="18"/>
  <c r="G138" i="18" s="1"/>
  <c r="F137" i="18"/>
  <c r="G137" i="18" s="1"/>
  <c r="F136" i="18"/>
  <c r="G136" i="18" s="1"/>
  <c r="F135" i="18"/>
  <c r="G135" i="18" s="1"/>
  <c r="F134" i="18"/>
  <c r="G134" i="18" s="1"/>
  <c r="F133" i="18"/>
  <c r="G133" i="18" s="1"/>
  <c r="F132" i="18"/>
  <c r="G132" i="18" s="1"/>
  <c r="F131" i="18"/>
  <c r="G131" i="18" s="1"/>
  <c r="F130" i="18"/>
  <c r="G130" i="18" s="1"/>
  <c r="F129" i="18"/>
  <c r="G129" i="18" s="1"/>
  <c r="F128" i="18"/>
  <c r="G128" i="18" s="1"/>
  <c r="F127" i="18"/>
  <c r="G127" i="18" s="1"/>
  <c r="F126" i="18"/>
  <c r="G126" i="18" s="1"/>
  <c r="F125" i="18"/>
  <c r="G125" i="18" s="1"/>
  <c r="F124" i="18"/>
  <c r="G124" i="18" s="1"/>
  <c r="F123" i="18"/>
  <c r="G123" i="18" s="1"/>
  <c r="F122" i="18"/>
  <c r="G122" i="18" s="1"/>
  <c r="F121" i="18"/>
  <c r="G121" i="18" s="1"/>
  <c r="F120" i="18"/>
  <c r="G120" i="18" s="1"/>
  <c r="F119" i="18"/>
  <c r="G119" i="18" s="1"/>
  <c r="F118" i="18"/>
  <c r="G118" i="18" s="1"/>
  <c r="F117" i="18"/>
  <c r="G117" i="18" s="1"/>
  <c r="F116" i="18"/>
  <c r="G116" i="18" s="1"/>
  <c r="F115" i="18"/>
  <c r="G115" i="18" s="1"/>
  <c r="F114" i="18"/>
  <c r="G114" i="18" s="1"/>
  <c r="F113" i="18"/>
  <c r="G113" i="18" s="1"/>
  <c r="F112" i="18"/>
  <c r="G112" i="18" s="1"/>
  <c r="F111" i="18"/>
  <c r="G111" i="18" s="1"/>
  <c r="F110" i="18"/>
  <c r="G110" i="18" s="1"/>
  <c r="F109" i="18"/>
  <c r="G109" i="18" s="1"/>
  <c r="F108" i="18"/>
  <c r="G108" i="18" s="1"/>
  <c r="F107" i="18"/>
  <c r="G107" i="18" s="1"/>
  <c r="F106" i="18"/>
  <c r="G106" i="18" s="1"/>
  <c r="F105" i="18"/>
  <c r="E104" i="18"/>
  <c r="D104" i="18"/>
  <c r="C104" i="18"/>
  <c r="F102" i="18"/>
  <c r="G102" i="18" s="1"/>
  <c r="F101" i="18"/>
  <c r="G101" i="18" s="1"/>
  <c r="F100" i="18"/>
  <c r="G100" i="18" s="1"/>
  <c r="F99" i="18"/>
  <c r="G99" i="18" s="1"/>
  <c r="F98" i="18"/>
  <c r="F97" i="18"/>
  <c r="G97" i="18" s="1"/>
  <c r="F96" i="18"/>
  <c r="G96" i="18" s="1"/>
  <c r="F95" i="18"/>
  <c r="G95" i="18" s="1"/>
  <c r="E94" i="18"/>
  <c r="D94" i="18"/>
  <c r="C94" i="18"/>
  <c r="F92" i="18"/>
  <c r="G92" i="18" s="1"/>
  <c r="F91" i="18"/>
  <c r="G91" i="18" s="1"/>
  <c r="F90" i="18"/>
  <c r="G90" i="18" s="1"/>
  <c r="F89" i="18"/>
  <c r="G89" i="18" s="1"/>
  <c r="F88" i="18"/>
  <c r="G88" i="18" s="1"/>
  <c r="F87" i="18"/>
  <c r="G87" i="18" s="1"/>
  <c r="F86" i="18"/>
  <c r="G86" i="18" s="1"/>
  <c r="F85" i="18"/>
  <c r="G85" i="18" s="1"/>
  <c r="E84" i="18"/>
  <c r="D84" i="18"/>
  <c r="C84" i="18"/>
  <c r="F82" i="18"/>
  <c r="G82" i="18" s="1"/>
  <c r="F81" i="18"/>
  <c r="G81" i="18" s="1"/>
  <c r="F80" i="18"/>
  <c r="G80" i="18" s="1"/>
  <c r="F79" i="18"/>
  <c r="G79" i="18" s="1"/>
  <c r="F78" i="18"/>
  <c r="G78" i="18" s="1"/>
  <c r="F77" i="18"/>
  <c r="G77" i="18" s="1"/>
  <c r="F76" i="18"/>
  <c r="G76" i="18" s="1"/>
  <c r="F75" i="18"/>
  <c r="G75" i="18" s="1"/>
  <c r="F74" i="18"/>
  <c r="G74" i="18" s="1"/>
  <c r="F73" i="18"/>
  <c r="G73" i="18" s="1"/>
  <c r="F72" i="18"/>
  <c r="G72" i="18" s="1"/>
  <c r="F71" i="18"/>
  <c r="G71" i="18" s="1"/>
  <c r="F70" i="18"/>
  <c r="G70" i="18" s="1"/>
  <c r="F69" i="18"/>
  <c r="G69" i="18" s="1"/>
  <c r="F68" i="18"/>
  <c r="G68" i="18" s="1"/>
  <c r="F67" i="18"/>
  <c r="E66" i="18"/>
  <c r="D66" i="18"/>
  <c r="C66" i="18"/>
  <c r="F64" i="18"/>
  <c r="G64" i="18" s="1"/>
  <c r="E63" i="18"/>
  <c r="D63" i="18"/>
  <c r="C63" i="18"/>
  <c r="F61" i="18"/>
  <c r="G61" i="18" s="1"/>
  <c r="F60" i="18"/>
  <c r="G60" i="18" s="1"/>
  <c r="F59" i="18"/>
  <c r="G59" i="18" s="1"/>
  <c r="F58" i="18"/>
  <c r="G58" i="18" s="1"/>
  <c r="F57" i="18"/>
  <c r="G57" i="18" s="1"/>
  <c r="F56" i="18"/>
  <c r="G56" i="18" s="1"/>
  <c r="F55" i="18"/>
  <c r="G55" i="18" s="1"/>
  <c r="F54" i="18"/>
  <c r="G54" i="18" s="1"/>
  <c r="F53" i="18"/>
  <c r="G53" i="18" s="1"/>
  <c r="F52" i="18"/>
  <c r="G52" i="18" s="1"/>
  <c r="F51" i="18"/>
  <c r="G51" i="18" s="1"/>
  <c r="F50" i="18"/>
  <c r="G50" i="18" s="1"/>
  <c r="F49" i="18"/>
  <c r="G49" i="18" s="1"/>
  <c r="F48" i="18"/>
  <c r="E47" i="18"/>
  <c r="D47" i="18"/>
  <c r="C47" i="18"/>
  <c r="F45" i="18"/>
  <c r="G45" i="18" s="1"/>
  <c r="F44" i="18"/>
  <c r="G44" i="18" s="1"/>
  <c r="F43" i="18"/>
  <c r="G43" i="18" s="1"/>
  <c r="F42" i="18"/>
  <c r="G42" i="18" s="1"/>
  <c r="F41" i="18"/>
  <c r="G41" i="18" s="1"/>
  <c r="F40" i="18"/>
  <c r="E39" i="18"/>
  <c r="D39" i="18"/>
  <c r="C39" i="18"/>
  <c r="F37" i="18"/>
  <c r="G37" i="18" s="1"/>
  <c r="F36" i="18"/>
  <c r="G36" i="18" s="1"/>
  <c r="F35" i="18"/>
  <c r="G35" i="18" s="1"/>
  <c r="F34" i="18"/>
  <c r="G34" i="18" s="1"/>
  <c r="F33" i="18"/>
  <c r="G33" i="18" s="1"/>
  <c r="F32" i="18"/>
  <c r="G32" i="18" s="1"/>
  <c r="F31" i="18"/>
  <c r="G31" i="18" s="1"/>
  <c r="F30" i="18"/>
  <c r="G30" i="18" s="1"/>
  <c r="F29" i="18"/>
  <c r="G29" i="18" s="1"/>
  <c r="F28" i="18"/>
  <c r="G28" i="18" s="1"/>
  <c r="F27" i="18"/>
  <c r="G27" i="18" s="1"/>
  <c r="F26" i="18"/>
  <c r="G26" i="18" s="1"/>
  <c r="F25" i="18"/>
  <c r="G25" i="18" s="1"/>
  <c r="F24" i="18"/>
  <c r="G24" i="18" s="1"/>
  <c r="F23" i="18"/>
  <c r="G23" i="18" s="1"/>
  <c r="F22" i="18"/>
  <c r="G22" i="18" s="1"/>
  <c r="F21" i="18"/>
  <c r="G21" i="18" s="1"/>
  <c r="F20" i="18"/>
  <c r="G20" i="18" s="1"/>
  <c r="F19" i="18"/>
  <c r="G19" i="18" s="1"/>
  <c r="F18" i="18"/>
  <c r="G18" i="18" s="1"/>
  <c r="F17" i="18"/>
  <c r="E16" i="18"/>
  <c r="D16" i="18"/>
  <c r="C16" i="18"/>
  <c r="F14" i="18"/>
  <c r="G14" i="18" s="1"/>
  <c r="E13" i="18"/>
  <c r="D13" i="18"/>
  <c r="C13" i="18"/>
  <c r="F252" i="18" l="1"/>
  <c r="F249" i="18"/>
  <c r="G249" i="18" s="1"/>
  <c r="F242" i="18"/>
  <c r="G242" i="18" s="1"/>
  <c r="F193" i="18"/>
  <c r="G193" i="18" s="1"/>
  <c r="F94" i="18"/>
  <c r="G94" i="18" s="1"/>
  <c r="F200" i="18"/>
  <c r="G200" i="18" s="1"/>
  <c r="C11" i="18"/>
  <c r="F16" i="18"/>
  <c r="G16" i="18" s="1"/>
  <c r="G252" i="18"/>
  <c r="E11" i="18"/>
  <c r="G17" i="18"/>
  <c r="G98" i="18"/>
  <c r="F39" i="18"/>
  <c r="G39" i="18" s="1"/>
  <c r="F63" i="18"/>
  <c r="G63" i="18" s="1"/>
  <c r="F84" i="18"/>
  <c r="G84" i="18" s="1"/>
  <c r="F104" i="18"/>
  <c r="G104" i="18" s="1"/>
  <c r="F143" i="18"/>
  <c r="G143" i="18" s="1"/>
  <c r="F187" i="18"/>
  <c r="G187" i="18" s="1"/>
  <c r="F226" i="18"/>
  <c r="G226" i="18" s="1"/>
  <c r="F47" i="18"/>
  <c r="G47" i="18" s="1"/>
  <c r="G48" i="18"/>
  <c r="F184" i="18"/>
  <c r="G184" i="18" s="1"/>
  <c r="F236" i="18"/>
  <c r="G236" i="18" s="1"/>
  <c r="F245" i="18"/>
  <c r="G245" i="18" s="1"/>
  <c r="D11" i="18"/>
  <c r="F282" i="18"/>
  <c r="G282" i="18" s="1"/>
  <c r="F66" i="18"/>
  <c r="G66" i="18" s="1"/>
  <c r="G201" i="18"/>
  <c r="F209" i="18"/>
  <c r="G209" i="18" s="1"/>
  <c r="F255" i="18"/>
  <c r="G255" i="18" s="1"/>
  <c r="F13" i="18"/>
  <c r="G13" i="18" s="1"/>
  <c r="G67" i="18"/>
  <c r="F217" i="18"/>
  <c r="G217" i="18" s="1"/>
  <c r="G40" i="18"/>
  <c r="G105" i="18"/>
  <c r="G210" i="18"/>
  <c r="G227" i="18"/>
  <c r="G256" i="18"/>
  <c r="F11" i="18" l="1"/>
  <c r="G11" i="18" s="1"/>
</calcChain>
</file>

<file path=xl/sharedStrings.xml><?xml version="1.0" encoding="utf-8"?>
<sst xmlns="http://schemas.openxmlformats.org/spreadsheetml/2006/main" count="890" uniqueCount="453">
  <si>
    <t>Fuente: Secretaría de Hacienda y Crédito Público</t>
  </si>
  <si>
    <t>IMPACTO DE LOS INCREMENTOS SALARIALES EN EL PRESUPUESTO REGULARIZABLE</t>
  </si>
  <si>
    <t>Regularizable</t>
  </si>
  <si>
    <t>Complemento</t>
  </si>
  <si>
    <t>Universidad Pedagógica Nacional</t>
  </si>
  <si>
    <t>Instituto Politécnico Nacional</t>
  </si>
  <si>
    <t>Universidad Autónoma Metropolitana</t>
  </si>
  <si>
    <t>Instituto Nacional de Antropología e Historia</t>
  </si>
  <si>
    <t>CONSEJO NACIONAL DE CIENCIA Y TECNOLOGÍA</t>
  </si>
  <si>
    <t>Centro de Ingeniería y Desarrollo Industrial</t>
  </si>
  <si>
    <t>Instituto Nacional de Investigaciones Forestales, Agrícolas y Pecuarias</t>
  </si>
  <si>
    <t>Centro de Enseñanza Técnica Industrial</t>
  </si>
  <si>
    <t>SECRETARÍA DE EDUCACIÓN PÚBLICA</t>
  </si>
  <si>
    <t>SECRETARÍA DE AGRICULTURA , GANADERÍA, DESARROLLO RURAL,PESCA Y ALIMENTACIÓN</t>
  </si>
  <si>
    <t>Centro de Investigación en Matemáticas, A.C.</t>
  </si>
  <si>
    <t>CIATEQ, A.C. Centro de Tecnología Avanzada</t>
  </si>
  <si>
    <t>Centro de Investigaciones Biológicas del Noroeste, S.C.</t>
  </si>
  <si>
    <t>Centro de Investigación Científica de Yucatán, A.C.</t>
  </si>
  <si>
    <t>Instituto de Ecología, A.C.</t>
  </si>
  <si>
    <t>Centro de Investigación y Desarrollo Tecnológico en Electroquímica, S.C.</t>
  </si>
  <si>
    <t>Centro de Investigación en Materiales Avanzados, S.C.</t>
  </si>
  <si>
    <t>Centro de Investigación y Docencia Económicas, A.C.</t>
  </si>
  <si>
    <t>El Colegio de la Frontera Sur</t>
  </si>
  <si>
    <t>Centro de Investigación en Alimentación y Desarrollo, A.C.</t>
  </si>
  <si>
    <t>APORTACIONES FEDERALES PARA ENTIDADES FEDERATIVAS Y MUNICIPIOS</t>
  </si>
  <si>
    <t>Nota 1: Las sumas parciales pueden no coincidir con el total, así como los cálculos porcentuales, debido al redondeo.</t>
  </si>
  <si>
    <t>SECRETARÍA DE GOBERNACIÓN</t>
  </si>
  <si>
    <t>Secretaría de Gobernación</t>
  </si>
  <si>
    <t>Centro de Investigación y Seguridad Nacional</t>
  </si>
  <si>
    <t>SECRETARÍA DE HACIENDA Y CRÉDITO PÚBLICO</t>
  </si>
  <si>
    <t>Secretaría de Hacienda y Crédito Público</t>
  </si>
  <si>
    <t>Servicio de Administración Tributaria</t>
  </si>
  <si>
    <t>Comisión Nacional Bancaria y de Valores</t>
  </si>
  <si>
    <t>Comisión Nacional del Sistema de Ahorro para el Retiro</t>
  </si>
  <si>
    <t>Comisión Nacional de Seguros y Fianzas</t>
  </si>
  <si>
    <t>Comisión Nacional para la Protección y Defensa de los Usuarios de Servicios Financieros</t>
  </si>
  <si>
    <t>Colegio de Postgraduados</t>
  </si>
  <si>
    <t>SECRETARÍA DE COMUNICACIONES Y TRANSPORTES</t>
  </si>
  <si>
    <t>Secretaría de Comunicaciones y Transportes</t>
  </si>
  <si>
    <t>SECRETARÍA DE ECONOMÍA</t>
  </si>
  <si>
    <t>Secretaría de Educación Pública</t>
  </si>
  <si>
    <t>SECRETARÍA DEL TRABAJO Y PREVISIÓN SOCIAL</t>
  </si>
  <si>
    <t>Secretaría del Trabajo y Previsión Social</t>
  </si>
  <si>
    <t>Comisión Nacional de los Salarios Mínimos</t>
  </si>
  <si>
    <t>SECRETARÍA DEL MEDIO AMBIENTE Y RECURSOS NATURALES</t>
  </si>
  <si>
    <t>Secretaría del Medio Ambiente y Recursos Naturales</t>
  </si>
  <si>
    <t>SECRETARÍA DE ENERGÍA</t>
  </si>
  <si>
    <t>Secretaría de Energía</t>
  </si>
  <si>
    <t>Comisión Nacional de Seguridad Nuclear y Salvaguardias</t>
  </si>
  <si>
    <t>SECRETARÍA DE DESARROLLO SOCIAL</t>
  </si>
  <si>
    <t>Secretaría de Desarrollo Social</t>
  </si>
  <si>
    <t>SECRETARÍA DE TURISMO</t>
  </si>
  <si>
    <t>Secretaría de Turismo</t>
  </si>
  <si>
    <t>ADMINISTRACIÓN FEDERAL DE SERVICIOS EDUCATIVOS EN EL D.F.</t>
  </si>
  <si>
    <t>SECRETARÍA DE LA FUNCIÓN PÚBLICA</t>
  </si>
  <si>
    <t>Secretaría de la Función Pública</t>
  </si>
  <si>
    <t>TRIBUNALES AGRARIOS</t>
  </si>
  <si>
    <t>Tribunales Agrarios</t>
  </si>
  <si>
    <t>Centro de Investigación y Asistencia en Tecnología y Diseño del Estado de Jalisco, A.C.</t>
  </si>
  <si>
    <t>El Colegio de Michoacán, A.C.</t>
  </si>
  <si>
    <t>El Colegio de la Frontera Norte, A.C.</t>
  </si>
  <si>
    <t>Instituto Mexicano del Transporte</t>
  </si>
  <si>
    <t>Comisión Federal de Telecomunicaciones</t>
  </si>
  <si>
    <t>Comisión Nacional para el Desarrollo de los Pueblos Indígenas</t>
  </si>
  <si>
    <t>Instituto Nacional de las Mujeres</t>
  </si>
  <si>
    <t>Comisión Nacional Forestal</t>
  </si>
  <si>
    <t>Instituto Mexicano de Tecnología del Agua</t>
  </si>
  <si>
    <t>Instituto de Investigaciones Eléctricas</t>
  </si>
  <si>
    <t>Instituto Nacional de Investigaciones Nucleares</t>
  </si>
  <si>
    <t>SECRETARÍA DE SALUD</t>
  </si>
  <si>
    <t>Administración del Patrimonio de la Beneficencia Pública</t>
  </si>
  <si>
    <t>Centro Nacional de la Transfusión Sanguínea</t>
  </si>
  <si>
    <t>Hospital Juárez de México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</si>
  <si>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</si>
  <si>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</si>
  <si>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</si>
  <si>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</si>
  <si>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Trasplantes</t>
  </si>
  <si>
    <t>Comisión Federal para la Protección contra Riesgos Sanitarios</t>
  </si>
  <si>
    <t>Centro Nacional de Excelencia Tecnológica en Salud</t>
  </si>
  <si>
    <t>Comisión Nacional de Protección Social en Salud</t>
  </si>
  <si>
    <t>Hospital General de México</t>
  </si>
  <si>
    <t>Hospital Infantil de México Federico Gómez</t>
  </si>
  <si>
    <t>Instituto Nacional de Cancerología</t>
  </si>
  <si>
    <t>Instituto Nacional de Cardiología Ignacio Chávez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</si>
  <si>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</si>
  <si>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</si>
  <si>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</si>
  <si>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</si>
  <si>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Salud Pública</t>
  </si>
  <si>
    <t>PRESIDENCIA DE LA REPÚBLICA</t>
  </si>
  <si>
    <t>Presidencia de la República</t>
  </si>
  <si>
    <t>SECRETARÍA DE RELACIONES EXTERIORES</t>
  </si>
  <si>
    <t>Secretaría de Relaciones Exteriores</t>
  </si>
  <si>
    <t>SECRETARÍA DE LA DEFENSA NACIONAL</t>
  </si>
  <si>
    <t>Secretaría de la Defensa Nacional</t>
  </si>
  <si>
    <t>SECRETARÍA DE MARINA</t>
  </si>
  <si>
    <t>Secretaría de Marina</t>
  </si>
  <si>
    <t>Servicio Nacional de Sanidad, Inocuidad y Calidad Agroalimentaria</t>
  </si>
  <si>
    <t>Registro Agrario Nacional</t>
  </si>
  <si>
    <t>Comisión Nacional del Agua</t>
  </si>
  <si>
    <t>Procuraduría Federal de Protección al Ambiente</t>
  </si>
  <si>
    <t>Comisión Nacional de Áreas Naturales Protegidas</t>
  </si>
  <si>
    <t>CONSEJERÍA JURÍDICA DEL EJECUTIVO FEDERAL</t>
  </si>
  <si>
    <t>Consejería Jurídica del Ejecutivo Federal</t>
  </si>
  <si>
    <t>Fideicomiso de Riesgo Compartido</t>
  </si>
  <si>
    <t>Procuraduría Federal del Consumidor</t>
  </si>
  <si>
    <t>Centro Nacional de Metrología</t>
  </si>
  <si>
    <t>Servicio de Administración y Enajenación de Bienes</t>
  </si>
  <si>
    <t>Fideicomiso de Formación y Capacitación para el Personal de la Marina Mercante Nacional</t>
  </si>
  <si>
    <t>Instituto Nacional para la Educación de los Adultos</t>
  </si>
  <si>
    <t>Colegio Nacional de Educación Profesional Técnica</t>
  </si>
  <si>
    <t>Comisión de Operación y Fomento de Actividades Académicas del Instituto Politécnico Nacional</t>
  </si>
  <si>
    <t>Centro de Investigación y de Estudios Avanzados del Instituto Politécnico Nacional</t>
  </si>
  <si>
    <t>Universidad Nacional Autónoma de México</t>
  </si>
  <si>
    <t>El Colegio de México, A.C.</t>
  </si>
  <si>
    <t>Patronato de Obras e Instalaciones del Instituto Politécnico Nacional</t>
  </si>
  <si>
    <t>Consejo Nacional de Fomento Educativo</t>
  </si>
  <si>
    <t>Compañía Operadora del Centro Cultural y Turístico de Tijuana, S.A. de C.V.</t>
  </si>
  <si>
    <t>Instituto Nacional para la Evaluación de la Educación</t>
  </si>
  <si>
    <t>Instituto Mexicano de Cinematografía</t>
  </si>
  <si>
    <t>Centro de Capacitación Cinematográfica, A.C.</t>
  </si>
  <si>
    <t>Comisión Nacional de Cultura Física y Deporte</t>
  </si>
  <si>
    <t>Instituto Mexicano de la Juventud</t>
  </si>
  <si>
    <t>FAEB Y FAETA</t>
  </si>
  <si>
    <t>PROCURADURIA GENERAL DE LA REPUBLICA</t>
  </si>
  <si>
    <t>Procuraduía General de la República</t>
  </si>
  <si>
    <t>(Millones de Pesos)</t>
  </si>
  <si>
    <t>Incremento Salarial Autorizado</t>
  </si>
  <si>
    <t>Período</t>
  </si>
  <si>
    <t>(1)</t>
  </si>
  <si>
    <t>(2)</t>
  </si>
  <si>
    <t>(3)</t>
  </si>
  <si>
    <t>TOTAL</t>
  </si>
  <si>
    <t>Dependencia/Órgano/Entidad</t>
  </si>
  <si>
    <t>Instituto Nacional para el Federalismo y el Desarrollo Municipal</t>
  </si>
  <si>
    <t>Archivo General de la Nación</t>
  </si>
  <si>
    <t>Instituto Nacional de Estudios Históricos de las Revoluciones de México</t>
  </si>
  <si>
    <t>Consejo Nacional para Prevenir la Discriminación</t>
  </si>
  <si>
    <t>Tribunal Federal de Conciliación y Arbitraje</t>
  </si>
  <si>
    <t>Secretaría General del Consejo Nacional de Población</t>
  </si>
  <si>
    <t>Centro Nacional de Prevención de Desastres</t>
  </si>
  <si>
    <t>Instituto Nacional de Migración</t>
  </si>
  <si>
    <t>Secretaría Técnica de la Comisión Calificadora de Publicaciones y Revistas Ilustradas</t>
  </si>
  <si>
    <t>Coordinación General de la Comisión Mexicana de Ayuda a Refugiados</t>
  </si>
  <si>
    <t>Centro de Producción de Programas Informativos y Especiales</t>
  </si>
  <si>
    <t>Instituto Matías Romero</t>
  </si>
  <si>
    <t>Instituto de los Mexicanos en el Exterior</t>
  </si>
  <si>
    <t>Notimex, Agencia de Noticias del Estado Mexicano</t>
  </si>
  <si>
    <t>Comisión Nacional de Vivienda</t>
  </si>
  <si>
    <t>Secretaría de Agricultura , Ganadería, Desarrollo Rural, Pesca y Alimentación</t>
  </si>
  <si>
    <t>Servicio Nacional de Inspección y Certificación de Semillas</t>
  </si>
  <si>
    <t>Colegio Superior Agropecuario del Estado de Guerrero</t>
  </si>
  <si>
    <t>Apoyos y Servicios a la Comercialización Agropecuaria</t>
  </si>
  <si>
    <t>Comisión Nacional de Acuacultura y Pesca</t>
  </si>
  <si>
    <t>Fondo de Empresas Expropiadas del Sector Azucarero</t>
  </si>
  <si>
    <t>Instituto Nacional para el Desarrollo de Capacidades del Sector Rural, A.C.</t>
  </si>
  <si>
    <t>Comisión Nacional de las Zonas Aridas</t>
  </si>
  <si>
    <t>Servicios a la Navegación en el Espacio Aéreo Mexicano</t>
  </si>
  <si>
    <t>Administración Portuaria Integral de Puerto Madero, S.A. de C.V.</t>
  </si>
  <si>
    <t>Ferrocarril del Istmo de Tehuantepec, S.A. de C.V.</t>
  </si>
  <si>
    <t>Secretaría de Economía</t>
  </si>
  <si>
    <t>Comisión Federal de Competencia</t>
  </si>
  <si>
    <t>Comisión Federal de Mejora Regulatoria</t>
  </si>
  <si>
    <t>Servicio Geológico Mexicano</t>
  </si>
  <si>
    <t>XE-IPN Canal 11</t>
  </si>
  <si>
    <t>Instituto Nacional de Bellas Artes y Literatura</t>
  </si>
  <si>
    <t>Radio Educación</t>
  </si>
  <si>
    <t>Comisión de Apelación y Arbitraje del Deporte</t>
  </si>
  <si>
    <t>Consejo Nacional para la Cultura y las Artes</t>
  </si>
  <si>
    <t>Instituto Nacional del Derecho de Autor</t>
  </si>
  <si>
    <t>Colegio de Bachilleres</t>
  </si>
  <si>
    <t>Educal, S.A. de C.V.</t>
  </si>
  <si>
    <t>Fideicomiso de los Sistemas Normalizado de Competencia Laboral y de Certificación de Competencia Laboral</t>
  </si>
  <si>
    <t>Fideicomiso para la Cineteca Nacional</t>
  </si>
  <si>
    <t>Instituto Nacional de Lenguas Indígenas</t>
  </si>
  <si>
    <t>Instituto Mexicano de la Radio</t>
  </si>
  <si>
    <t>Universidad Autónoma Agraria Antonio Narro</t>
  </si>
  <si>
    <t>Televisión Metropolitana, S.A. de C.V.</t>
  </si>
  <si>
    <t>Secretaría de Salud</t>
  </si>
  <si>
    <t>Instituto Nacional de Psiquiatría Ramón de la Fuente Muñiz</t>
  </si>
  <si>
    <t>Centros de Integración Juvenil, A.C.</t>
  </si>
  <si>
    <t>Hospital General "Dr. Manuel Gea González"</t>
  </si>
  <si>
    <t>Instituto Nacional de Enfermedades Respiratorias Ismael Cosío Villegas</t>
  </si>
  <si>
    <t>Instituto Nacional de Perinatología Isidro Espinosa de los Reyes</t>
  </si>
  <si>
    <t>Instituto Nacional de Rehabilitación</t>
  </si>
  <si>
    <t>Sistema Nacional para el Desarrollo Integral de la Familia</t>
  </si>
  <si>
    <t>Comisión Nacional de Bioética</t>
  </si>
  <si>
    <t>Procuraduría Federal de la Defensa del Trabajo</t>
  </si>
  <si>
    <t>Comité Nacional Mixto de Protección al Salario</t>
  </si>
  <si>
    <t>Procuraduría Agraria</t>
  </si>
  <si>
    <t>Centro Nacional de Planeación, Análisis e Información para el Combate a la Delincuencia</t>
  </si>
  <si>
    <t>Instituto de Capacitación y Profesionalización en Procuración de Justicia Federal</t>
  </si>
  <si>
    <t>Centro de Evaluación y Desarrollo Humano</t>
  </si>
  <si>
    <t>Instituto Nacional de Ciencias Penales</t>
  </si>
  <si>
    <t>Comisión Reguladora de Energía</t>
  </si>
  <si>
    <t>Instituto Nacional de Desarrollo Social</t>
  </si>
  <si>
    <t>Coordinación Nacional del Programa de Desarrollo Humano Oportunidades</t>
  </si>
  <si>
    <t>Instituto Nacional de las Personas Adultas Mayores</t>
  </si>
  <si>
    <t>Consejo Nacional de Evaluación de la Política de Desarrollo Social</t>
  </si>
  <si>
    <t>Fondo Nacional para el Fomento de las Artesanías</t>
  </si>
  <si>
    <t>Centro de Estudios Superiores de Turismo</t>
  </si>
  <si>
    <t>Consejo de Promoción Turística de México, S.A. de C.V.</t>
  </si>
  <si>
    <t>Instituto de Administración y Avalúos de Bienes Nacionales</t>
  </si>
  <si>
    <t>Consejo de Menores</t>
  </si>
  <si>
    <t>Secretariado Ejecutivo del Sistema Nacional de Seguridad Pública</t>
  </si>
  <si>
    <t>Prevención y Readaptación Social</t>
  </si>
  <si>
    <t>CIATEC, A.C. "Centro de Innovación Aplicada en Tecnologías Competitivas"</t>
  </si>
  <si>
    <t>Centro de Investigaciones en Optica, A.C.</t>
  </si>
  <si>
    <t>Centro de Investigaciones y Estudios Superiores en Antropología Social</t>
  </si>
  <si>
    <t>Consejo Nacional de Ciencia y Tecnología</t>
  </si>
  <si>
    <t>El Colegio de San Luis, A.C.</t>
  </si>
  <si>
    <t>Instituto Nacional de Astrofísica, Optica y Electrónica</t>
  </si>
  <si>
    <t>Instituto Potosino de Investigación Científica y Tecnológica, A.C.</t>
  </si>
  <si>
    <t>FASSA</t>
  </si>
  <si>
    <t>04</t>
  </si>
  <si>
    <t>02</t>
  </si>
  <si>
    <t>A00</t>
  </si>
  <si>
    <t>B00</t>
  </si>
  <si>
    <t>C00</t>
  </si>
  <si>
    <t>D00</t>
  </si>
  <si>
    <t>EZQ</t>
  </si>
  <si>
    <t>F00</t>
  </si>
  <si>
    <t>G00</t>
  </si>
  <si>
    <t>H00</t>
  </si>
  <si>
    <t>I00</t>
  </si>
  <si>
    <t>K00</t>
  </si>
  <si>
    <t>M00</t>
  </si>
  <si>
    <t>N00</t>
  </si>
  <si>
    <t>Q00</t>
  </si>
  <si>
    <t>05</t>
  </si>
  <si>
    <t>J00</t>
  </si>
  <si>
    <t>06</t>
  </si>
  <si>
    <t>AYB</t>
  </si>
  <si>
    <t>AYG</t>
  </si>
  <si>
    <t>E00</t>
  </si>
  <si>
    <t>G3A</t>
  </si>
  <si>
    <t>HHE</t>
  </si>
  <si>
    <t>HHG</t>
  </si>
  <si>
    <t>HKA</t>
  </si>
  <si>
    <t>07</t>
  </si>
  <si>
    <t>08</t>
  </si>
  <si>
    <t>A1I</t>
  </si>
  <si>
    <t>I6L</t>
  </si>
  <si>
    <t>I6U</t>
  </si>
  <si>
    <t>I9H</t>
  </si>
  <si>
    <t>IZC</t>
  </si>
  <si>
    <t>IZI</t>
  </si>
  <si>
    <t>JAG</t>
  </si>
  <si>
    <t>09</t>
  </si>
  <si>
    <t>J3C</t>
  </si>
  <si>
    <t>J3L</t>
  </si>
  <si>
    <t>J4V</t>
  </si>
  <si>
    <t>10</t>
  </si>
  <si>
    <t>K2H</t>
  </si>
  <si>
    <t>LAT</t>
  </si>
  <si>
    <t>LAU</t>
  </si>
  <si>
    <t>K2W</t>
  </si>
  <si>
    <t>ProMéxico</t>
  </si>
  <si>
    <t>11</t>
  </si>
  <si>
    <t>A2M</t>
  </si>
  <si>
    <t>A3Q</t>
  </si>
  <si>
    <t>B01</t>
  </si>
  <si>
    <t>L3N</t>
  </si>
  <si>
    <t>L3P</t>
  </si>
  <si>
    <t>L4J</t>
  </si>
  <si>
    <t>L5N</t>
  </si>
  <si>
    <t>L6H</t>
  </si>
  <si>
    <t>L6I</t>
  </si>
  <si>
    <t>L6J</t>
  </si>
  <si>
    <t>L6U</t>
  </si>
  <si>
    <t>L6W</t>
  </si>
  <si>
    <t>L8G</t>
  </si>
  <si>
    <t>L8K</t>
  </si>
  <si>
    <t>L9T</t>
  </si>
  <si>
    <t>L9Y</t>
  </si>
  <si>
    <t>L5X</t>
  </si>
  <si>
    <t>MDA</t>
  </si>
  <si>
    <t>MDC</t>
  </si>
  <si>
    <t>MDB</t>
  </si>
  <si>
    <t>MDL</t>
  </si>
  <si>
    <t>MGC</t>
  </si>
  <si>
    <t>MGH</t>
  </si>
  <si>
    <t>MHL</t>
  </si>
  <si>
    <t>12</t>
  </si>
  <si>
    <t>L00</t>
  </si>
  <si>
    <t>M7F</t>
  </si>
  <si>
    <t>M7K</t>
  </si>
  <si>
    <t>NAW</t>
  </si>
  <si>
    <t>NBB</t>
  </si>
  <si>
    <t>NBD</t>
  </si>
  <si>
    <t>NBG</t>
  </si>
  <si>
    <t>NBV</t>
  </si>
  <si>
    <t>NCA</t>
  </si>
  <si>
    <t>NCG</t>
  </si>
  <si>
    <t>NCD</t>
  </si>
  <si>
    <t>NCH</t>
  </si>
  <si>
    <t>NCK</t>
  </si>
  <si>
    <t>NCZ</t>
  </si>
  <si>
    <t>NDE</t>
  </si>
  <si>
    <t>NDF</t>
  </si>
  <si>
    <t>NDY</t>
  </si>
  <si>
    <t>NHK</t>
  </si>
  <si>
    <t>O00</t>
  </si>
  <si>
    <t>R00</t>
  </si>
  <si>
    <t>S00</t>
  </si>
  <si>
    <t>T00</t>
  </si>
  <si>
    <t>U00</t>
  </si>
  <si>
    <t>V00</t>
  </si>
  <si>
    <t>PBJ</t>
  </si>
  <si>
    <t>QEZ</t>
  </si>
  <si>
    <t>RHQ</t>
  </si>
  <si>
    <t>RJE</t>
  </si>
  <si>
    <t>SKC</t>
  </si>
  <si>
    <t>T0K</t>
  </si>
  <si>
    <t>T0Q</t>
  </si>
  <si>
    <t>V3A</t>
  </si>
  <si>
    <t>VQZ</t>
  </si>
  <si>
    <t>VZG</t>
  </si>
  <si>
    <t>Fideicomiso Fondo Nacional de Habitaciones Populares</t>
  </si>
  <si>
    <t>W3J</t>
  </si>
  <si>
    <t>90A</t>
  </si>
  <si>
    <t>90C</t>
  </si>
  <si>
    <t>90E</t>
  </si>
  <si>
    <t>90G</t>
  </si>
  <si>
    <t>90I</t>
  </si>
  <si>
    <t>90K</t>
  </si>
  <si>
    <t>90M</t>
  </si>
  <si>
    <t>90O</t>
  </si>
  <si>
    <t>90Q</t>
  </si>
  <si>
    <t>90S</t>
  </si>
  <si>
    <t>90U</t>
  </si>
  <si>
    <t>90W</t>
  </si>
  <si>
    <t>90X</t>
  </si>
  <si>
    <t>90Y</t>
  </si>
  <si>
    <t>91C</t>
  </si>
  <si>
    <t>91E</t>
  </si>
  <si>
    <t>91I</t>
  </si>
  <si>
    <t>91K</t>
  </si>
  <si>
    <t>91Q</t>
  </si>
  <si>
    <t>91S</t>
  </si>
  <si>
    <t>91U</t>
  </si>
  <si>
    <t>91W</t>
  </si>
  <si>
    <t>9ZU</t>
  </si>
  <si>
    <t>9ZW</t>
  </si>
  <si>
    <t>9ZY</t>
  </si>
  <si>
    <t>AFU</t>
  </si>
  <si>
    <t>Comité Nacional para el Desarrollo Sustentable de la Caña de Azúcar</t>
  </si>
  <si>
    <t>W00</t>
  </si>
  <si>
    <t>MDE</t>
  </si>
  <si>
    <t>Secretaría Técnica del Consejo de Coordinación para la Implementación del Sistema de Justicia Penal</t>
  </si>
  <si>
    <t>M7A</t>
  </si>
  <si>
    <t>NBQ</t>
  </si>
  <si>
    <t>NBR</t>
  </si>
  <si>
    <t>NBS</t>
  </si>
  <si>
    <t>Centro Regional de Alta Especialidad de Chiapas</t>
  </si>
  <si>
    <t>Hospital Regional de Alta Especialidad del Bajío</t>
  </si>
  <si>
    <t>Hospital Regional de Alta Especialidad de Oaxaca</t>
  </si>
  <si>
    <t>Hospital Regional de Alta Especialidad de la Península de Yucatán</t>
  </si>
  <si>
    <t>Comisión Nacional para el Uso Eficiente de la Energía</t>
  </si>
  <si>
    <t>Comisión Nacional de Hidrocarburos</t>
  </si>
  <si>
    <t>Corporación Ángeles Verdes</t>
  </si>
  <si>
    <t>Servicio de Protección Federal</t>
  </si>
  <si>
    <t>MAR</t>
  </si>
  <si>
    <t>Fondo de Cultura Económica</t>
  </si>
  <si>
    <t>E0K</t>
  </si>
  <si>
    <t>Organismo Promotor de Medios Audiovisuales</t>
  </si>
  <si>
    <t>Comisión Nacional para Prevenir y Erradicar la Violencia Contra las Mujeres</t>
  </si>
  <si>
    <t>Sección Mexicana de la Comisión Internacional de Límites y Aguas entre México y Estados Unidos</t>
  </si>
  <si>
    <t>Secciones Mexicanas de las Comisiones Internacionales de Límites y Aguas entre México y Guatemala, y entre México y Belize</t>
  </si>
  <si>
    <t>Instituto Federal de Acceso a la Información y Protección de Datos</t>
  </si>
  <si>
    <t>Universidad Autónoma Chapingo</t>
  </si>
  <si>
    <t>Servicio de Información Agroalimentaria y Pesquera</t>
  </si>
  <si>
    <t>Administración Federal de Servicios Educativos en el Distrito Federal</t>
  </si>
  <si>
    <t>Comisión Nacional de Libros de Texto Gratuitos</t>
  </si>
  <si>
    <t>Instituto Nacional de la Infraestructura Física Educativa</t>
  </si>
  <si>
    <t>Centro Nacional de Programas Preventivos y Control de Enfermedades</t>
  </si>
  <si>
    <t>Centro Nacional para la Salud de la Infancia y la Adolescencia</t>
  </si>
  <si>
    <t>Policía Federal</t>
  </si>
  <si>
    <t>Centro de Investigación Científica y de Educación Superior de Ensenada, B.C.</t>
  </si>
  <si>
    <t>Centro de Investigación en Geografía y Geomática, "Ing. Jorge L. Tamayo", A.C.</t>
  </si>
  <si>
    <t>Centro de Investigación en Química Aplicada</t>
  </si>
  <si>
    <t>Instituto de Investigaciones "Dr. José María Luis Mora"</t>
  </si>
  <si>
    <t>5=(4/1) %</t>
  </si>
  <si>
    <t>X00</t>
  </si>
  <si>
    <t xml:space="preserve">Centro Nacional para la Prevención y el Control de las Adicciones </t>
  </si>
  <si>
    <t>Centro de Investigación y Estudios en Seguridad</t>
  </si>
  <si>
    <t>AYI</t>
  </si>
  <si>
    <t>Procuraduría de la Defensa del Contribuyente</t>
  </si>
  <si>
    <t>NBT</t>
  </si>
  <si>
    <t>Hospital Regional de Alta Especialidad de Ciudad Victoria "Bicentenario 2010"</t>
  </si>
  <si>
    <t>Impacto del Incremento Salarial Autorizado en el Presupuesto Regularizable PEF 2013</t>
  </si>
  <si>
    <t>EZN</t>
  </si>
  <si>
    <t>A2O</t>
  </si>
  <si>
    <t>AYJ</t>
  </si>
  <si>
    <t>RJL</t>
  </si>
  <si>
    <t>JZN</t>
  </si>
  <si>
    <t>NCE</t>
  </si>
  <si>
    <t>NBU</t>
  </si>
  <si>
    <t>RJJ</t>
  </si>
  <si>
    <t>Agencia Mexicana de Cooperación Internacional para el Desarrollo</t>
  </si>
  <si>
    <t>Procuraduría Social de Atención a las Víctimas de Delitos</t>
  </si>
  <si>
    <t>Instituto Nacional de Pesca</t>
  </si>
  <si>
    <t>Agencia Espacial Mexicana</t>
  </si>
  <si>
    <t>Instituto Nacional de la Economía Social</t>
  </si>
  <si>
    <t>Universidad Abierta y a Distancia de México</t>
  </si>
  <si>
    <t>Consejo Nacional para el Desarrollo y la Inclusión de las Personas con Discapacidad</t>
  </si>
  <si>
    <t>Hospital Regional de Alta Especialidad de Ixtapaluca</t>
  </si>
  <si>
    <t>Instituto Nacional de Geriatría</t>
  </si>
  <si>
    <t>Instituto Nacional de Ecología y Cambio Climático</t>
  </si>
  <si>
    <t>Centro Federal de Protección a Personas</t>
  </si>
  <si>
    <t>QCW</t>
  </si>
  <si>
    <t>VUY</t>
  </si>
  <si>
    <t>VRW</t>
  </si>
  <si>
    <t>QIQ</t>
  </si>
  <si>
    <t>P00</t>
  </si>
  <si>
    <t>SECRETARÍA DE DESARROLLO AGRARIO, TERRITORIAL Y URBANO</t>
  </si>
  <si>
    <t>Secretaría de Desarrollo Agrario, Territorial y Urbano</t>
  </si>
  <si>
    <t>Enero -  Septiembre de 2013</t>
  </si>
  <si>
    <t xml:space="preserve">Ramo </t>
  </si>
  <si>
    <t>Presupuesto Regularizable PEF 2013 1_/</t>
  </si>
  <si>
    <t>4=(2+3)</t>
  </si>
  <si>
    <t>1_/  1/ Presupuesto aprobado por la H. Cámara de Diputados para servicios personales. No incluye paquete salarial. Considera la resectorización derivada de la reforma a la Ley Orgánica de la Administración Pública Federal, publicada en el Diario Oficial de la Federación el 2 de enero de 2013.</t>
  </si>
  <si>
    <t>Secciones Mexicanas de las Comisiones Internacionales de Límites y Aguas entre México y Guatemala, y entre México y Belice</t>
  </si>
  <si>
    <t>Comisión Nacional de las Zonas Áridas</t>
  </si>
  <si>
    <t>Procuraduría General de la República</t>
  </si>
  <si>
    <t>Centro de Investigaciones en Óptica, A.C.</t>
  </si>
  <si>
    <t>Instituto Nacional de Astrofísica, Óptica y Electrónica</t>
  </si>
  <si>
    <t>Gobernación</t>
  </si>
  <si>
    <t>Relaciones Exteriores</t>
  </si>
  <si>
    <t>Hacienda y Crédito Público</t>
  </si>
  <si>
    <t>Defensa Nacional</t>
  </si>
  <si>
    <t>Comunicaciones y Transportes</t>
  </si>
  <si>
    <t>Economía</t>
  </si>
  <si>
    <t>Educación Pública</t>
  </si>
  <si>
    <t>Salud</t>
  </si>
  <si>
    <t>Marina</t>
  </si>
  <si>
    <t>Trabajo y Previsión Social</t>
  </si>
  <si>
    <t>Desarrollo Agrario, Territorial y Urbano</t>
  </si>
  <si>
    <t>Medio Ambiente y Recursos Naturales</t>
  </si>
  <si>
    <t>Energía</t>
  </si>
  <si>
    <t>Desarrollo Social</t>
  </si>
  <si>
    <t>Turismo</t>
  </si>
  <si>
    <t>Función Pública</t>
  </si>
  <si>
    <t>Ramo</t>
  </si>
  <si>
    <t>Dependencia / Órgano / Entidad</t>
  </si>
  <si>
    <t>Agricultura, Ganadería, Desarrollo Rural, Pesca y Alimentación</t>
  </si>
  <si>
    <t>Previsiones y Aportaciones para los Sistemas de Educación Básica, Normal, Tecnológica y de Adultos</t>
  </si>
  <si>
    <t>Aportaciones Federales para Entidades Federativas y Municipios</t>
  </si>
  <si>
    <t>Fondo de Aportaciones para la Educación Básica y Normal (FAEB) y Fondo de Aportaciones para la Educación Tecnológica y de Adultos (FAETA)</t>
  </si>
  <si>
    <t>Nota: Las sumas parciales pueden no coincidir con los totales, así como los cálculos porcentuales, debido al redondeo de las cifras.</t>
  </si>
  <si>
    <t>Fondo de Aportaciones para los Servicios de Salud (FASSA)</t>
  </si>
  <si>
    <t>1_/ Presupuesto aprobado por la H. Cámara de Diputados para servicios personales. No incluye paquete salarial. Considera la resectorización derivada de la reforma a la Ley Orgánica de la Administración Pública Federal, publicada en el Diario Oficial de la Federación el 2 de enero de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</si>
</sst>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6" x14ac:knownFonts="1">
    <font>
      <sz val="10"/>
      <name val="Arial"/>
    </font>
    <font>
      <sz val="10"/>
      <name val="Arial"/>
      <family val="2"/>
    </font>
    <font>
      <b/>
      <sz val="11"/>
      <name val="Soberana Sans"/>
      <family val="3"/>
    </font>
    <font>
      <sz val="10"/>
      <name val="Soberana Sans"/>
      <family val="3"/>
    </font>
    <font>
      <b/>
      <sz val="9"/>
      <name val="Soberana Sans"/>
      <family val="3"/>
    </font>
    <font>
      <sz val="9"/>
      <name val="Soberana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9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2" borderId="0" xfId="0" applyFont="1" applyFill="1" applyBorder="1"/>
    <xf numFmtId="0" fontId="4" fillId="3" borderId="2" xfId="0" applyFont="1" applyFill="1" applyBorder="1" applyAlignment="1">
      <alignment horizontal="center"/>
    </xf>
    <xf numFmtId="4" fontId="4" fillId="3" borderId="2" xfId="0" applyNumberFormat="1" applyFont="1" applyFill="1" applyBorder="1"/>
    <xf numFmtId="4" fontId="4" fillId="2" borderId="0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left" wrapText="1"/>
    </xf>
    <xf numFmtId="4" fontId="4" fillId="2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/>
    <xf numFmtId="4" fontId="4" fillId="2" borderId="1" xfId="0" applyNumberFormat="1" applyFont="1" applyFill="1" applyBorder="1"/>
    <xf numFmtId="0" fontId="5" fillId="0" borderId="0" xfId="0" applyFont="1" applyFill="1" applyAlignment="1"/>
    <xf numFmtId="0" fontId="5" fillId="2" borderId="0" xfId="0" quotePrefix="1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left" wrapText="1"/>
    </xf>
    <xf numFmtId="4" fontId="5" fillId="2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/>
    <xf numFmtId="4" fontId="5" fillId="2" borderId="0" xfId="0" applyNumberFormat="1" applyFont="1" applyFill="1" applyBorder="1" applyAlignment="1"/>
    <xf numFmtId="0" fontId="5" fillId="0" borderId="0" xfId="0" quotePrefix="1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4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wrapText="1"/>
    </xf>
    <xf numFmtId="4" fontId="5" fillId="2" borderId="0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/>
    <xf numFmtId="4" fontId="5" fillId="2" borderId="0" xfId="0" applyNumberFormat="1" applyFont="1" applyFill="1" applyBorder="1" applyAlignment="1">
      <alignment horizontal="left" vertical="top" wrapText="1"/>
    </xf>
    <xf numFmtId="4" fontId="5" fillId="2" borderId="0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/>
    </xf>
    <xf numFmtId="4" fontId="4" fillId="2" borderId="1" xfId="0" applyNumberFormat="1" applyFont="1" applyFill="1" applyBorder="1" applyAlignment="1"/>
    <xf numFmtId="0" fontId="4" fillId="2" borderId="1" xfId="0" applyFont="1" applyFill="1" applyBorder="1" applyAlignment="1"/>
    <xf numFmtId="0" fontId="2" fillId="4" borderId="0" xfId="0" applyFont="1" applyFill="1" applyAlignment="1">
      <alignment horizontal="left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top"/>
    </xf>
    <xf numFmtId="0" fontId="3" fillId="0" borderId="3" xfId="0" applyFont="1" applyFill="1" applyBorder="1"/>
    <xf numFmtId="0" fontId="3" fillId="0" borderId="0" xfId="0" applyFont="1" applyFill="1" applyBorder="1"/>
    <xf numFmtId="0" fontId="3" fillId="0" borderId="0" xfId="0" quotePrefix="1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quotePrefix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/>
    </xf>
    <xf numFmtId="0" fontId="5" fillId="2" borderId="6" xfId="0" applyFont="1" applyFill="1" applyBorder="1" applyAlignment="1"/>
    <xf numFmtId="4" fontId="5" fillId="2" borderId="6" xfId="0" applyNumberFormat="1" applyFont="1" applyFill="1" applyBorder="1" applyAlignment="1">
      <alignment horizontal="right" wrapText="1"/>
    </xf>
    <xf numFmtId="4" fontId="5" fillId="2" borderId="6" xfId="0" applyNumberFormat="1" applyFont="1" applyFill="1" applyBorder="1" applyAlignment="1"/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/>
    <xf numFmtId="4" fontId="4" fillId="5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3" fillId="0" borderId="6" xfId="0" quotePrefix="1" applyFont="1" applyFill="1" applyBorder="1" applyAlignment="1">
      <alignment horizontal="center" vertical="top"/>
    </xf>
    <xf numFmtId="0" fontId="4" fillId="5" borderId="0" xfId="0" quotePrefix="1" applyFont="1" applyFill="1" applyBorder="1" applyAlignment="1">
      <alignment horizontal="center" vertical="top"/>
    </xf>
    <xf numFmtId="4" fontId="4" fillId="5" borderId="0" xfId="0" applyNumberFormat="1" applyFont="1" applyFill="1" applyBorder="1" applyAlignment="1">
      <alignment horizontal="left" vertical="top" wrapText="1"/>
    </xf>
    <xf numFmtId="4" fontId="4" fillId="5" borderId="0" xfId="0" applyNumberFormat="1" applyFont="1" applyFill="1" applyBorder="1" applyAlignment="1">
      <alignment horizontal="right" vertical="top" wrapText="1"/>
    </xf>
    <xf numFmtId="4" fontId="4" fillId="5" borderId="0" xfId="0" applyNumberFormat="1" applyFont="1" applyFill="1" applyBorder="1" applyAlignment="1">
      <alignment vertical="top"/>
    </xf>
    <xf numFmtId="0" fontId="4" fillId="5" borderId="0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4" fontId="4" fillId="5" borderId="0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Border="1" applyAlignment="1">
      <alignment vertical="top" wrapText="1"/>
    </xf>
    <xf numFmtId="0" fontId="4" fillId="5" borderId="0" xfId="0" applyFont="1" applyFill="1" applyBorder="1" applyAlignment="1">
      <alignment horizontal="center" vertical="top"/>
    </xf>
    <xf numFmtId="0" fontId="4" fillId="5" borderId="0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quotePrefix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/>
    </xf>
    <xf numFmtId="0" fontId="2" fillId="4" borderId="0" xfId="0" applyFont="1" applyFill="1" applyAlignment="1">
      <alignment horizontal="left" vertical="top"/>
    </xf>
    <xf numFmtId="0" fontId="3" fillId="0" borderId="5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/>
    </xf>
    <xf numFmtId="0" fontId="5" fillId="0" borderId="6" xfId="0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vertical="top" wrapText="1"/>
    </xf>
    <xf numFmtId="4" fontId="5" fillId="0" borderId="6" xfId="0" applyNumberFormat="1" applyFont="1" applyFill="1" applyBorder="1" applyAlignment="1">
      <alignment horizontal="right" vertical="top" wrapText="1"/>
    </xf>
    <xf numFmtId="4" fontId="5" fillId="0" borderId="6" xfId="0" applyNumberFormat="1" applyFont="1" applyFill="1" applyBorder="1" applyAlignment="1">
      <alignment vertical="top"/>
    </xf>
  </cellXfs>
  <cellStyles count="2">
    <cellStyle name="Euro" xfId="1"/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7"/>
  <sheetViews>
    <sheetView zoomScale="80" zoomScaleNormal="80" workbookViewId="0">
      <selection activeCell="E11" sqref="E11"/>
    </sheetView>
  </sheetViews>
  <sheetFormatPr baseColWidth="10" defaultColWidth="11.5703125" defaultRowHeight="12" x14ac:dyDescent="0.2"/>
  <cols>
    <col min="1" max="1" width="6.28515625" style="3" customWidth="1"/>
    <col min="2" max="2" width="57.42578125" style="3" customWidth="1"/>
    <col min="3" max="3" width="13.140625" style="3" customWidth="1"/>
    <col min="4" max="4" width="12.7109375" style="3" bestFit="1" customWidth="1"/>
    <col min="5" max="5" width="13.28515625" style="3" bestFit="1" customWidth="1"/>
    <col min="6" max="6" width="12.7109375" style="3" bestFit="1" customWidth="1"/>
    <col min="7" max="7" width="18.42578125" style="3" customWidth="1"/>
    <col min="8" max="8" width="5.7109375" style="3" customWidth="1"/>
    <col min="9" max="9" width="11.5703125" style="4"/>
    <col min="10" max="16384" width="11.5703125" style="3"/>
  </cols>
  <sheetData>
    <row r="1" spans="1:9" s="2" customFormat="1" ht="27" customHeight="1" x14ac:dyDescent="0.25">
      <c r="A1" s="75" t="s">
        <v>1</v>
      </c>
      <c r="B1" s="75"/>
      <c r="C1" s="75"/>
      <c r="D1" s="75"/>
      <c r="E1" s="75"/>
      <c r="F1" s="75"/>
      <c r="G1" s="75"/>
      <c r="H1" s="39"/>
      <c r="I1" s="1"/>
    </row>
    <row r="2" spans="1:9" s="2" customFormat="1" ht="27" customHeight="1" x14ac:dyDescent="0.25">
      <c r="A2" s="75" t="s">
        <v>418</v>
      </c>
      <c r="B2" s="75"/>
      <c r="C2" s="75"/>
      <c r="D2" s="75"/>
      <c r="E2" s="75"/>
      <c r="F2" s="75"/>
      <c r="G2" s="75"/>
      <c r="H2" s="39"/>
      <c r="I2" s="1"/>
    </row>
    <row r="3" spans="1:9" s="2" customFormat="1" ht="27" customHeight="1" thickBot="1" x14ac:dyDescent="0.3">
      <c r="A3" s="75" t="s">
        <v>127</v>
      </c>
      <c r="B3" s="75"/>
      <c r="C3" s="75"/>
      <c r="D3" s="75"/>
      <c r="E3" s="75"/>
      <c r="F3" s="75"/>
      <c r="G3" s="75"/>
      <c r="H3" s="39"/>
      <c r="I3" s="1"/>
    </row>
    <row r="4" spans="1:9" ht="9.75" customHeight="1" x14ac:dyDescent="0.2">
      <c r="A4" s="78" t="s">
        <v>419</v>
      </c>
      <c r="B4" s="81" t="s">
        <v>134</v>
      </c>
      <c r="C4" s="42"/>
      <c r="D4" s="42"/>
      <c r="E4" s="42"/>
      <c r="F4" s="42"/>
      <c r="G4" s="78" t="s">
        <v>391</v>
      </c>
      <c r="H4" s="42"/>
    </row>
    <row r="5" spans="1:9" ht="20.100000000000001" customHeight="1" x14ac:dyDescent="0.2">
      <c r="A5" s="79"/>
      <c r="B5" s="82"/>
      <c r="C5" s="79" t="s">
        <v>420</v>
      </c>
      <c r="D5" s="84"/>
      <c r="E5" s="84"/>
      <c r="F5" s="84"/>
      <c r="G5" s="79"/>
      <c r="H5" s="43"/>
    </row>
    <row r="6" spans="1:9" ht="22.5" customHeight="1" x14ac:dyDescent="0.2">
      <c r="A6" s="79"/>
      <c r="B6" s="82"/>
      <c r="C6" s="79"/>
      <c r="D6" s="85" t="s">
        <v>128</v>
      </c>
      <c r="E6" s="85"/>
      <c r="F6" s="85"/>
      <c r="G6" s="79"/>
      <c r="H6" s="43"/>
    </row>
    <row r="7" spans="1:9" ht="50.45" customHeight="1" x14ac:dyDescent="0.2">
      <c r="A7" s="79"/>
      <c r="B7" s="82"/>
      <c r="C7" s="79"/>
      <c r="D7" s="47" t="s">
        <v>129</v>
      </c>
      <c r="E7" s="48" t="s">
        <v>3</v>
      </c>
      <c r="F7" s="48" t="s">
        <v>2</v>
      </c>
      <c r="G7" s="79"/>
      <c r="H7" s="43"/>
    </row>
    <row r="8" spans="1:9" ht="20.100000000000001" customHeight="1" x14ac:dyDescent="0.2">
      <c r="A8" s="79"/>
      <c r="B8" s="82"/>
      <c r="C8" s="44" t="s">
        <v>130</v>
      </c>
      <c r="D8" s="44" t="s">
        <v>131</v>
      </c>
      <c r="E8" s="44" t="s">
        <v>132</v>
      </c>
      <c r="F8" s="44" t="s">
        <v>421</v>
      </c>
      <c r="G8" s="44" t="s">
        <v>383</v>
      </c>
      <c r="H8" s="43"/>
    </row>
    <row r="9" spans="1:9" ht="3.75" customHeight="1" thickBot="1" x14ac:dyDescent="0.25">
      <c r="A9" s="80"/>
      <c r="B9" s="83"/>
      <c r="C9" s="45"/>
      <c r="D9" s="45"/>
      <c r="E9" s="45"/>
      <c r="F9" s="45"/>
      <c r="G9" s="46"/>
      <c r="H9" s="45"/>
    </row>
    <row r="10" spans="1:9" ht="12.75" thickBot="1" x14ac:dyDescent="0.25">
      <c r="A10" s="5"/>
      <c r="B10" s="5"/>
      <c r="C10" s="5"/>
      <c r="D10" s="5"/>
      <c r="E10" s="5"/>
      <c r="F10" s="5"/>
      <c r="G10" s="5"/>
      <c r="H10" s="5"/>
    </row>
    <row r="11" spans="1:9" s="2" customFormat="1" ht="24.95" customHeight="1" thickBot="1" x14ac:dyDescent="0.3">
      <c r="A11" s="6"/>
      <c r="B11" s="6" t="s">
        <v>133</v>
      </c>
      <c r="C11" s="7">
        <f>SUM(C13:C284)/2</f>
        <v>619295.76999999979</v>
      </c>
      <c r="D11" s="7">
        <f>SUM(D13:D284)/2</f>
        <v>17016.398946506255</v>
      </c>
      <c r="E11" s="7">
        <f>SUM(E13:E284)/2</f>
        <v>1340.0304970364652</v>
      </c>
      <c r="F11" s="7">
        <f>SUM(F13:F284)/2</f>
        <v>18356.429443542725</v>
      </c>
      <c r="G11" s="7">
        <f>F11/C11*100</f>
        <v>2.9640811923425106</v>
      </c>
      <c r="H11" s="8"/>
      <c r="I11" s="1"/>
    </row>
    <row r="12" spans="1:9" s="2" customFormat="1" ht="24.95" customHeight="1" x14ac:dyDescent="0.25">
      <c r="A12" s="9"/>
      <c r="B12" s="9"/>
      <c r="C12" s="8"/>
      <c r="D12" s="8"/>
      <c r="E12" s="8"/>
      <c r="F12" s="8"/>
      <c r="G12" s="8"/>
      <c r="H12" s="8"/>
      <c r="I12" s="1"/>
    </row>
    <row r="13" spans="1:9" s="15" customFormat="1" ht="20.100000000000001" customHeight="1" thickBot="1" x14ac:dyDescent="0.3">
      <c r="A13" s="10"/>
      <c r="B13" s="11" t="s">
        <v>90</v>
      </c>
      <c r="C13" s="12">
        <f>SUM(C14)</f>
        <v>1007.61</v>
      </c>
      <c r="D13" s="12">
        <f>SUM(D14)</f>
        <v>3.45</v>
      </c>
      <c r="E13" s="12">
        <f>SUM(E14)</f>
        <v>0.17</v>
      </c>
      <c r="F13" s="12">
        <f>SUM(F14)</f>
        <v>3.62</v>
      </c>
      <c r="G13" s="14">
        <f>F13/C13*100</f>
        <v>0.35926598584769903</v>
      </c>
      <c r="H13" s="13"/>
      <c r="I13" s="4"/>
    </row>
    <row r="14" spans="1:9" s="15" customFormat="1" ht="20.100000000000001" customHeight="1" x14ac:dyDescent="0.2">
      <c r="A14" s="16" t="s">
        <v>216</v>
      </c>
      <c r="B14" s="17" t="s">
        <v>91</v>
      </c>
      <c r="C14" s="18">
        <v>1007.61</v>
      </c>
      <c r="D14" s="18">
        <v>3.45</v>
      </c>
      <c r="E14" s="18">
        <v>0.17</v>
      </c>
      <c r="F14" s="18">
        <f>SUM(D14:E14)</f>
        <v>3.62</v>
      </c>
      <c r="G14" s="20">
        <f t="shared" ref="G14:G37" si="0">F14/C14*100</f>
        <v>0.35926598584769903</v>
      </c>
      <c r="H14" s="19"/>
      <c r="I14" s="21"/>
    </row>
    <row r="15" spans="1:9" ht="20.100000000000001" customHeight="1" x14ac:dyDescent="0.2">
      <c r="A15" s="22"/>
      <c r="B15" s="23"/>
      <c r="C15" s="24"/>
      <c r="D15" s="24"/>
      <c r="E15" s="24"/>
      <c r="F15" s="24"/>
      <c r="G15" s="5"/>
      <c r="H15" s="5"/>
    </row>
    <row r="16" spans="1:9" s="15" customFormat="1" ht="20.100000000000001" customHeight="1" thickBot="1" x14ac:dyDescent="0.3">
      <c r="A16" s="10"/>
      <c r="B16" s="11" t="s">
        <v>26</v>
      </c>
      <c r="C16" s="12">
        <f>SUM(C17:C37)</f>
        <v>26398.71</v>
      </c>
      <c r="D16" s="12">
        <f>SUM(D17:D37)</f>
        <v>430.98</v>
      </c>
      <c r="E16" s="12">
        <f>SUM(E17:E37)</f>
        <v>1.5580000000000001</v>
      </c>
      <c r="F16" s="12">
        <f>SUM(F17:F37)</f>
        <v>432.53799999999995</v>
      </c>
      <c r="G16" s="14">
        <f t="shared" si="0"/>
        <v>1.6384815773194976</v>
      </c>
      <c r="H16" s="13"/>
      <c r="I16" s="4"/>
    </row>
    <row r="17" spans="1:9" s="15" customFormat="1" ht="20.100000000000001" customHeight="1" x14ac:dyDescent="0.2">
      <c r="A17" s="16" t="s">
        <v>215</v>
      </c>
      <c r="B17" s="25" t="s">
        <v>27</v>
      </c>
      <c r="C17" s="18">
        <v>2524.4899999999998</v>
      </c>
      <c r="D17" s="18">
        <v>11.14</v>
      </c>
      <c r="E17" s="18">
        <v>0.28999999999999998</v>
      </c>
      <c r="F17" s="18">
        <f>SUM(D17:E17)</f>
        <v>11.43</v>
      </c>
      <c r="G17" s="20">
        <f>F17/C17*100</f>
        <v>0.45276471683389524</v>
      </c>
      <c r="H17" s="19"/>
      <c r="I17" s="21"/>
    </row>
    <row r="18" spans="1:9" s="15" customFormat="1" ht="20.100000000000001" customHeight="1" x14ac:dyDescent="0.2">
      <c r="A18" s="22" t="s">
        <v>217</v>
      </c>
      <c r="B18" s="19" t="s">
        <v>135</v>
      </c>
      <c r="C18" s="18">
        <v>26.97</v>
      </c>
      <c r="D18" s="18">
        <v>0.15000000000000002</v>
      </c>
      <c r="E18" s="18"/>
      <c r="F18" s="18">
        <f t="shared" ref="F18:F37" si="1">SUM(D18:E18)</f>
        <v>0.15000000000000002</v>
      </c>
      <c r="G18" s="20">
        <f t="shared" si="0"/>
        <v>0.55617352614015581</v>
      </c>
      <c r="H18" s="19"/>
      <c r="I18" s="4"/>
    </row>
    <row r="19" spans="1:9" s="15" customFormat="1" ht="20.100000000000001" customHeight="1" x14ac:dyDescent="0.2">
      <c r="A19" s="22" t="s">
        <v>220</v>
      </c>
      <c r="B19" s="26" t="s">
        <v>206</v>
      </c>
      <c r="C19" s="18">
        <v>3822.96</v>
      </c>
      <c r="D19" s="20">
        <v>1.7399999999999998</v>
      </c>
      <c r="E19" s="20">
        <v>0.04</v>
      </c>
      <c r="F19" s="18">
        <f t="shared" si="1"/>
        <v>1.7799999999999998</v>
      </c>
      <c r="G19" s="20">
        <f>F19/C19*100</f>
        <v>4.6560780128486821E-2</v>
      </c>
      <c r="H19" s="19"/>
      <c r="I19" s="4"/>
    </row>
    <row r="20" spans="1:9" s="15" customFormat="1" ht="20.100000000000001" customHeight="1" x14ac:dyDescent="0.2">
      <c r="A20" s="22" t="s">
        <v>235</v>
      </c>
      <c r="B20" s="26" t="s">
        <v>204</v>
      </c>
      <c r="C20" s="18">
        <v>3.32</v>
      </c>
      <c r="D20" s="20"/>
      <c r="E20" s="20"/>
      <c r="F20" s="18">
        <f t="shared" si="1"/>
        <v>0</v>
      </c>
      <c r="G20" s="20">
        <f>F20/C20*100</f>
        <v>0</v>
      </c>
      <c r="H20" s="19"/>
      <c r="I20" s="4"/>
    </row>
    <row r="21" spans="1:9" s="15" customFormat="1" ht="20.100000000000001" customHeight="1" x14ac:dyDescent="0.2">
      <c r="A21" s="22" t="s">
        <v>222</v>
      </c>
      <c r="B21" s="19" t="s">
        <v>139</v>
      </c>
      <c r="C21" s="18">
        <v>271.14</v>
      </c>
      <c r="D21" s="18">
        <v>4.17</v>
      </c>
      <c r="E21" s="18">
        <v>0.1</v>
      </c>
      <c r="F21" s="18">
        <f t="shared" si="1"/>
        <v>4.2699999999999996</v>
      </c>
      <c r="G21" s="20">
        <f>F21/C21*100</f>
        <v>1.5748321900125397</v>
      </c>
      <c r="H21" s="19"/>
      <c r="I21" s="4"/>
    </row>
    <row r="22" spans="1:9" s="15" customFormat="1" ht="20.100000000000001" customHeight="1" x14ac:dyDescent="0.2">
      <c r="A22" s="22" t="s">
        <v>223</v>
      </c>
      <c r="B22" s="19" t="s">
        <v>140</v>
      </c>
      <c r="C22" s="18">
        <v>39.57</v>
      </c>
      <c r="D22" s="18">
        <v>0.43000000000000005</v>
      </c>
      <c r="E22" s="18">
        <v>0.01</v>
      </c>
      <c r="F22" s="18">
        <f t="shared" si="1"/>
        <v>0.44000000000000006</v>
      </c>
      <c r="G22" s="20">
        <f t="shared" si="0"/>
        <v>1.1119535001263585</v>
      </c>
      <c r="H22" s="19"/>
      <c r="I22" s="4"/>
    </row>
    <row r="23" spans="1:9" s="15" customFormat="1" ht="20.100000000000001" customHeight="1" x14ac:dyDescent="0.2">
      <c r="A23" s="22" t="s">
        <v>224</v>
      </c>
      <c r="B23" s="19" t="s">
        <v>141</v>
      </c>
      <c r="C23" s="18">
        <v>38.880000000000003</v>
      </c>
      <c r="D23" s="18">
        <v>0.21000000000000002</v>
      </c>
      <c r="E23" s="18"/>
      <c r="F23" s="18">
        <f t="shared" si="1"/>
        <v>0.21000000000000002</v>
      </c>
      <c r="G23" s="20">
        <f t="shared" si="0"/>
        <v>0.54012345679012352</v>
      </c>
      <c r="H23" s="19"/>
      <c r="I23" s="4"/>
    </row>
    <row r="24" spans="1:9" s="15" customFormat="1" ht="20.100000000000001" customHeight="1" x14ac:dyDescent="0.2">
      <c r="A24" s="22" t="s">
        <v>225</v>
      </c>
      <c r="B24" s="19" t="s">
        <v>28</v>
      </c>
      <c r="C24" s="18">
        <v>1706.24</v>
      </c>
      <c r="D24" s="18">
        <v>20.73</v>
      </c>
      <c r="E24" s="18">
        <v>0.66</v>
      </c>
      <c r="F24" s="18">
        <f t="shared" si="1"/>
        <v>21.39</v>
      </c>
      <c r="G24" s="20">
        <f t="shared" si="0"/>
        <v>1.2536337209302326</v>
      </c>
      <c r="H24" s="19"/>
      <c r="I24" s="4"/>
    </row>
    <row r="25" spans="1:9" s="15" customFormat="1" ht="20.100000000000001" customHeight="1" x14ac:dyDescent="0.2">
      <c r="A25" s="22" t="s">
        <v>226</v>
      </c>
      <c r="B25" s="19" t="s">
        <v>142</v>
      </c>
      <c r="C25" s="18">
        <v>1455.23</v>
      </c>
      <c r="D25" s="18">
        <v>9.1300000000000008</v>
      </c>
      <c r="E25" s="18">
        <v>0.42</v>
      </c>
      <c r="F25" s="18">
        <f t="shared" si="1"/>
        <v>9.5500000000000007</v>
      </c>
      <c r="G25" s="20">
        <f t="shared" si="0"/>
        <v>0.65625365062567431</v>
      </c>
      <c r="H25" s="19"/>
      <c r="I25" s="4"/>
    </row>
    <row r="26" spans="1:9" s="15" customFormat="1" ht="20.100000000000001" customHeight="1" x14ac:dyDescent="0.2">
      <c r="A26" s="22" t="s">
        <v>285</v>
      </c>
      <c r="B26" s="26" t="s">
        <v>378</v>
      </c>
      <c r="C26" s="18">
        <v>14677.48</v>
      </c>
      <c r="D26" s="20">
        <v>381.45</v>
      </c>
      <c r="E26" s="20"/>
      <c r="F26" s="18">
        <f t="shared" si="1"/>
        <v>381.45</v>
      </c>
      <c r="G26" s="20">
        <f>F26/C26*100</f>
        <v>2.5988793716632554</v>
      </c>
      <c r="H26" s="19"/>
      <c r="I26" s="4"/>
    </row>
    <row r="27" spans="1:9" s="15" customFormat="1" ht="20.100000000000001" customHeight="1" x14ac:dyDescent="0.2">
      <c r="A27" s="22" t="s">
        <v>303</v>
      </c>
      <c r="B27" s="26" t="s">
        <v>362</v>
      </c>
      <c r="C27" s="18">
        <v>1291.3699999999999</v>
      </c>
      <c r="D27" s="20"/>
      <c r="E27" s="20"/>
      <c r="F27" s="18">
        <f t="shared" si="1"/>
        <v>0</v>
      </c>
      <c r="G27" s="20">
        <f>F27/C27*100</f>
        <v>0</v>
      </c>
      <c r="H27" s="19"/>
      <c r="I27" s="4"/>
    </row>
    <row r="28" spans="1:9" s="15" customFormat="1" ht="20.100000000000001" customHeight="1" x14ac:dyDescent="0.2">
      <c r="A28" s="22" t="s">
        <v>227</v>
      </c>
      <c r="B28" s="19" t="s">
        <v>143</v>
      </c>
      <c r="C28" s="18">
        <v>3.28</v>
      </c>
      <c r="D28" s="18">
        <v>0.04</v>
      </c>
      <c r="E28" s="18"/>
      <c r="F28" s="18">
        <f t="shared" si="1"/>
        <v>0.04</v>
      </c>
      <c r="G28" s="20">
        <f t="shared" si="0"/>
        <v>1.2195121951219512</v>
      </c>
      <c r="H28" s="19"/>
      <c r="I28" s="4"/>
    </row>
    <row r="29" spans="1:9" s="15" customFormat="1" ht="20.100000000000001" customHeight="1" x14ac:dyDescent="0.2">
      <c r="A29" s="22" t="s">
        <v>228</v>
      </c>
      <c r="B29" s="19" t="s">
        <v>144</v>
      </c>
      <c r="C29" s="18">
        <v>12.65</v>
      </c>
      <c r="D29" s="18"/>
      <c r="E29" s="18"/>
      <c r="F29" s="18">
        <f t="shared" si="1"/>
        <v>0</v>
      </c>
      <c r="G29" s="20">
        <f t="shared" si="0"/>
        <v>0</v>
      </c>
      <c r="H29" s="19"/>
      <c r="I29" s="4"/>
    </row>
    <row r="30" spans="1:9" s="15" customFormat="1" ht="20.100000000000001" customHeight="1" x14ac:dyDescent="0.2">
      <c r="A30" s="22" t="s">
        <v>415</v>
      </c>
      <c r="B30" s="26" t="s">
        <v>386</v>
      </c>
      <c r="C30" s="18">
        <v>15.29</v>
      </c>
      <c r="D30" s="20"/>
      <c r="E30" s="20"/>
      <c r="F30" s="18">
        <f t="shared" si="1"/>
        <v>0</v>
      </c>
      <c r="G30" s="20">
        <f>F30/C30*100</f>
        <v>0</v>
      </c>
      <c r="H30" s="19"/>
      <c r="I30" s="4"/>
    </row>
    <row r="31" spans="1:9" s="15" customFormat="1" ht="20.100000000000001" customHeight="1" x14ac:dyDescent="0.2">
      <c r="A31" s="22" t="s">
        <v>229</v>
      </c>
      <c r="B31" s="19" t="s">
        <v>145</v>
      </c>
      <c r="C31" s="18">
        <v>48.3</v>
      </c>
      <c r="D31" s="18">
        <v>0.19</v>
      </c>
      <c r="E31" s="18"/>
      <c r="F31" s="18">
        <f t="shared" si="1"/>
        <v>0.19</v>
      </c>
      <c r="G31" s="20">
        <f t="shared" si="0"/>
        <v>0.39337474120082822</v>
      </c>
      <c r="H31" s="19"/>
      <c r="I31" s="4"/>
    </row>
    <row r="32" spans="1:9" s="15" customFormat="1" ht="20.100000000000001" customHeight="1" x14ac:dyDescent="0.2">
      <c r="A32" s="22" t="s">
        <v>307</v>
      </c>
      <c r="B32" s="19" t="s">
        <v>350</v>
      </c>
      <c r="C32" s="18">
        <v>59.63</v>
      </c>
      <c r="D32" s="18"/>
      <c r="E32" s="18"/>
      <c r="F32" s="18">
        <f t="shared" si="1"/>
        <v>0</v>
      </c>
      <c r="G32" s="20">
        <f t="shared" si="0"/>
        <v>0</v>
      </c>
      <c r="H32" s="19"/>
      <c r="I32" s="4"/>
    </row>
    <row r="33" spans="1:9" s="15" customFormat="1" ht="20.100000000000001" customHeight="1" x14ac:dyDescent="0.2">
      <c r="A33" s="22" t="s">
        <v>308</v>
      </c>
      <c r="B33" s="19" t="s">
        <v>367</v>
      </c>
      <c r="C33" s="18">
        <v>29.47</v>
      </c>
      <c r="D33" s="18">
        <v>0.01</v>
      </c>
      <c r="E33" s="18"/>
      <c r="F33" s="18">
        <f t="shared" si="1"/>
        <v>0.01</v>
      </c>
      <c r="G33" s="20">
        <f t="shared" si="0"/>
        <v>3.3932813030200203E-2</v>
      </c>
      <c r="H33" s="19"/>
      <c r="I33" s="4"/>
    </row>
    <row r="34" spans="1:9" s="15" customFormat="1" ht="20.100000000000001" customHeight="1" x14ac:dyDescent="0.2">
      <c r="A34" s="22" t="s">
        <v>348</v>
      </c>
      <c r="B34" s="19" t="s">
        <v>205</v>
      </c>
      <c r="C34" s="18">
        <v>269.77999999999997</v>
      </c>
      <c r="D34" s="18">
        <v>0.36</v>
      </c>
      <c r="E34" s="18"/>
      <c r="F34" s="18">
        <f t="shared" si="1"/>
        <v>0.36</v>
      </c>
      <c r="G34" s="20">
        <f t="shared" si="0"/>
        <v>0.13344206390392171</v>
      </c>
      <c r="H34" s="19"/>
      <c r="I34" s="4"/>
    </row>
    <row r="35" spans="1:9" s="15" customFormat="1" ht="20.100000000000001" customHeight="1" x14ac:dyDescent="0.2">
      <c r="A35" s="22" t="s">
        <v>365</v>
      </c>
      <c r="B35" s="19" t="s">
        <v>366</v>
      </c>
      <c r="C35" s="18">
        <v>12.45</v>
      </c>
      <c r="D35" s="18"/>
      <c r="E35" s="18"/>
      <c r="F35" s="18">
        <f t="shared" si="1"/>
        <v>0</v>
      </c>
      <c r="G35" s="20">
        <f t="shared" si="0"/>
        <v>0</v>
      </c>
      <c r="H35" s="19"/>
      <c r="I35" s="4"/>
    </row>
    <row r="36" spans="1:9" s="15" customFormat="1" ht="20.100000000000001" customHeight="1" x14ac:dyDescent="0.2">
      <c r="A36" s="22" t="s">
        <v>221</v>
      </c>
      <c r="B36" s="19" t="s">
        <v>138</v>
      </c>
      <c r="C36" s="18">
        <v>43.79</v>
      </c>
      <c r="D36" s="18">
        <v>0.13</v>
      </c>
      <c r="E36" s="18">
        <v>8.0000000000000002E-3</v>
      </c>
      <c r="F36" s="18">
        <f t="shared" si="1"/>
        <v>0.13800000000000001</v>
      </c>
      <c r="G36" s="20">
        <f t="shared" si="0"/>
        <v>0.3151404430235214</v>
      </c>
      <c r="H36" s="19"/>
      <c r="I36" s="4"/>
    </row>
    <row r="37" spans="1:9" s="15" customFormat="1" ht="20.100000000000001" customHeight="1" x14ac:dyDescent="0.2">
      <c r="A37" s="22" t="s">
        <v>392</v>
      </c>
      <c r="B37" s="19" t="s">
        <v>136</v>
      </c>
      <c r="C37" s="18">
        <v>46.42</v>
      </c>
      <c r="D37" s="18">
        <v>1.1000000000000001</v>
      </c>
      <c r="E37" s="18">
        <v>0.03</v>
      </c>
      <c r="F37" s="18">
        <f t="shared" si="1"/>
        <v>1.1300000000000001</v>
      </c>
      <c r="G37" s="20">
        <f t="shared" si="0"/>
        <v>2.4342955622576476</v>
      </c>
      <c r="H37" s="19"/>
      <c r="I37" s="4"/>
    </row>
    <row r="38" spans="1:9" ht="20.100000000000001" customHeight="1" x14ac:dyDescent="0.2">
      <c r="A38" s="22"/>
      <c r="B38" s="23"/>
      <c r="C38" s="27"/>
      <c r="D38" s="27"/>
      <c r="E38" s="27"/>
      <c r="F38" s="27"/>
      <c r="G38" s="5"/>
      <c r="H38" s="5"/>
    </row>
    <row r="39" spans="1:9" s="15" customFormat="1" ht="20.100000000000001" customHeight="1" thickBot="1" x14ac:dyDescent="0.3">
      <c r="A39" s="10"/>
      <c r="B39" s="28" t="s">
        <v>92</v>
      </c>
      <c r="C39" s="29">
        <f>SUM(C40:C45)</f>
        <v>3507.32</v>
      </c>
      <c r="D39" s="29">
        <f>SUM(D40:D45)</f>
        <v>12.84</v>
      </c>
      <c r="E39" s="29">
        <f>SUM(E40:E45)</f>
        <v>0.62</v>
      </c>
      <c r="F39" s="29">
        <f>SUM(F40:F45)</f>
        <v>13.46</v>
      </c>
      <c r="G39" s="14">
        <f t="shared" ref="G39:G45" si="2">F39/C39*100</f>
        <v>0.38376880353090109</v>
      </c>
      <c r="H39" s="13"/>
      <c r="I39" s="4"/>
    </row>
    <row r="40" spans="1:9" s="15" customFormat="1" ht="20.100000000000001" customHeight="1" x14ac:dyDescent="0.2">
      <c r="A40" s="16" t="s">
        <v>230</v>
      </c>
      <c r="B40" s="25" t="s">
        <v>93</v>
      </c>
      <c r="C40" s="18">
        <v>3386.32</v>
      </c>
      <c r="D40" s="30">
        <v>11.780000000000001</v>
      </c>
      <c r="E40" s="30">
        <v>0.59</v>
      </c>
      <c r="F40" s="18">
        <f t="shared" ref="F40:F45" si="3">SUM(D40:E40)</f>
        <v>12.370000000000001</v>
      </c>
      <c r="G40" s="20">
        <f t="shared" si="2"/>
        <v>0.36529329773913866</v>
      </c>
      <c r="H40" s="19"/>
      <c r="I40" s="21"/>
    </row>
    <row r="41" spans="1:9" s="15" customFormat="1" ht="20.100000000000001" customHeight="1" x14ac:dyDescent="0.2">
      <c r="A41" s="22" t="s">
        <v>218</v>
      </c>
      <c r="B41" s="26" t="s">
        <v>368</v>
      </c>
      <c r="C41" s="18">
        <v>15.67</v>
      </c>
      <c r="D41" s="30">
        <v>0.29000000000000004</v>
      </c>
      <c r="E41" s="30">
        <v>0.01</v>
      </c>
      <c r="F41" s="18">
        <f t="shared" si="3"/>
        <v>0.30000000000000004</v>
      </c>
      <c r="G41" s="20">
        <f t="shared" si="2"/>
        <v>1.9144862795149973</v>
      </c>
      <c r="H41" s="19"/>
      <c r="I41" s="4"/>
    </row>
    <row r="42" spans="1:9" s="15" customFormat="1" ht="20.100000000000001" customHeight="1" x14ac:dyDescent="0.2">
      <c r="A42" s="22" t="s">
        <v>219</v>
      </c>
      <c r="B42" s="26" t="s">
        <v>369</v>
      </c>
      <c r="C42" s="18">
        <v>8.06</v>
      </c>
      <c r="D42" s="30">
        <v>0.08</v>
      </c>
      <c r="E42" s="30"/>
      <c r="F42" s="18">
        <f t="shared" si="3"/>
        <v>0.08</v>
      </c>
      <c r="G42" s="20">
        <f t="shared" si="2"/>
        <v>0.99255583126550873</v>
      </c>
      <c r="H42" s="19"/>
      <c r="I42" s="4"/>
    </row>
    <row r="43" spans="1:9" s="15" customFormat="1" ht="20.100000000000001" customHeight="1" x14ac:dyDescent="0.2">
      <c r="A43" s="22" t="s">
        <v>225</v>
      </c>
      <c r="B43" s="26" t="s">
        <v>146</v>
      </c>
      <c r="C43" s="18">
        <v>10.65</v>
      </c>
      <c r="D43" s="30">
        <v>0.24</v>
      </c>
      <c r="E43" s="30">
        <v>0.01</v>
      </c>
      <c r="F43" s="18">
        <f t="shared" si="3"/>
        <v>0.25</v>
      </c>
      <c r="G43" s="20">
        <f t="shared" si="2"/>
        <v>2.3474178403755865</v>
      </c>
      <c r="H43" s="19"/>
      <c r="I43" s="4"/>
    </row>
    <row r="44" spans="1:9" s="15" customFormat="1" ht="20.100000000000001" customHeight="1" x14ac:dyDescent="0.2">
      <c r="A44" s="22" t="s">
        <v>231</v>
      </c>
      <c r="B44" s="26" t="s">
        <v>147</v>
      </c>
      <c r="C44" s="18">
        <v>13.29</v>
      </c>
      <c r="D44" s="30">
        <v>0.18</v>
      </c>
      <c r="E44" s="30"/>
      <c r="F44" s="18">
        <f t="shared" si="3"/>
        <v>0.18</v>
      </c>
      <c r="G44" s="20">
        <f t="shared" si="2"/>
        <v>1.3544018058690745</v>
      </c>
      <c r="H44" s="19"/>
      <c r="I44" s="4"/>
    </row>
    <row r="45" spans="1:9" s="15" customFormat="1" ht="20.100000000000001" customHeight="1" x14ac:dyDescent="0.2">
      <c r="A45" s="22" t="s">
        <v>226</v>
      </c>
      <c r="B45" s="26" t="s">
        <v>400</v>
      </c>
      <c r="C45" s="18">
        <v>73.33</v>
      </c>
      <c r="D45" s="30">
        <v>0.27</v>
      </c>
      <c r="E45" s="30">
        <v>0.01</v>
      </c>
      <c r="F45" s="18">
        <f t="shared" si="3"/>
        <v>0.28000000000000003</v>
      </c>
      <c r="G45" s="20">
        <f t="shared" si="2"/>
        <v>0.38183553797899911</v>
      </c>
      <c r="H45" s="19"/>
      <c r="I45" s="4"/>
    </row>
    <row r="46" spans="1:9" s="15" customFormat="1" ht="20.100000000000001" customHeight="1" x14ac:dyDescent="0.2">
      <c r="A46" s="22"/>
      <c r="B46" s="25"/>
      <c r="C46" s="30"/>
      <c r="D46" s="30"/>
      <c r="E46" s="30"/>
      <c r="F46" s="30"/>
      <c r="G46" s="19"/>
      <c r="H46" s="19"/>
      <c r="I46" s="4"/>
    </row>
    <row r="47" spans="1:9" ht="20.100000000000001" customHeight="1" thickBot="1" x14ac:dyDescent="0.3">
      <c r="A47" s="10"/>
      <c r="B47" s="31" t="s">
        <v>29</v>
      </c>
      <c r="C47" s="32">
        <f>SUM(C48:C61)</f>
        <v>18042.3</v>
      </c>
      <c r="D47" s="32">
        <f>SUM(D48:D61)</f>
        <v>128.16999999999999</v>
      </c>
      <c r="E47" s="32">
        <f>SUM(E48:E61)</f>
        <v>2.1</v>
      </c>
      <c r="F47" s="32">
        <f>SUM(F48:F61)</f>
        <v>130.26999999999998</v>
      </c>
      <c r="G47" s="14">
        <f>F47/C47*100</f>
        <v>0.72202546238561593</v>
      </c>
      <c r="H47" s="33"/>
    </row>
    <row r="48" spans="1:9" ht="20.100000000000001" customHeight="1" x14ac:dyDescent="0.2">
      <c r="A48" s="16" t="s">
        <v>232</v>
      </c>
      <c r="B48" s="23" t="s">
        <v>30</v>
      </c>
      <c r="C48" s="18">
        <v>2644.9</v>
      </c>
      <c r="D48" s="27">
        <v>25.26</v>
      </c>
      <c r="E48" s="27"/>
      <c r="F48" s="18">
        <f t="shared" ref="F48:F61" si="4">SUM(D48:E48)</f>
        <v>25.26</v>
      </c>
      <c r="G48" s="20">
        <f>F48/C48*100</f>
        <v>0.95504555937842639</v>
      </c>
      <c r="H48" s="5"/>
      <c r="I48" s="21"/>
    </row>
    <row r="49" spans="1:9" ht="20.100000000000001" customHeight="1" x14ac:dyDescent="0.2">
      <c r="A49" s="22" t="s">
        <v>218</v>
      </c>
      <c r="B49" s="26" t="s">
        <v>32</v>
      </c>
      <c r="C49" s="18">
        <v>1013.84</v>
      </c>
      <c r="D49" s="27">
        <v>5.85</v>
      </c>
      <c r="E49" s="27"/>
      <c r="F49" s="18">
        <f t="shared" si="4"/>
        <v>5.85</v>
      </c>
      <c r="G49" s="20">
        <f>F49/C49*100</f>
        <v>0.57701412451668899</v>
      </c>
      <c r="H49" s="5"/>
    </row>
    <row r="50" spans="1:9" ht="20.100000000000001" customHeight="1" x14ac:dyDescent="0.2">
      <c r="A50" s="22" t="s">
        <v>219</v>
      </c>
      <c r="B50" s="26" t="s">
        <v>34</v>
      </c>
      <c r="C50" s="18">
        <v>207.97</v>
      </c>
      <c r="D50" s="27">
        <v>1.56</v>
      </c>
      <c r="E50" s="27"/>
      <c r="F50" s="18">
        <f t="shared" si="4"/>
        <v>1.56</v>
      </c>
      <c r="G50" s="20">
        <f>F50/C50*100</f>
        <v>0.75010818868105977</v>
      </c>
      <c r="H50" s="5"/>
    </row>
    <row r="51" spans="1:9" ht="20.100000000000001" customHeight="1" x14ac:dyDescent="0.2">
      <c r="A51" s="22" t="s">
        <v>220</v>
      </c>
      <c r="B51" s="19" t="s">
        <v>33</v>
      </c>
      <c r="C51" s="18">
        <v>165.97</v>
      </c>
      <c r="D51" s="27">
        <v>0.97</v>
      </c>
      <c r="E51" s="27"/>
      <c r="F51" s="18">
        <f t="shared" si="4"/>
        <v>0.97</v>
      </c>
      <c r="G51" s="20">
        <f>F51/C51*100</f>
        <v>0.58444297162137726</v>
      </c>
      <c r="H51" s="5"/>
    </row>
    <row r="52" spans="1:9" ht="20.100000000000001" customHeight="1" x14ac:dyDescent="0.2">
      <c r="A52" s="22" t="s">
        <v>235</v>
      </c>
      <c r="B52" s="19" t="s">
        <v>31</v>
      </c>
      <c r="C52" s="18">
        <v>11216.6</v>
      </c>
      <c r="D52" s="27">
        <v>81.52</v>
      </c>
      <c r="E52" s="27">
        <v>2.1</v>
      </c>
      <c r="F52" s="18">
        <f t="shared" si="4"/>
        <v>83.61999999999999</v>
      </c>
      <c r="G52" s="20">
        <f t="shared" ref="G52:G61" si="5">F52/C52*100</f>
        <v>0.74550220209332585</v>
      </c>
      <c r="H52" s="5"/>
    </row>
    <row r="53" spans="1:9" ht="20.100000000000001" customHeight="1" x14ac:dyDescent="0.2">
      <c r="A53" s="22" t="s">
        <v>393</v>
      </c>
      <c r="B53" s="19" t="s">
        <v>119</v>
      </c>
      <c r="C53" s="18">
        <v>93.76</v>
      </c>
      <c r="D53" s="27">
        <v>0.25</v>
      </c>
      <c r="E53" s="27"/>
      <c r="F53" s="18">
        <f t="shared" si="4"/>
        <v>0.25</v>
      </c>
      <c r="G53" s="20">
        <f t="shared" si="5"/>
        <v>0.26663822525597269</v>
      </c>
      <c r="H53" s="5"/>
    </row>
    <row r="54" spans="1:9" ht="20.100000000000001" customHeight="1" x14ac:dyDescent="0.2">
      <c r="A54" s="22" t="s">
        <v>233</v>
      </c>
      <c r="B54" s="26" t="s">
        <v>63</v>
      </c>
      <c r="C54" s="18">
        <v>693.23</v>
      </c>
      <c r="D54" s="27"/>
      <c r="E54" s="27"/>
      <c r="F54" s="18">
        <f t="shared" si="4"/>
        <v>0</v>
      </c>
      <c r="G54" s="20">
        <f t="shared" si="5"/>
        <v>0</v>
      </c>
      <c r="H54" s="5"/>
    </row>
    <row r="55" spans="1:9" ht="20.100000000000001" customHeight="1" x14ac:dyDescent="0.2">
      <c r="A55" s="22" t="s">
        <v>234</v>
      </c>
      <c r="B55" s="26" t="s">
        <v>148</v>
      </c>
      <c r="C55" s="18">
        <v>133.22999999999999</v>
      </c>
      <c r="D55" s="27">
        <v>2.36</v>
      </c>
      <c r="E55" s="27"/>
      <c r="F55" s="18">
        <f t="shared" si="4"/>
        <v>2.36</v>
      </c>
      <c r="G55" s="20">
        <f t="shared" si="5"/>
        <v>1.7713728139307963</v>
      </c>
      <c r="H55" s="5"/>
    </row>
    <row r="56" spans="1:9" ht="20.100000000000001" customHeight="1" x14ac:dyDescent="0.2">
      <c r="A56" s="22" t="s">
        <v>387</v>
      </c>
      <c r="B56" s="26" t="s">
        <v>388</v>
      </c>
      <c r="C56" s="18">
        <v>215.2</v>
      </c>
      <c r="D56" s="27"/>
      <c r="E56" s="27"/>
      <c r="F56" s="18">
        <f t="shared" si="4"/>
        <v>0</v>
      </c>
      <c r="G56" s="20">
        <f t="shared" si="5"/>
        <v>0</v>
      </c>
      <c r="H56" s="5"/>
    </row>
    <row r="57" spans="1:9" ht="20.100000000000001" customHeight="1" x14ac:dyDescent="0.2">
      <c r="A57" s="22" t="s">
        <v>394</v>
      </c>
      <c r="B57" s="26" t="s">
        <v>401</v>
      </c>
      <c r="C57" s="18">
        <v>211.21</v>
      </c>
      <c r="D57" s="27"/>
      <c r="E57" s="27"/>
      <c r="F57" s="18">
        <f t="shared" si="4"/>
        <v>0</v>
      </c>
      <c r="G57" s="20">
        <f t="shared" si="5"/>
        <v>0</v>
      </c>
      <c r="H57" s="5"/>
    </row>
    <row r="58" spans="1:9" ht="20.100000000000001" customHeight="1" x14ac:dyDescent="0.2">
      <c r="A58" s="22" t="s">
        <v>236</v>
      </c>
      <c r="B58" s="19" t="s">
        <v>35</v>
      </c>
      <c r="C58" s="18">
        <v>427.6</v>
      </c>
      <c r="D58" s="27">
        <v>5.48</v>
      </c>
      <c r="E58" s="27"/>
      <c r="F58" s="18">
        <f t="shared" si="4"/>
        <v>5.48</v>
      </c>
      <c r="G58" s="20">
        <f t="shared" si="5"/>
        <v>1.2815715622076709</v>
      </c>
      <c r="H58" s="5"/>
    </row>
    <row r="59" spans="1:9" ht="20.100000000000001" customHeight="1" x14ac:dyDescent="0.2">
      <c r="A59" s="22" t="s">
        <v>237</v>
      </c>
      <c r="B59" s="19" t="s">
        <v>370</v>
      </c>
      <c r="C59" s="18">
        <v>271.66000000000003</v>
      </c>
      <c r="D59" s="27"/>
      <c r="E59" s="27"/>
      <c r="F59" s="18">
        <f t="shared" si="4"/>
        <v>0</v>
      </c>
      <c r="G59" s="20">
        <f t="shared" si="5"/>
        <v>0</v>
      </c>
      <c r="H59" s="5"/>
    </row>
    <row r="60" spans="1:9" ht="20.100000000000001" customHeight="1" x14ac:dyDescent="0.2">
      <c r="A60" s="22" t="s">
        <v>238</v>
      </c>
      <c r="B60" s="19" t="s">
        <v>64</v>
      </c>
      <c r="C60" s="18">
        <v>151.52000000000001</v>
      </c>
      <c r="D60" s="27"/>
      <c r="E60" s="27"/>
      <c r="F60" s="18">
        <f t="shared" si="4"/>
        <v>0</v>
      </c>
      <c r="G60" s="20">
        <f t="shared" si="5"/>
        <v>0</v>
      </c>
      <c r="H60" s="5"/>
    </row>
    <row r="61" spans="1:9" ht="20.100000000000001" customHeight="1" x14ac:dyDescent="0.2">
      <c r="A61" s="22" t="s">
        <v>239</v>
      </c>
      <c r="B61" s="19" t="s">
        <v>108</v>
      </c>
      <c r="C61" s="18">
        <v>595.61</v>
      </c>
      <c r="D61" s="27">
        <v>4.92</v>
      </c>
      <c r="E61" s="27"/>
      <c r="F61" s="18">
        <f t="shared" si="4"/>
        <v>4.92</v>
      </c>
      <c r="G61" s="20">
        <f t="shared" si="5"/>
        <v>0.8260438877789158</v>
      </c>
      <c r="H61" s="5"/>
    </row>
    <row r="62" spans="1:9" ht="20.100000000000001" customHeight="1" x14ac:dyDescent="0.2">
      <c r="A62" s="22"/>
      <c r="B62" s="23"/>
      <c r="C62" s="27"/>
      <c r="D62" s="27"/>
      <c r="E62" s="27"/>
      <c r="F62" s="27"/>
      <c r="G62" s="5"/>
      <c r="H62" s="5"/>
    </row>
    <row r="63" spans="1:9" s="15" customFormat="1" ht="20.100000000000001" customHeight="1" thickBot="1" x14ac:dyDescent="0.3">
      <c r="A63" s="10"/>
      <c r="B63" s="28" t="s">
        <v>94</v>
      </c>
      <c r="C63" s="29">
        <f>SUM(C64)</f>
        <v>46304.4</v>
      </c>
      <c r="D63" s="29">
        <f>SUM(D64)</f>
        <v>873.53</v>
      </c>
      <c r="E63" s="29">
        <f>SUM(E64)</f>
        <v>20.3</v>
      </c>
      <c r="F63" s="29">
        <f>SUM(F64)</f>
        <v>893.82999999999993</v>
      </c>
      <c r="G63" s="14">
        <f>F63/C63*100</f>
        <v>1.9303349141766224</v>
      </c>
      <c r="H63" s="13"/>
      <c r="I63" s="4"/>
    </row>
    <row r="64" spans="1:9" s="15" customFormat="1" ht="20.100000000000001" customHeight="1" x14ac:dyDescent="0.2">
      <c r="A64" s="16" t="s">
        <v>240</v>
      </c>
      <c r="B64" s="25" t="s">
        <v>95</v>
      </c>
      <c r="C64" s="18">
        <v>46304.4</v>
      </c>
      <c r="D64" s="30">
        <v>873.53</v>
      </c>
      <c r="E64" s="30">
        <v>20.3</v>
      </c>
      <c r="F64" s="18">
        <f>SUM(D64:E64)</f>
        <v>893.82999999999993</v>
      </c>
      <c r="G64" s="20">
        <f>F64/C64*100</f>
        <v>1.9303349141766224</v>
      </c>
      <c r="H64" s="19"/>
      <c r="I64" s="21"/>
    </row>
    <row r="65" spans="1:9" ht="20.100000000000001" customHeight="1" x14ac:dyDescent="0.2">
      <c r="A65" s="22"/>
      <c r="B65" s="34"/>
      <c r="C65" s="35"/>
      <c r="D65" s="35"/>
      <c r="E65" s="35"/>
      <c r="F65" s="35"/>
      <c r="G65" s="5"/>
      <c r="H65" s="5"/>
    </row>
    <row r="66" spans="1:9" ht="20.100000000000001" customHeight="1" thickBot="1" x14ac:dyDescent="0.3">
      <c r="A66" s="10"/>
      <c r="B66" s="36" t="s">
        <v>13</v>
      </c>
      <c r="C66" s="32">
        <f>SUM(C67:C82)</f>
        <v>6765.1399999999994</v>
      </c>
      <c r="D66" s="32">
        <f>SUM(D67:D82)</f>
        <v>93.023739330000012</v>
      </c>
      <c r="E66" s="32">
        <f>SUM(E67:E82)</f>
        <v>2.9106000000000001</v>
      </c>
      <c r="F66" s="32">
        <f>SUM(F67:F82)</f>
        <v>95.934339330000014</v>
      </c>
      <c r="G66" s="14">
        <f t="shared" ref="G66:G82" si="6">F66/C66*100</f>
        <v>1.4180687957677154</v>
      </c>
      <c r="H66" s="33"/>
    </row>
    <row r="67" spans="1:9" s="15" customFormat="1" ht="20.100000000000001" customHeight="1" x14ac:dyDescent="0.2">
      <c r="A67" s="16" t="s">
        <v>241</v>
      </c>
      <c r="B67" s="19" t="s">
        <v>150</v>
      </c>
      <c r="C67" s="18">
        <v>2665.96</v>
      </c>
      <c r="D67" s="20">
        <v>67.05132261</v>
      </c>
      <c r="E67" s="20"/>
      <c r="F67" s="18">
        <f t="shared" ref="F67:F82" si="7">SUM(D67:E67)</f>
        <v>67.05132261</v>
      </c>
      <c r="G67" s="20">
        <f t="shared" si="6"/>
        <v>2.5150910970157092</v>
      </c>
      <c r="H67" s="19"/>
      <c r="I67" s="21"/>
    </row>
    <row r="68" spans="1:9" s="15" customFormat="1" ht="20.100000000000001" customHeight="1" x14ac:dyDescent="0.2">
      <c r="A68" s="22" t="s">
        <v>218</v>
      </c>
      <c r="B68" s="26" t="s">
        <v>98</v>
      </c>
      <c r="C68" s="18">
        <v>620.65</v>
      </c>
      <c r="D68" s="20">
        <v>3.80122984</v>
      </c>
      <c r="E68" s="20"/>
      <c r="F68" s="18">
        <f t="shared" si="7"/>
        <v>3.80122984</v>
      </c>
      <c r="G68" s="20">
        <f t="shared" si="6"/>
        <v>0.61245949246757436</v>
      </c>
      <c r="H68" s="19"/>
      <c r="I68" s="4"/>
    </row>
    <row r="69" spans="1:9" s="15" customFormat="1" ht="20.100000000000001" customHeight="1" x14ac:dyDescent="0.2">
      <c r="A69" s="22" t="s">
        <v>219</v>
      </c>
      <c r="B69" s="26" t="s">
        <v>151</v>
      </c>
      <c r="C69" s="18">
        <v>31.15</v>
      </c>
      <c r="D69" s="20"/>
      <c r="E69" s="20"/>
      <c r="F69" s="18">
        <f t="shared" si="7"/>
        <v>0</v>
      </c>
      <c r="G69" s="20">
        <f t="shared" si="6"/>
        <v>0</v>
      </c>
      <c r="H69" s="19"/>
      <c r="I69" s="4"/>
    </row>
    <row r="70" spans="1:9" s="15" customFormat="1" ht="20.100000000000001" customHeight="1" x14ac:dyDescent="0.2">
      <c r="A70" s="22" t="s">
        <v>220</v>
      </c>
      <c r="B70" s="26" t="s">
        <v>152</v>
      </c>
      <c r="C70" s="18">
        <v>50.57</v>
      </c>
      <c r="D70" s="20">
        <v>2.1033999999999997</v>
      </c>
      <c r="E70" s="20">
        <v>0.26030000000000003</v>
      </c>
      <c r="F70" s="18">
        <f t="shared" si="7"/>
        <v>2.3636999999999997</v>
      </c>
      <c r="G70" s="20">
        <f t="shared" si="6"/>
        <v>4.6741150879968361</v>
      </c>
      <c r="H70" s="19"/>
      <c r="I70" s="4"/>
    </row>
    <row r="71" spans="1:9" s="15" customFormat="1" ht="20.100000000000001" customHeight="1" x14ac:dyDescent="0.2">
      <c r="A71" s="22" t="s">
        <v>222</v>
      </c>
      <c r="B71" s="26" t="s">
        <v>153</v>
      </c>
      <c r="C71" s="18">
        <v>212.01</v>
      </c>
      <c r="D71" s="20">
        <v>2.2141089599999999</v>
      </c>
      <c r="E71" s="20"/>
      <c r="F71" s="18">
        <f t="shared" si="7"/>
        <v>2.2141089599999999</v>
      </c>
      <c r="G71" s="20">
        <f t="shared" si="6"/>
        <v>1.0443417574642706</v>
      </c>
      <c r="H71" s="19"/>
      <c r="I71" s="4"/>
    </row>
    <row r="72" spans="1:9" s="15" customFormat="1" ht="20.100000000000001" customHeight="1" x14ac:dyDescent="0.2">
      <c r="A72" s="22" t="s">
        <v>223</v>
      </c>
      <c r="B72" s="26" t="s">
        <v>372</v>
      </c>
      <c r="C72" s="18">
        <v>37.340000000000003</v>
      </c>
      <c r="D72" s="20">
        <v>0.54790181000000004</v>
      </c>
      <c r="E72" s="20"/>
      <c r="F72" s="18">
        <f t="shared" si="7"/>
        <v>0.54790181000000004</v>
      </c>
      <c r="G72" s="20">
        <f t="shared" si="6"/>
        <v>1.4673321103374397</v>
      </c>
      <c r="H72" s="19"/>
      <c r="I72" s="4"/>
    </row>
    <row r="73" spans="1:9" s="15" customFormat="1" ht="20.100000000000001" customHeight="1" x14ac:dyDescent="0.2">
      <c r="A73" s="22" t="s">
        <v>225</v>
      </c>
      <c r="B73" s="26" t="s">
        <v>154</v>
      </c>
      <c r="C73" s="18">
        <v>249.16</v>
      </c>
      <c r="D73" s="20">
        <v>3.1910529199999997</v>
      </c>
      <c r="E73" s="20"/>
      <c r="F73" s="18">
        <f t="shared" si="7"/>
        <v>3.1910529199999997</v>
      </c>
      <c r="G73" s="20">
        <f>F73/C73*100</f>
        <v>1.2807244019906885</v>
      </c>
      <c r="H73" s="19"/>
      <c r="I73" s="4"/>
    </row>
    <row r="74" spans="1:9" s="15" customFormat="1" ht="20.100000000000001" customHeight="1" x14ac:dyDescent="0.2">
      <c r="A74" s="22" t="s">
        <v>242</v>
      </c>
      <c r="B74" s="26" t="s">
        <v>371</v>
      </c>
      <c r="C74" s="18">
        <v>1173.6199999999999</v>
      </c>
      <c r="D74" s="20">
        <v>2.3260000000000001</v>
      </c>
      <c r="E74" s="20">
        <v>2.0444</v>
      </c>
      <c r="F74" s="18">
        <f t="shared" si="7"/>
        <v>4.3704000000000001</v>
      </c>
      <c r="G74" s="20">
        <f>F74/C74*100</f>
        <v>0.3723862919854809</v>
      </c>
      <c r="H74" s="19"/>
      <c r="I74" s="4"/>
    </row>
    <row r="75" spans="1:9" s="15" customFormat="1" ht="20.100000000000001" customHeight="1" x14ac:dyDescent="0.2">
      <c r="A75" s="22" t="s">
        <v>346</v>
      </c>
      <c r="B75" s="26" t="s">
        <v>347</v>
      </c>
      <c r="C75" s="18">
        <v>8.85</v>
      </c>
      <c r="D75" s="20">
        <v>0</v>
      </c>
      <c r="E75" s="20"/>
      <c r="F75" s="18">
        <f t="shared" si="7"/>
        <v>0</v>
      </c>
      <c r="G75" s="20">
        <f>F75/C75*100</f>
        <v>0</v>
      </c>
      <c r="H75" s="19"/>
      <c r="I75" s="4"/>
    </row>
    <row r="76" spans="1:9" s="15" customFormat="1" ht="20.100000000000001" customHeight="1" x14ac:dyDescent="0.2">
      <c r="A76" s="22" t="s">
        <v>243</v>
      </c>
      <c r="B76" s="26" t="s">
        <v>105</v>
      </c>
      <c r="C76" s="18">
        <v>226.87</v>
      </c>
      <c r="D76" s="20">
        <v>3.1122500899999999</v>
      </c>
      <c r="E76" s="20"/>
      <c r="F76" s="18">
        <f t="shared" si="7"/>
        <v>3.1122500899999999</v>
      </c>
      <c r="G76" s="20">
        <f t="shared" si="6"/>
        <v>1.3718209062458675</v>
      </c>
      <c r="H76" s="19"/>
      <c r="I76" s="4"/>
    </row>
    <row r="77" spans="1:9" s="15" customFormat="1" ht="20.100000000000001" customHeight="1" x14ac:dyDescent="0.2">
      <c r="A77" s="22" t="s">
        <v>244</v>
      </c>
      <c r="B77" s="26" t="s">
        <v>155</v>
      </c>
      <c r="C77" s="18">
        <v>7.61</v>
      </c>
      <c r="D77" s="20">
        <v>0</v>
      </c>
      <c r="E77" s="20"/>
      <c r="F77" s="18">
        <f t="shared" si="7"/>
        <v>0</v>
      </c>
      <c r="G77" s="20">
        <f t="shared" si="6"/>
        <v>0</v>
      </c>
      <c r="H77" s="19"/>
      <c r="I77" s="4"/>
    </row>
    <row r="78" spans="1:9" s="15" customFormat="1" ht="20.100000000000001" customHeight="1" x14ac:dyDescent="0.2">
      <c r="A78" s="22" t="s">
        <v>245</v>
      </c>
      <c r="B78" s="26" t="s">
        <v>156</v>
      </c>
      <c r="C78" s="18">
        <v>22.48</v>
      </c>
      <c r="D78" s="20">
        <v>0.2025729</v>
      </c>
      <c r="E78" s="20"/>
      <c r="F78" s="18">
        <f t="shared" si="7"/>
        <v>0.2025729</v>
      </c>
      <c r="G78" s="20">
        <f t="shared" si="6"/>
        <v>0.90112500000000006</v>
      </c>
      <c r="H78" s="19"/>
      <c r="I78" s="4"/>
    </row>
    <row r="79" spans="1:9" s="15" customFormat="1" ht="20.100000000000001" customHeight="1" x14ac:dyDescent="0.2">
      <c r="A79" s="22" t="s">
        <v>246</v>
      </c>
      <c r="B79" s="26" t="s">
        <v>36</v>
      </c>
      <c r="C79" s="18">
        <v>512.16999999999996</v>
      </c>
      <c r="D79" s="20">
        <v>5.4513999999999996</v>
      </c>
      <c r="E79" s="20">
        <v>0.60589999999999999</v>
      </c>
      <c r="F79" s="18">
        <f t="shared" si="7"/>
        <v>6.0572999999999997</v>
      </c>
      <c r="G79" s="20">
        <f>F79/C79*100</f>
        <v>1.1826737216158698</v>
      </c>
      <c r="H79" s="19"/>
      <c r="I79" s="4"/>
    </row>
    <row r="80" spans="1:9" s="15" customFormat="1" ht="20.100000000000001" customHeight="1" x14ac:dyDescent="0.2">
      <c r="A80" s="22" t="s">
        <v>247</v>
      </c>
      <c r="B80" s="26" t="s">
        <v>157</v>
      </c>
      <c r="C80" s="18">
        <v>38.96</v>
      </c>
      <c r="D80" s="20">
        <v>0.25176435000000003</v>
      </c>
      <c r="E80" s="20"/>
      <c r="F80" s="18">
        <f t="shared" si="7"/>
        <v>0.25176435000000003</v>
      </c>
      <c r="G80" s="20">
        <f>F80/C80*100</f>
        <v>0.64621239733059554</v>
      </c>
      <c r="H80" s="19"/>
      <c r="I80" s="4"/>
    </row>
    <row r="81" spans="1:9" s="15" customFormat="1" ht="20.100000000000001" customHeight="1" x14ac:dyDescent="0.2">
      <c r="A81" s="22" t="s">
        <v>248</v>
      </c>
      <c r="B81" s="26" t="s">
        <v>10</v>
      </c>
      <c r="C81" s="18">
        <v>781.23</v>
      </c>
      <c r="D81" s="20"/>
      <c r="E81" s="20"/>
      <c r="F81" s="18">
        <f t="shared" si="7"/>
        <v>0</v>
      </c>
      <c r="G81" s="20">
        <f t="shared" si="6"/>
        <v>0</v>
      </c>
      <c r="H81" s="19"/>
      <c r="I81" s="4"/>
    </row>
    <row r="82" spans="1:9" s="15" customFormat="1" ht="20.100000000000001" customHeight="1" x14ac:dyDescent="0.2">
      <c r="A82" s="22" t="s">
        <v>395</v>
      </c>
      <c r="B82" s="26" t="s">
        <v>402</v>
      </c>
      <c r="C82" s="18">
        <v>126.51</v>
      </c>
      <c r="D82" s="20">
        <v>2.7707358499999999</v>
      </c>
      <c r="E82" s="20"/>
      <c r="F82" s="18">
        <f t="shared" si="7"/>
        <v>2.7707358499999999</v>
      </c>
      <c r="G82" s="20">
        <f t="shared" si="6"/>
        <v>2.1901318868073667</v>
      </c>
      <c r="H82" s="19"/>
      <c r="I82" s="4"/>
    </row>
    <row r="83" spans="1:9" ht="20.100000000000001" customHeight="1" x14ac:dyDescent="0.2">
      <c r="A83" s="22"/>
      <c r="B83" s="35"/>
      <c r="C83" s="35"/>
      <c r="D83" s="35"/>
      <c r="E83" s="35"/>
      <c r="F83" s="35"/>
      <c r="G83" s="5"/>
      <c r="H83" s="5"/>
    </row>
    <row r="84" spans="1:9" s="15" customFormat="1" ht="20.100000000000001" customHeight="1" thickBot="1" x14ac:dyDescent="0.3">
      <c r="A84" s="10"/>
      <c r="B84" s="37" t="s">
        <v>37</v>
      </c>
      <c r="C84" s="37">
        <f>SUM(C85:C92)</f>
        <v>6651.2800000000007</v>
      </c>
      <c r="D84" s="37">
        <f>SUM(D85:D92)</f>
        <v>152.87285915000001</v>
      </c>
      <c r="E84" s="37">
        <f>SUM(E85:E92)</f>
        <v>0</v>
      </c>
      <c r="F84" s="37">
        <f>SUM(F85:F92)</f>
        <v>152.87285915000001</v>
      </c>
      <c r="G84" s="14">
        <f t="shared" ref="G84:G90" si="8">F84/C84*100</f>
        <v>2.2983975888851469</v>
      </c>
      <c r="H84" s="13"/>
      <c r="I84" s="4"/>
    </row>
    <row r="85" spans="1:9" s="15" customFormat="1" ht="20.100000000000001" customHeight="1" x14ac:dyDescent="0.2">
      <c r="A85" s="16" t="s">
        <v>249</v>
      </c>
      <c r="B85" s="20" t="s">
        <v>38</v>
      </c>
      <c r="C85" s="18">
        <v>4315.8</v>
      </c>
      <c r="D85" s="20">
        <v>104.15224468000001</v>
      </c>
      <c r="E85" s="20"/>
      <c r="F85" s="18">
        <f t="shared" ref="F85:F92" si="9">SUM(D85:E85)</f>
        <v>104.15224468000001</v>
      </c>
      <c r="G85" s="20">
        <f t="shared" si="8"/>
        <v>2.4132778321516288</v>
      </c>
      <c r="H85" s="19"/>
      <c r="I85" s="21"/>
    </row>
    <row r="86" spans="1:9" s="15" customFormat="1" ht="20.100000000000001" customHeight="1" x14ac:dyDescent="0.2">
      <c r="A86" s="22" t="s">
        <v>217</v>
      </c>
      <c r="B86" s="19" t="s">
        <v>61</v>
      </c>
      <c r="C86" s="18">
        <v>70.33</v>
      </c>
      <c r="D86" s="20">
        <v>1.95012648</v>
      </c>
      <c r="E86" s="20"/>
      <c r="F86" s="18">
        <f t="shared" si="9"/>
        <v>1.95012648</v>
      </c>
      <c r="G86" s="20">
        <f t="shared" si="8"/>
        <v>2.7728230911417606</v>
      </c>
      <c r="H86" s="19"/>
      <c r="I86" s="4"/>
    </row>
    <row r="87" spans="1:9" s="15" customFormat="1" ht="20.100000000000001" customHeight="1" x14ac:dyDescent="0.2">
      <c r="A87" s="22" t="s">
        <v>219</v>
      </c>
      <c r="B87" s="19" t="s">
        <v>158</v>
      </c>
      <c r="C87" s="18">
        <v>1785.7</v>
      </c>
      <c r="D87" s="20">
        <v>43.82760665</v>
      </c>
      <c r="E87" s="20"/>
      <c r="F87" s="18">
        <f t="shared" si="9"/>
        <v>43.82760665</v>
      </c>
      <c r="G87" s="20">
        <f t="shared" si="8"/>
        <v>2.4543656073248585</v>
      </c>
      <c r="H87" s="19"/>
      <c r="I87" s="4"/>
    </row>
    <row r="88" spans="1:9" s="15" customFormat="1" ht="20.100000000000001" customHeight="1" x14ac:dyDescent="0.2">
      <c r="A88" s="22" t="s">
        <v>220</v>
      </c>
      <c r="B88" s="19" t="s">
        <v>62</v>
      </c>
      <c r="C88" s="18">
        <v>333.68</v>
      </c>
      <c r="D88" s="20">
        <v>0.97313905000000001</v>
      </c>
      <c r="E88" s="20"/>
      <c r="F88" s="18">
        <f t="shared" si="9"/>
        <v>0.97313905000000001</v>
      </c>
      <c r="G88" s="20">
        <f t="shared" si="8"/>
        <v>0.29163841105250543</v>
      </c>
      <c r="H88" s="19"/>
      <c r="I88" s="4"/>
    </row>
    <row r="89" spans="1:9" s="15" customFormat="1" ht="20.100000000000001" customHeight="1" x14ac:dyDescent="0.2">
      <c r="A89" s="22" t="s">
        <v>250</v>
      </c>
      <c r="B89" s="19" t="s">
        <v>159</v>
      </c>
      <c r="C89" s="18">
        <v>6.33</v>
      </c>
      <c r="D89" s="20">
        <v>5.7691430000000002E-2</v>
      </c>
      <c r="E89" s="20"/>
      <c r="F89" s="18">
        <f t="shared" si="9"/>
        <v>5.7691430000000002E-2</v>
      </c>
      <c r="G89" s="20">
        <f t="shared" si="8"/>
        <v>0.91139699842022126</v>
      </c>
      <c r="H89" s="19"/>
      <c r="I89" s="4"/>
    </row>
    <row r="90" spans="1:9" s="15" customFormat="1" ht="20.100000000000001" customHeight="1" x14ac:dyDescent="0.2">
      <c r="A90" s="22" t="s">
        <v>251</v>
      </c>
      <c r="B90" s="19" t="s">
        <v>160</v>
      </c>
      <c r="C90" s="18">
        <v>35.97</v>
      </c>
      <c r="D90" s="20">
        <v>0.42422349999999998</v>
      </c>
      <c r="E90" s="20"/>
      <c r="F90" s="18">
        <f t="shared" si="9"/>
        <v>0.42422349999999998</v>
      </c>
      <c r="G90" s="20">
        <f t="shared" si="8"/>
        <v>1.1793814289685849</v>
      </c>
      <c r="H90" s="19"/>
      <c r="I90" s="4"/>
    </row>
    <row r="91" spans="1:9" s="15" customFormat="1" ht="20.100000000000001" customHeight="1" x14ac:dyDescent="0.2">
      <c r="A91" s="22" t="s">
        <v>252</v>
      </c>
      <c r="B91" s="19" t="s">
        <v>109</v>
      </c>
      <c r="C91" s="18">
        <v>74</v>
      </c>
      <c r="D91" s="20">
        <v>1.39465583</v>
      </c>
      <c r="E91" s="20"/>
      <c r="F91" s="18">
        <f t="shared" si="9"/>
        <v>1.39465583</v>
      </c>
      <c r="G91" s="20">
        <f>F91/C91*100</f>
        <v>1.8846700405405405</v>
      </c>
      <c r="H91" s="19"/>
      <c r="I91" s="4"/>
    </row>
    <row r="92" spans="1:9" s="15" customFormat="1" ht="20.100000000000001" customHeight="1" x14ac:dyDescent="0.2">
      <c r="A92" s="22" t="s">
        <v>396</v>
      </c>
      <c r="B92" s="19" t="s">
        <v>403</v>
      </c>
      <c r="C92" s="18">
        <v>29.47</v>
      </c>
      <c r="D92" s="20">
        <v>9.3171530000000002E-2</v>
      </c>
      <c r="E92" s="20"/>
      <c r="F92" s="18">
        <f t="shared" si="9"/>
        <v>9.3171530000000002E-2</v>
      </c>
      <c r="G92" s="20">
        <f t="shared" ref="G92" si="10">F92/C92*100</f>
        <v>0.31615721072276892</v>
      </c>
      <c r="H92" s="19"/>
      <c r="I92" s="4"/>
    </row>
    <row r="93" spans="1:9" ht="20.100000000000001" customHeight="1" x14ac:dyDescent="0.2">
      <c r="A93" s="22"/>
      <c r="B93" s="35"/>
      <c r="C93" s="35"/>
      <c r="D93" s="35"/>
      <c r="E93" s="35"/>
      <c r="F93" s="35"/>
      <c r="G93" s="5"/>
      <c r="H93" s="5"/>
    </row>
    <row r="94" spans="1:9" s="15" customFormat="1" ht="20.100000000000001" customHeight="1" thickBot="1" x14ac:dyDescent="0.3">
      <c r="A94" s="10"/>
      <c r="B94" s="37" t="s">
        <v>39</v>
      </c>
      <c r="C94" s="37">
        <f>SUM(C95:C102)</f>
        <v>3293.49</v>
      </c>
      <c r="D94" s="37">
        <f>SUM(D95:D102)</f>
        <v>40.092347212999996</v>
      </c>
      <c r="E94" s="37">
        <f>SUM(E95:E102)</f>
        <v>0</v>
      </c>
      <c r="F94" s="37">
        <f>SUM(F95:F102)</f>
        <v>40.092347212999996</v>
      </c>
      <c r="G94" s="14">
        <f t="shared" ref="G94:G102" si="11">F94/C94*100</f>
        <v>1.217321054959936</v>
      </c>
      <c r="H94" s="13"/>
      <c r="I94" s="4"/>
    </row>
    <row r="95" spans="1:9" s="15" customFormat="1" ht="20.100000000000001" customHeight="1" x14ac:dyDescent="0.2">
      <c r="A95" s="16" t="s">
        <v>253</v>
      </c>
      <c r="B95" s="20" t="s">
        <v>161</v>
      </c>
      <c r="C95" s="18">
        <v>1381.52</v>
      </c>
      <c r="D95" s="20">
        <v>15.7404741</v>
      </c>
      <c r="E95" s="20"/>
      <c r="F95" s="18">
        <f t="shared" ref="F95:F102" si="12">SUM(D95:E95)</f>
        <v>15.7404741</v>
      </c>
      <c r="G95" s="20">
        <f t="shared" si="11"/>
        <v>1.1393591189414558</v>
      </c>
      <c r="H95" s="19"/>
      <c r="I95" s="21"/>
    </row>
    <row r="96" spans="1:9" s="15" customFormat="1" ht="20.100000000000001" customHeight="1" x14ac:dyDescent="0.2">
      <c r="A96" s="22" t="s">
        <v>217</v>
      </c>
      <c r="B96" s="26" t="s">
        <v>162</v>
      </c>
      <c r="C96" s="18">
        <v>167.6</v>
      </c>
      <c r="D96" s="20">
        <v>0.25350680999999997</v>
      </c>
      <c r="E96" s="20"/>
      <c r="F96" s="18">
        <f t="shared" si="12"/>
        <v>0.25350680999999997</v>
      </c>
      <c r="G96" s="20">
        <f t="shared" si="11"/>
        <v>0.15125704653937946</v>
      </c>
      <c r="H96" s="19"/>
      <c r="I96" s="4"/>
    </row>
    <row r="97" spans="1:9" s="15" customFormat="1" ht="20.100000000000001" customHeight="1" x14ac:dyDescent="0.2">
      <c r="A97" s="22" t="s">
        <v>218</v>
      </c>
      <c r="B97" s="26" t="s">
        <v>163</v>
      </c>
      <c r="C97" s="18">
        <v>62.27</v>
      </c>
      <c r="D97" s="20">
        <v>0.22897389000000001</v>
      </c>
      <c r="E97" s="20"/>
      <c r="F97" s="18">
        <f t="shared" si="12"/>
        <v>0.22897389000000001</v>
      </c>
      <c r="G97" s="20">
        <f t="shared" si="11"/>
        <v>0.36771140195920987</v>
      </c>
      <c r="H97" s="19"/>
      <c r="I97" s="4"/>
    </row>
    <row r="98" spans="1:9" s="15" customFormat="1" ht="20.100000000000001" customHeight="1" x14ac:dyDescent="0.2">
      <c r="A98" s="22" t="s">
        <v>220</v>
      </c>
      <c r="B98" s="26" t="s">
        <v>404</v>
      </c>
      <c r="C98" s="18">
        <v>250.87</v>
      </c>
      <c r="D98" s="20">
        <v>1.3329551599999998</v>
      </c>
      <c r="E98" s="20"/>
      <c r="F98" s="18">
        <f t="shared" si="12"/>
        <v>1.3329551599999998</v>
      </c>
      <c r="G98" s="20">
        <f t="shared" si="11"/>
        <v>0.53133302507274671</v>
      </c>
      <c r="H98" s="19"/>
      <c r="I98" s="4"/>
    </row>
    <row r="99" spans="1:9" s="15" customFormat="1" ht="20.100000000000001" customHeight="1" x14ac:dyDescent="0.2">
      <c r="A99" s="22" t="s">
        <v>254</v>
      </c>
      <c r="B99" s="26" t="s">
        <v>107</v>
      </c>
      <c r="C99" s="18">
        <v>140.65</v>
      </c>
      <c r="D99" s="20">
        <v>8.3414300000000008E-4</v>
      </c>
      <c r="E99" s="20"/>
      <c r="F99" s="18">
        <f t="shared" si="12"/>
        <v>8.3414300000000008E-4</v>
      </c>
      <c r="G99" s="20">
        <f t="shared" si="11"/>
        <v>5.9306292214717383E-4</v>
      </c>
      <c r="H99" s="19"/>
      <c r="I99" s="4"/>
    </row>
    <row r="100" spans="1:9" s="15" customFormat="1" ht="20.100000000000001" customHeight="1" x14ac:dyDescent="0.2">
      <c r="A100" s="22" t="s">
        <v>257</v>
      </c>
      <c r="B100" s="26" t="s">
        <v>258</v>
      </c>
      <c r="C100" s="18">
        <v>358.69</v>
      </c>
      <c r="D100" s="20">
        <v>0</v>
      </c>
      <c r="E100" s="20"/>
      <c r="F100" s="18">
        <f t="shared" si="12"/>
        <v>0</v>
      </c>
      <c r="G100" s="20">
        <f t="shared" si="11"/>
        <v>0</v>
      </c>
      <c r="H100" s="19"/>
      <c r="I100" s="4"/>
    </row>
    <row r="101" spans="1:9" s="15" customFormat="1" ht="20.100000000000001" customHeight="1" x14ac:dyDescent="0.2">
      <c r="A101" s="22" t="s">
        <v>255</v>
      </c>
      <c r="B101" s="26" t="s">
        <v>106</v>
      </c>
      <c r="C101" s="18">
        <v>736.52</v>
      </c>
      <c r="D101" s="20">
        <v>16.527024699999998</v>
      </c>
      <c r="E101" s="20"/>
      <c r="F101" s="18">
        <f t="shared" si="12"/>
        <v>16.527024699999998</v>
      </c>
      <c r="G101" s="20">
        <f t="shared" si="11"/>
        <v>2.2439342719817521</v>
      </c>
      <c r="H101" s="19"/>
      <c r="I101" s="4"/>
    </row>
    <row r="102" spans="1:9" s="15" customFormat="1" ht="20.100000000000001" customHeight="1" x14ac:dyDescent="0.2">
      <c r="A102" s="22" t="s">
        <v>256</v>
      </c>
      <c r="B102" s="26" t="s">
        <v>164</v>
      </c>
      <c r="C102" s="18">
        <v>195.37</v>
      </c>
      <c r="D102" s="20">
        <v>6.0085784100000001</v>
      </c>
      <c r="E102" s="20"/>
      <c r="F102" s="18">
        <f t="shared" si="12"/>
        <v>6.0085784100000001</v>
      </c>
      <c r="G102" s="20">
        <f t="shared" si="11"/>
        <v>3.0754867226288578</v>
      </c>
      <c r="H102" s="19"/>
      <c r="I102" s="4"/>
    </row>
    <row r="103" spans="1:9" s="15" customFormat="1" ht="20.100000000000001" customHeight="1" x14ac:dyDescent="0.2">
      <c r="A103" s="22"/>
      <c r="B103" s="20"/>
      <c r="C103" s="20"/>
      <c r="D103" s="20"/>
      <c r="E103" s="20"/>
      <c r="F103" s="20"/>
      <c r="G103" s="19"/>
      <c r="H103" s="19"/>
      <c r="I103" s="4"/>
    </row>
    <row r="104" spans="1:9" s="15" customFormat="1" ht="20.100000000000001" customHeight="1" thickBot="1" x14ac:dyDescent="0.3">
      <c r="A104" s="10"/>
      <c r="B104" s="37" t="s">
        <v>12</v>
      </c>
      <c r="C104" s="37">
        <f>SUM(C105:C141)</f>
        <v>87050.209999999963</v>
      </c>
      <c r="D104" s="37">
        <f>SUM(D105:D141)</f>
        <v>1556.1763004799998</v>
      </c>
      <c r="E104" s="37">
        <f>SUM(E105:E141)</f>
        <v>170.91112583999998</v>
      </c>
      <c r="F104" s="37">
        <f>SUM(F105:F141)</f>
        <v>1727.0874263199998</v>
      </c>
      <c r="G104" s="14">
        <f t="shared" ref="G104:G141" si="13">F104/C104*100</f>
        <v>1.984012934971668</v>
      </c>
      <c r="H104" s="13"/>
      <c r="I104" s="4"/>
    </row>
    <row r="105" spans="1:9" s="15" customFormat="1" ht="20.100000000000001" customHeight="1" x14ac:dyDescent="0.2">
      <c r="A105" s="16" t="s">
        <v>259</v>
      </c>
      <c r="B105" s="20" t="s">
        <v>40</v>
      </c>
      <c r="C105" s="18">
        <v>36532.660000000003</v>
      </c>
      <c r="D105" s="20">
        <v>468.73143300999999</v>
      </c>
      <c r="E105" s="20">
        <v>32.869820259999997</v>
      </c>
      <c r="F105" s="18">
        <f t="shared" ref="F105:F141" si="14">SUM(D105:E105)</f>
        <v>501.60125326999997</v>
      </c>
      <c r="G105" s="20">
        <f t="shared" si="13"/>
        <v>1.3730214369005704</v>
      </c>
      <c r="H105" s="19"/>
      <c r="I105" s="21"/>
    </row>
    <row r="106" spans="1:9" s="15" customFormat="1" ht="20.100000000000001" customHeight="1" x14ac:dyDescent="0.2">
      <c r="A106" s="22" t="s">
        <v>217</v>
      </c>
      <c r="B106" s="26" t="s">
        <v>4</v>
      </c>
      <c r="C106" s="18">
        <v>557.88</v>
      </c>
      <c r="D106" s="20">
        <v>1.8934</v>
      </c>
      <c r="E106" s="20">
        <v>0.27710000000000001</v>
      </c>
      <c r="F106" s="18">
        <f t="shared" si="14"/>
        <v>2.1705000000000001</v>
      </c>
      <c r="G106" s="20">
        <f t="shared" si="13"/>
        <v>0.3890621639062164</v>
      </c>
      <c r="H106" s="19"/>
      <c r="I106" s="4"/>
    </row>
    <row r="107" spans="1:9" s="15" customFormat="1" ht="20.100000000000001" customHeight="1" x14ac:dyDescent="0.2">
      <c r="A107" s="22" t="s">
        <v>218</v>
      </c>
      <c r="B107" s="26" t="s">
        <v>5</v>
      </c>
      <c r="C107" s="18">
        <v>10464.11</v>
      </c>
      <c r="D107" s="20">
        <v>97.38</v>
      </c>
      <c r="E107" s="20">
        <v>6.1</v>
      </c>
      <c r="F107" s="18">
        <f t="shared" si="14"/>
        <v>103.47999999999999</v>
      </c>
      <c r="G107" s="20">
        <f t="shared" si="13"/>
        <v>0.98890397750023629</v>
      </c>
      <c r="H107" s="19"/>
      <c r="I107" s="4"/>
    </row>
    <row r="108" spans="1:9" s="15" customFormat="1" ht="20.100000000000001" customHeight="1" x14ac:dyDescent="0.2">
      <c r="A108" s="22" t="s">
        <v>262</v>
      </c>
      <c r="B108" s="26" t="s">
        <v>165</v>
      </c>
      <c r="C108" s="18">
        <v>209.38</v>
      </c>
      <c r="D108" s="20">
        <v>0</v>
      </c>
      <c r="E108" s="20">
        <v>0</v>
      </c>
      <c r="F108" s="18">
        <f t="shared" si="14"/>
        <v>0</v>
      </c>
      <c r="G108" s="20">
        <f t="shared" si="13"/>
        <v>0</v>
      </c>
      <c r="H108" s="19"/>
      <c r="I108" s="4"/>
    </row>
    <row r="109" spans="1:9" s="15" customFormat="1" ht="20.100000000000001" customHeight="1" x14ac:dyDescent="0.2">
      <c r="A109" s="22" t="s">
        <v>220</v>
      </c>
      <c r="B109" s="26" t="s">
        <v>7</v>
      </c>
      <c r="C109" s="18">
        <v>2034.51</v>
      </c>
      <c r="D109" s="20">
        <v>24.317499999999999</v>
      </c>
      <c r="E109" s="20">
        <v>3.6192000000000002</v>
      </c>
      <c r="F109" s="18">
        <f t="shared" si="14"/>
        <v>27.936699999999998</v>
      </c>
      <c r="G109" s="20">
        <f t="shared" si="13"/>
        <v>1.3731414443772703</v>
      </c>
      <c r="H109" s="19"/>
      <c r="I109" s="4"/>
    </row>
    <row r="110" spans="1:9" s="15" customFormat="1" ht="20.100000000000001" customHeight="1" x14ac:dyDescent="0.2">
      <c r="A110" s="22" t="s">
        <v>235</v>
      </c>
      <c r="B110" s="26" t="s">
        <v>166</v>
      </c>
      <c r="C110" s="18">
        <v>1833.31</v>
      </c>
      <c r="D110" s="20">
        <v>42.012744820000002</v>
      </c>
      <c r="E110" s="20">
        <v>4.3541743399999993</v>
      </c>
      <c r="F110" s="18">
        <f t="shared" si="14"/>
        <v>46.366919160000002</v>
      </c>
      <c r="G110" s="20">
        <f t="shared" si="13"/>
        <v>2.5291368704692609</v>
      </c>
      <c r="H110" s="19"/>
      <c r="I110" s="4"/>
    </row>
    <row r="111" spans="1:9" s="15" customFormat="1" ht="20.100000000000001" customHeight="1" x14ac:dyDescent="0.2">
      <c r="A111" s="22" t="s">
        <v>222</v>
      </c>
      <c r="B111" s="26" t="s">
        <v>167</v>
      </c>
      <c r="C111" s="18">
        <v>49.78</v>
      </c>
      <c r="D111" s="20">
        <v>0.75209999999999988</v>
      </c>
      <c r="E111" s="20">
        <v>2.9100000000000001E-2</v>
      </c>
      <c r="F111" s="18">
        <f t="shared" si="14"/>
        <v>0.78119999999999989</v>
      </c>
      <c r="G111" s="20">
        <f t="shared" si="13"/>
        <v>1.5693049417436717</v>
      </c>
      <c r="H111" s="19"/>
      <c r="I111" s="4"/>
    </row>
    <row r="112" spans="1:9" s="15" customFormat="1" ht="20.100000000000001" customHeight="1" x14ac:dyDescent="0.2">
      <c r="A112" s="22" t="s">
        <v>223</v>
      </c>
      <c r="B112" s="26" t="s">
        <v>168</v>
      </c>
      <c r="C112" s="18">
        <v>7.77</v>
      </c>
      <c r="D112" s="20">
        <v>4.9200000000000001E-2</v>
      </c>
      <c r="E112" s="20">
        <v>1.2999999999999999E-3</v>
      </c>
      <c r="F112" s="18">
        <f t="shared" si="14"/>
        <v>5.0500000000000003E-2</v>
      </c>
      <c r="G112" s="20">
        <f t="shared" si="13"/>
        <v>0.64993564993565001</v>
      </c>
      <c r="H112" s="19"/>
      <c r="I112" s="4"/>
    </row>
    <row r="113" spans="1:9" s="15" customFormat="1" ht="20.100000000000001" customHeight="1" x14ac:dyDescent="0.2">
      <c r="A113" s="22" t="s">
        <v>224</v>
      </c>
      <c r="B113" s="26" t="s">
        <v>169</v>
      </c>
      <c r="C113" s="18">
        <v>738.74</v>
      </c>
      <c r="D113" s="20">
        <v>0</v>
      </c>
      <c r="E113" s="20"/>
      <c r="F113" s="18">
        <f t="shared" si="14"/>
        <v>0</v>
      </c>
      <c r="G113" s="20">
        <f t="shared" si="13"/>
        <v>0</v>
      </c>
      <c r="H113" s="19"/>
      <c r="I113" s="4"/>
    </row>
    <row r="114" spans="1:9" s="15" customFormat="1" ht="20.100000000000001" customHeight="1" x14ac:dyDescent="0.2">
      <c r="A114" s="22" t="s">
        <v>225</v>
      </c>
      <c r="B114" s="26" t="s">
        <v>170</v>
      </c>
      <c r="C114" s="18">
        <v>43.05</v>
      </c>
      <c r="D114" s="20">
        <v>0.36632265000000003</v>
      </c>
      <c r="E114" s="20">
        <v>1.6731240000000001E-2</v>
      </c>
      <c r="F114" s="18">
        <f t="shared" si="14"/>
        <v>0.38305389000000001</v>
      </c>
      <c r="G114" s="20">
        <f t="shared" si="13"/>
        <v>0.889788362369338</v>
      </c>
      <c r="H114" s="19"/>
      <c r="I114" s="4"/>
    </row>
    <row r="115" spans="1:9" s="15" customFormat="1" ht="20.100000000000001" customHeight="1" x14ac:dyDescent="0.2">
      <c r="A115" s="22" t="s">
        <v>231</v>
      </c>
      <c r="B115" s="26" t="s">
        <v>137</v>
      </c>
      <c r="C115" s="18">
        <v>33.47</v>
      </c>
      <c r="D115" s="20">
        <v>0.14979999999999999</v>
      </c>
      <c r="E115" s="20">
        <v>4.0000000000000001E-3</v>
      </c>
      <c r="F115" s="18">
        <f t="shared" si="14"/>
        <v>0.15379999999999999</v>
      </c>
      <c r="G115" s="20">
        <f t="shared" si="13"/>
        <v>0.45951598446369885</v>
      </c>
      <c r="H115" s="19"/>
      <c r="I115" s="4"/>
    </row>
    <row r="116" spans="1:9" s="15" customFormat="1" ht="20.100000000000001" customHeight="1" x14ac:dyDescent="0.2">
      <c r="A116" s="22" t="s">
        <v>226</v>
      </c>
      <c r="B116" s="26" t="s">
        <v>405</v>
      </c>
      <c r="C116" s="18">
        <v>122.82</v>
      </c>
      <c r="D116" s="20"/>
      <c r="E116" s="20"/>
      <c r="F116" s="18">
        <f t="shared" si="14"/>
        <v>0</v>
      </c>
      <c r="G116" s="20">
        <f t="shared" si="13"/>
        <v>0</v>
      </c>
      <c r="H116" s="19"/>
      <c r="I116" s="4"/>
    </row>
    <row r="117" spans="1:9" s="15" customFormat="1" ht="20.100000000000001" customHeight="1" x14ac:dyDescent="0.2">
      <c r="A117" s="22" t="s">
        <v>260</v>
      </c>
      <c r="B117" s="26" t="s">
        <v>6</v>
      </c>
      <c r="C117" s="18">
        <v>4033.06</v>
      </c>
      <c r="D117" s="20">
        <v>123.7102</v>
      </c>
      <c r="E117" s="20">
        <v>13.4223</v>
      </c>
      <c r="F117" s="18">
        <f t="shared" si="14"/>
        <v>137.13249999999999</v>
      </c>
      <c r="G117" s="20">
        <f>F117/C117*100</f>
        <v>3.4002097662816819</v>
      </c>
      <c r="H117" s="19"/>
      <c r="I117" s="4"/>
    </row>
    <row r="118" spans="1:9" s="15" customFormat="1" ht="20.100000000000001" customHeight="1" x14ac:dyDescent="0.2">
      <c r="A118" s="22" t="s">
        <v>261</v>
      </c>
      <c r="B118" s="26" t="s">
        <v>114</v>
      </c>
      <c r="C118" s="18">
        <v>23629.29</v>
      </c>
      <c r="D118" s="20">
        <v>588.27240000000006</v>
      </c>
      <c r="E118" s="20">
        <v>90.278100000000009</v>
      </c>
      <c r="F118" s="18">
        <f t="shared" si="14"/>
        <v>678.55050000000006</v>
      </c>
      <c r="G118" s="20">
        <f>F118/C118*100</f>
        <v>2.8716499734016554</v>
      </c>
      <c r="H118" s="19"/>
      <c r="I118" s="4"/>
    </row>
    <row r="119" spans="1:9" s="15" customFormat="1" ht="20.100000000000001" customHeight="1" x14ac:dyDescent="0.2">
      <c r="A119" s="22" t="s">
        <v>263</v>
      </c>
      <c r="B119" s="26" t="s">
        <v>121</v>
      </c>
      <c r="C119" s="18">
        <v>12.31</v>
      </c>
      <c r="D119" s="20">
        <v>0</v>
      </c>
      <c r="E119" s="20"/>
      <c r="F119" s="18">
        <f t="shared" si="14"/>
        <v>0</v>
      </c>
      <c r="G119" s="20">
        <f t="shared" si="13"/>
        <v>0</v>
      </c>
      <c r="H119" s="19"/>
      <c r="I119" s="4"/>
    </row>
    <row r="120" spans="1:9" s="15" customFormat="1" ht="20.100000000000001" customHeight="1" x14ac:dyDescent="0.2">
      <c r="A120" s="22" t="s">
        <v>264</v>
      </c>
      <c r="B120" s="26" t="s">
        <v>11</v>
      </c>
      <c r="C120" s="18">
        <v>223.76</v>
      </c>
      <c r="D120" s="20">
        <v>8.5728999999999989</v>
      </c>
      <c r="E120" s="20">
        <v>1.0690999999999999</v>
      </c>
      <c r="F120" s="18">
        <f t="shared" si="14"/>
        <v>9.6419999999999995</v>
      </c>
      <c r="G120" s="20">
        <f t="shared" si="13"/>
        <v>4.3090811583839832</v>
      </c>
      <c r="H120" s="19"/>
      <c r="I120" s="4"/>
    </row>
    <row r="121" spans="1:9" s="15" customFormat="1" ht="20.100000000000001" customHeight="1" x14ac:dyDescent="0.2">
      <c r="A121" s="22" t="s">
        <v>265</v>
      </c>
      <c r="B121" s="26" t="s">
        <v>113</v>
      </c>
      <c r="C121" s="18">
        <v>1414.41</v>
      </c>
      <c r="D121" s="20">
        <v>46.481000000000002</v>
      </c>
      <c r="E121" s="20">
        <v>6.2663000000000002</v>
      </c>
      <c r="F121" s="18">
        <f t="shared" si="14"/>
        <v>52.747300000000003</v>
      </c>
      <c r="G121" s="20">
        <f t="shared" si="13"/>
        <v>3.729279346158469</v>
      </c>
      <c r="H121" s="19"/>
      <c r="I121" s="4"/>
    </row>
    <row r="122" spans="1:9" s="15" customFormat="1" ht="20.100000000000001" customHeight="1" x14ac:dyDescent="0.2">
      <c r="A122" s="22" t="s">
        <v>266</v>
      </c>
      <c r="B122" s="26" t="s">
        <v>171</v>
      </c>
      <c r="C122" s="18">
        <v>1452.46</v>
      </c>
      <c r="D122" s="20">
        <v>46.351300000000002</v>
      </c>
      <c r="E122" s="20">
        <v>5.3665000000000003</v>
      </c>
      <c r="F122" s="18">
        <f t="shared" si="14"/>
        <v>51.717800000000004</v>
      </c>
      <c r="G122" s="20">
        <f t="shared" si="13"/>
        <v>3.5607039092298587</v>
      </c>
      <c r="H122" s="19"/>
      <c r="I122" s="4"/>
    </row>
    <row r="123" spans="1:9" s="15" customFormat="1" ht="20.100000000000001" customHeight="1" x14ac:dyDescent="0.2">
      <c r="A123" s="22" t="s">
        <v>276</v>
      </c>
      <c r="B123" s="26" t="s">
        <v>111</v>
      </c>
      <c r="C123" s="18">
        <v>988.05</v>
      </c>
      <c r="D123" s="20">
        <v>58.061999999999998</v>
      </c>
      <c r="E123" s="20">
        <v>3.706</v>
      </c>
      <c r="F123" s="18">
        <f t="shared" si="14"/>
        <v>61.768000000000001</v>
      </c>
      <c r="G123" s="20">
        <f t="shared" si="13"/>
        <v>6.251505490612824</v>
      </c>
      <c r="H123" s="19"/>
      <c r="I123" s="4"/>
    </row>
    <row r="124" spans="1:9" s="15" customFormat="1" ht="20.100000000000001" customHeight="1" x14ac:dyDescent="0.2">
      <c r="A124" s="22" t="s">
        <v>267</v>
      </c>
      <c r="B124" s="26" t="s">
        <v>112</v>
      </c>
      <c r="C124" s="18">
        <v>107.17</v>
      </c>
      <c r="D124" s="20">
        <v>2.7833000000000001</v>
      </c>
      <c r="E124" s="20">
        <v>0.31410000000000005</v>
      </c>
      <c r="F124" s="18">
        <f t="shared" si="14"/>
        <v>3.0974000000000004</v>
      </c>
      <c r="G124" s="20">
        <f t="shared" si="13"/>
        <v>2.890174489129421</v>
      </c>
      <c r="H124" s="19"/>
      <c r="I124" s="4"/>
    </row>
    <row r="125" spans="1:9" s="15" customFormat="1" ht="20.100000000000001" customHeight="1" x14ac:dyDescent="0.2">
      <c r="A125" s="22" t="s">
        <v>268</v>
      </c>
      <c r="B125" s="26" t="s">
        <v>122</v>
      </c>
      <c r="C125" s="18">
        <v>192.68</v>
      </c>
      <c r="D125" s="20">
        <v>3.5635000000000003</v>
      </c>
      <c r="E125" s="20">
        <v>9.0900000000000009E-2</v>
      </c>
      <c r="F125" s="18">
        <f t="shared" si="14"/>
        <v>3.6544000000000003</v>
      </c>
      <c r="G125" s="20">
        <f t="shared" si="13"/>
        <v>1.8966161511314097</v>
      </c>
      <c r="H125" s="19"/>
      <c r="I125" s="4"/>
    </row>
    <row r="126" spans="1:9" s="15" customFormat="1" ht="20.100000000000001" customHeight="1" x14ac:dyDescent="0.2">
      <c r="A126" s="22" t="s">
        <v>269</v>
      </c>
      <c r="B126" s="26" t="s">
        <v>374</v>
      </c>
      <c r="C126" s="18">
        <v>108.23</v>
      </c>
      <c r="D126" s="20">
        <v>3.0924999999999998</v>
      </c>
      <c r="E126" s="20">
        <v>7.0000000000000007E-2</v>
      </c>
      <c r="F126" s="18">
        <f t="shared" si="14"/>
        <v>3.1624999999999996</v>
      </c>
      <c r="G126" s="20">
        <f t="shared" si="13"/>
        <v>2.9220179247897988</v>
      </c>
      <c r="H126" s="19"/>
      <c r="I126" s="4"/>
    </row>
    <row r="127" spans="1:9" s="15" customFormat="1" ht="20.100000000000001" customHeight="1" x14ac:dyDescent="0.2">
      <c r="A127" s="22" t="s">
        <v>270</v>
      </c>
      <c r="B127" s="26" t="s">
        <v>118</v>
      </c>
      <c r="C127" s="18">
        <v>29.5</v>
      </c>
      <c r="D127" s="20">
        <v>0</v>
      </c>
      <c r="E127" s="20"/>
      <c r="F127" s="18">
        <f t="shared" si="14"/>
        <v>0</v>
      </c>
      <c r="G127" s="20">
        <f t="shared" si="13"/>
        <v>0</v>
      </c>
      <c r="H127" s="19"/>
      <c r="I127" s="4"/>
    </row>
    <row r="128" spans="1:9" s="15" customFormat="1" ht="20.100000000000001" customHeight="1" x14ac:dyDescent="0.2">
      <c r="A128" s="22" t="s">
        <v>271</v>
      </c>
      <c r="B128" s="26" t="s">
        <v>117</v>
      </c>
      <c r="C128" s="18">
        <v>430.18</v>
      </c>
      <c r="D128" s="20">
        <v>0</v>
      </c>
      <c r="E128" s="20"/>
      <c r="F128" s="18">
        <f t="shared" si="14"/>
        <v>0</v>
      </c>
      <c r="G128" s="20">
        <f>F128/C128*100</f>
        <v>0</v>
      </c>
      <c r="H128" s="19"/>
      <c r="I128" s="4"/>
    </row>
    <row r="129" spans="1:9" s="15" customFormat="1" ht="20.100000000000001" customHeight="1" x14ac:dyDescent="0.2">
      <c r="A129" s="22" t="s">
        <v>272</v>
      </c>
      <c r="B129" s="26" t="s">
        <v>172</v>
      </c>
      <c r="C129" s="18">
        <v>4.22</v>
      </c>
      <c r="D129" s="20">
        <v>0</v>
      </c>
      <c r="E129" s="20"/>
      <c r="F129" s="18">
        <f t="shared" si="14"/>
        <v>0</v>
      </c>
      <c r="G129" s="20">
        <f t="shared" si="13"/>
        <v>0</v>
      </c>
      <c r="H129" s="19"/>
      <c r="I129" s="4"/>
    </row>
    <row r="130" spans="1:9" s="15" customFormat="1" ht="20.100000000000001" customHeight="1" x14ac:dyDescent="0.2">
      <c r="A130" s="22" t="s">
        <v>273</v>
      </c>
      <c r="B130" s="26" t="s">
        <v>115</v>
      </c>
      <c r="C130" s="18">
        <v>363.04</v>
      </c>
      <c r="D130" s="20">
        <v>8.2111000000000001</v>
      </c>
      <c r="E130" s="20">
        <v>0.94229999999999992</v>
      </c>
      <c r="F130" s="18">
        <f t="shared" si="14"/>
        <v>9.1533999999999995</v>
      </c>
      <c r="G130" s="20">
        <f t="shared" si="13"/>
        <v>2.5213199647421769</v>
      </c>
      <c r="H130" s="19"/>
      <c r="I130" s="4"/>
    </row>
    <row r="131" spans="1:9" s="15" customFormat="1" ht="20.100000000000001" customHeight="1" x14ac:dyDescent="0.2">
      <c r="A131" s="22" t="s">
        <v>274</v>
      </c>
      <c r="B131" s="26" t="s">
        <v>173</v>
      </c>
      <c r="C131" s="18">
        <v>46.24</v>
      </c>
      <c r="D131" s="20">
        <v>9.9100000000000008E-2</v>
      </c>
      <c r="E131" s="20"/>
      <c r="F131" s="18">
        <f t="shared" si="14"/>
        <v>9.9100000000000008E-2</v>
      </c>
      <c r="G131" s="20">
        <f>F131/C131*100</f>
        <v>0.21431660899653981</v>
      </c>
      <c r="H131" s="19"/>
      <c r="I131" s="4"/>
    </row>
    <row r="132" spans="1:9" s="15" customFormat="1" ht="20.100000000000001" customHeight="1" x14ac:dyDescent="0.2">
      <c r="A132" s="22" t="s">
        <v>275</v>
      </c>
      <c r="B132" s="26" t="s">
        <v>174</v>
      </c>
      <c r="C132" s="18">
        <v>25.56</v>
      </c>
      <c r="D132" s="20">
        <v>0</v>
      </c>
      <c r="E132" s="20"/>
      <c r="F132" s="18">
        <f t="shared" si="14"/>
        <v>0</v>
      </c>
      <c r="G132" s="20">
        <f t="shared" si="13"/>
        <v>0</v>
      </c>
      <c r="H132" s="19"/>
      <c r="I132" s="4"/>
    </row>
    <row r="133" spans="1:9" s="15" customFormat="1" ht="20.100000000000001" customHeight="1" x14ac:dyDescent="0.2">
      <c r="A133" s="22" t="s">
        <v>363</v>
      </c>
      <c r="B133" s="26" t="s">
        <v>364</v>
      </c>
      <c r="C133" s="18">
        <v>93.56</v>
      </c>
      <c r="D133" s="20">
        <v>1.0137</v>
      </c>
      <c r="E133" s="20">
        <v>4.36E-2</v>
      </c>
      <c r="F133" s="18">
        <f t="shared" si="14"/>
        <v>1.0573000000000001</v>
      </c>
      <c r="G133" s="20">
        <f t="shared" si="13"/>
        <v>1.1300769559640873</v>
      </c>
      <c r="H133" s="19"/>
      <c r="I133" s="4"/>
    </row>
    <row r="134" spans="1:9" s="15" customFormat="1" ht="20.100000000000001" customHeight="1" x14ac:dyDescent="0.2">
      <c r="A134" s="22" t="s">
        <v>277</v>
      </c>
      <c r="B134" s="26" t="s">
        <v>110</v>
      </c>
      <c r="C134" s="18">
        <v>293.89</v>
      </c>
      <c r="D134" s="20">
        <v>3.9600999999999997</v>
      </c>
      <c r="E134" s="20">
        <v>0.16679999999999998</v>
      </c>
      <c r="F134" s="18">
        <f t="shared" si="14"/>
        <v>4.1269</v>
      </c>
      <c r="G134" s="20">
        <f t="shared" si="13"/>
        <v>1.4042328762462146</v>
      </c>
      <c r="H134" s="19"/>
      <c r="I134" s="4"/>
    </row>
    <row r="135" spans="1:9" s="15" customFormat="1" ht="20.100000000000001" customHeight="1" x14ac:dyDescent="0.2">
      <c r="A135" s="22" t="s">
        <v>279</v>
      </c>
      <c r="B135" s="26" t="s">
        <v>175</v>
      </c>
      <c r="C135" s="18">
        <v>37.950000000000003</v>
      </c>
      <c r="D135" s="20">
        <v>0.2853</v>
      </c>
      <c r="E135" s="20">
        <v>7.1999999999999998E-3</v>
      </c>
      <c r="F135" s="18">
        <f t="shared" si="14"/>
        <v>0.29249999999999998</v>
      </c>
      <c r="G135" s="20">
        <f t="shared" si="13"/>
        <v>0.77075098814229237</v>
      </c>
      <c r="H135" s="19"/>
      <c r="I135" s="4"/>
    </row>
    <row r="136" spans="1:9" s="15" customFormat="1" ht="20.100000000000001" customHeight="1" x14ac:dyDescent="0.2">
      <c r="A136" s="22" t="s">
        <v>278</v>
      </c>
      <c r="B136" s="26" t="s">
        <v>120</v>
      </c>
      <c r="C136" s="18">
        <v>35.86</v>
      </c>
      <c r="D136" s="20">
        <v>0</v>
      </c>
      <c r="E136" s="20"/>
      <c r="F136" s="18">
        <f t="shared" si="14"/>
        <v>0</v>
      </c>
      <c r="G136" s="20">
        <f t="shared" si="13"/>
        <v>0</v>
      </c>
      <c r="H136" s="19"/>
      <c r="I136" s="4"/>
    </row>
    <row r="137" spans="1:9" s="15" customFormat="1" ht="20.100000000000001" customHeight="1" x14ac:dyDescent="0.2">
      <c r="A137" s="22" t="s">
        <v>349</v>
      </c>
      <c r="B137" s="26" t="s">
        <v>375</v>
      </c>
      <c r="C137" s="18">
        <v>125.42</v>
      </c>
      <c r="D137" s="20">
        <v>0</v>
      </c>
      <c r="E137" s="20"/>
      <c r="F137" s="18">
        <f t="shared" si="14"/>
        <v>0</v>
      </c>
      <c r="G137" s="20">
        <f t="shared" si="13"/>
        <v>0</v>
      </c>
      <c r="H137" s="19"/>
      <c r="I137" s="4"/>
    </row>
    <row r="138" spans="1:9" s="15" customFormat="1" ht="20.100000000000001" customHeight="1" x14ac:dyDescent="0.2">
      <c r="A138" s="22" t="s">
        <v>280</v>
      </c>
      <c r="B138" s="26" t="s">
        <v>176</v>
      </c>
      <c r="C138" s="18">
        <v>87.45</v>
      </c>
      <c r="D138" s="20">
        <v>2.57</v>
      </c>
      <c r="E138" s="20">
        <v>6.6000000000000003E-2</v>
      </c>
      <c r="F138" s="18">
        <f t="shared" si="14"/>
        <v>2.6359999999999997</v>
      </c>
      <c r="G138" s="20">
        <f t="shared" si="13"/>
        <v>3.0142938822184098</v>
      </c>
      <c r="H138" s="19"/>
      <c r="I138" s="4"/>
    </row>
    <row r="139" spans="1:9" s="15" customFormat="1" ht="20.100000000000001" customHeight="1" x14ac:dyDescent="0.2">
      <c r="A139" s="22" t="s">
        <v>281</v>
      </c>
      <c r="B139" s="26" t="s">
        <v>116</v>
      </c>
      <c r="C139" s="18">
        <v>30.32</v>
      </c>
      <c r="D139" s="20">
        <v>0.53260000000000007</v>
      </c>
      <c r="E139" s="20">
        <v>0.1794</v>
      </c>
      <c r="F139" s="18">
        <f t="shared" si="14"/>
        <v>0.71200000000000008</v>
      </c>
      <c r="G139" s="20">
        <f t="shared" si="13"/>
        <v>2.3482849604221636</v>
      </c>
      <c r="H139" s="19"/>
      <c r="I139" s="4"/>
    </row>
    <row r="140" spans="1:9" s="15" customFormat="1" ht="20.100000000000001" customHeight="1" x14ac:dyDescent="0.2">
      <c r="A140" s="22" t="s">
        <v>282</v>
      </c>
      <c r="B140" s="26" t="s">
        <v>177</v>
      </c>
      <c r="C140" s="18">
        <v>597.36</v>
      </c>
      <c r="D140" s="20">
        <v>22.962800000000001</v>
      </c>
      <c r="E140" s="20">
        <v>1.6511000000000002</v>
      </c>
      <c r="F140" s="18">
        <f t="shared" si="14"/>
        <v>24.613900000000001</v>
      </c>
      <c r="G140" s="20">
        <f t="shared" si="13"/>
        <v>4.1204466318467929</v>
      </c>
      <c r="H140" s="19"/>
      <c r="I140" s="4"/>
    </row>
    <row r="141" spans="1:9" s="15" customFormat="1" ht="20.100000000000001" customHeight="1" x14ac:dyDescent="0.2">
      <c r="A141" s="22" t="s">
        <v>283</v>
      </c>
      <c r="B141" s="26" t="s">
        <v>178</v>
      </c>
      <c r="C141" s="18">
        <v>60.76</v>
      </c>
      <c r="D141" s="20"/>
      <c r="E141" s="20"/>
      <c r="F141" s="18">
        <f t="shared" si="14"/>
        <v>0</v>
      </c>
      <c r="G141" s="20">
        <f t="shared" si="13"/>
        <v>0</v>
      </c>
      <c r="H141" s="19"/>
      <c r="I141" s="4"/>
    </row>
    <row r="142" spans="1:9" s="15" customFormat="1" ht="20.100000000000001" customHeight="1" x14ac:dyDescent="0.2">
      <c r="A142" s="22"/>
      <c r="B142" s="19"/>
      <c r="C142" s="20"/>
      <c r="D142" s="20"/>
      <c r="E142" s="20"/>
      <c r="F142" s="20"/>
      <c r="G142" s="19"/>
      <c r="H142" s="19"/>
      <c r="I142" s="4"/>
    </row>
    <row r="143" spans="1:9" s="15" customFormat="1" ht="20.100000000000001" customHeight="1" thickBot="1" x14ac:dyDescent="0.3">
      <c r="A143" s="10"/>
      <c r="B143" s="37" t="s">
        <v>69</v>
      </c>
      <c r="C143" s="37">
        <f>SUM(C144:C182)</f>
        <v>22181.399999999998</v>
      </c>
      <c r="D143" s="37">
        <f>SUM(D144:D182)</f>
        <v>364.36028159633338</v>
      </c>
      <c r="E143" s="37">
        <f>SUM(E144:E182)</f>
        <v>183.81374654283326</v>
      </c>
      <c r="F143" s="37">
        <f>SUM(F144:F182)</f>
        <v>548.17402813916669</v>
      </c>
      <c r="G143" s="14">
        <f>F143/C143*100</f>
        <v>2.4713229468796682</v>
      </c>
      <c r="H143" s="13"/>
      <c r="I143" s="4"/>
    </row>
    <row r="144" spans="1:9" s="15" customFormat="1" ht="20.100000000000001" customHeight="1" x14ac:dyDescent="0.2">
      <c r="A144" s="16" t="s">
        <v>284</v>
      </c>
      <c r="B144" s="20" t="s">
        <v>179</v>
      </c>
      <c r="C144" s="18">
        <v>5249.82</v>
      </c>
      <c r="D144" s="20">
        <v>41.887849159999995</v>
      </c>
      <c r="E144" s="20">
        <v>21.135720449999987</v>
      </c>
      <c r="F144" s="18">
        <f t="shared" ref="F144:F182" si="15">SUM(D144:E144)</f>
        <v>63.023569609999981</v>
      </c>
      <c r="G144" s="20">
        <f>F144/C144*100</f>
        <v>1.2004901046131102</v>
      </c>
      <c r="H144" s="19"/>
      <c r="I144" s="21"/>
    </row>
    <row r="145" spans="1:9" s="15" customFormat="1" ht="20.100000000000001" customHeight="1" x14ac:dyDescent="0.2">
      <c r="A145" s="22" t="s">
        <v>235</v>
      </c>
      <c r="B145" s="26" t="s">
        <v>70</v>
      </c>
      <c r="C145" s="18">
        <v>40.659999999999997</v>
      </c>
      <c r="D145" s="20">
        <v>0.59453634999999982</v>
      </c>
      <c r="E145" s="20">
        <v>0.30026505000000037</v>
      </c>
      <c r="F145" s="18">
        <f t="shared" si="15"/>
        <v>0.89480140000000019</v>
      </c>
      <c r="G145" s="20">
        <f>F145/C145*100</f>
        <v>2.2006920806689627</v>
      </c>
      <c r="H145" s="19"/>
      <c r="I145" s="4"/>
    </row>
    <row r="146" spans="1:9" s="15" customFormat="1" ht="20.100000000000001" customHeight="1" x14ac:dyDescent="0.2">
      <c r="A146" s="22" t="s">
        <v>225</v>
      </c>
      <c r="B146" s="26" t="s">
        <v>71</v>
      </c>
      <c r="C146" s="18">
        <v>50.44</v>
      </c>
      <c r="D146" s="20">
        <v>0.89482051000000018</v>
      </c>
      <c r="E146" s="20">
        <v>0.45170240999999978</v>
      </c>
      <c r="F146" s="18">
        <f t="shared" si="15"/>
        <v>1.34652292</v>
      </c>
      <c r="G146" s="20">
        <f t="shared" ref="G146:G182" si="16">F146/C146*100</f>
        <v>2.6695537668517049</v>
      </c>
      <c r="H146" s="19"/>
      <c r="I146" s="4"/>
    </row>
    <row r="147" spans="1:9" s="15" customFormat="1" ht="20.100000000000001" customHeight="1" x14ac:dyDescent="0.2">
      <c r="A147" s="22" t="s">
        <v>226</v>
      </c>
      <c r="B147" s="26" t="s">
        <v>73</v>
      </c>
      <c r="C147" s="18">
        <v>31.92</v>
      </c>
      <c r="D147" s="20">
        <v>0.50361105999999989</v>
      </c>
      <c r="E147" s="20">
        <v>0.25429903999999992</v>
      </c>
      <c r="F147" s="18">
        <f t="shared" si="15"/>
        <v>0.75791009999999981</v>
      </c>
      <c r="G147" s="20">
        <f t="shared" si="16"/>
        <v>2.3744050751879695</v>
      </c>
      <c r="H147" s="19"/>
      <c r="I147" s="4"/>
    </row>
    <row r="148" spans="1:9" s="15" customFormat="1" ht="20.100000000000001" customHeight="1" x14ac:dyDescent="0.2">
      <c r="A148" s="22" t="s">
        <v>285</v>
      </c>
      <c r="B148" s="26" t="s">
        <v>74</v>
      </c>
      <c r="C148" s="18">
        <v>76.400000000000006</v>
      </c>
      <c r="D148" s="20">
        <v>1.3424481900000003</v>
      </c>
      <c r="E148" s="20">
        <v>0.67726760999999946</v>
      </c>
      <c r="F148" s="18">
        <f t="shared" si="15"/>
        <v>2.0197157999999997</v>
      </c>
      <c r="G148" s="20">
        <f t="shared" si="16"/>
        <v>2.6436070680628267</v>
      </c>
      <c r="H148" s="19"/>
      <c r="I148" s="4"/>
    </row>
    <row r="149" spans="1:9" s="15" customFormat="1" ht="20.100000000000001" customHeight="1" x14ac:dyDescent="0.2">
      <c r="A149" s="22" t="s">
        <v>227</v>
      </c>
      <c r="B149" s="26" t="s">
        <v>75</v>
      </c>
      <c r="C149" s="18">
        <v>90.23</v>
      </c>
      <c r="D149" s="20">
        <v>0.28670710999999999</v>
      </c>
      <c r="E149" s="20">
        <v>0.14455301000000009</v>
      </c>
      <c r="F149" s="18">
        <f t="shared" si="15"/>
        <v>0.43126012000000008</v>
      </c>
      <c r="G149" s="20">
        <f t="shared" si="16"/>
        <v>0.47795646680704867</v>
      </c>
      <c r="H149" s="19"/>
      <c r="I149" s="4"/>
    </row>
    <row r="150" spans="1:9" s="15" customFormat="1" ht="20.100000000000001" customHeight="1" x14ac:dyDescent="0.2">
      <c r="A150" s="22" t="s">
        <v>228</v>
      </c>
      <c r="B150" s="26" t="s">
        <v>76</v>
      </c>
      <c r="C150" s="18">
        <v>650.64</v>
      </c>
      <c r="D150" s="20">
        <v>13.940080419999997</v>
      </c>
      <c r="E150" s="20">
        <v>7.0322204700000057</v>
      </c>
      <c r="F150" s="18">
        <f t="shared" si="15"/>
        <v>20.972300890000003</v>
      </c>
      <c r="G150" s="20">
        <f t="shared" si="16"/>
        <v>3.2233340849010208</v>
      </c>
      <c r="H150" s="19"/>
      <c r="I150" s="4"/>
    </row>
    <row r="151" spans="1:9" s="15" customFormat="1" ht="20.100000000000001" customHeight="1" x14ac:dyDescent="0.2">
      <c r="A151" s="22" t="s">
        <v>303</v>
      </c>
      <c r="B151" s="26" t="s">
        <v>376</v>
      </c>
      <c r="C151" s="18">
        <v>147.07</v>
      </c>
      <c r="D151" s="20">
        <v>2.5107934599999999</v>
      </c>
      <c r="E151" s="20">
        <v>1.2669759200000001</v>
      </c>
      <c r="F151" s="18">
        <f t="shared" si="15"/>
        <v>3.7777693800000001</v>
      </c>
      <c r="G151" s="20">
        <f t="shared" si="16"/>
        <v>2.5686879581151834</v>
      </c>
      <c r="H151" s="19"/>
      <c r="I151" s="4"/>
    </row>
    <row r="152" spans="1:9" s="15" customFormat="1" ht="20.100000000000001" customHeight="1" x14ac:dyDescent="0.2">
      <c r="A152" s="22" t="s">
        <v>229</v>
      </c>
      <c r="B152" s="26" t="s">
        <v>77</v>
      </c>
      <c r="C152" s="18">
        <v>15.17</v>
      </c>
      <c r="D152" s="20">
        <v>0.17098943000000003</v>
      </c>
      <c r="E152" s="20">
        <v>8.6298239999999943E-2</v>
      </c>
      <c r="F152" s="18">
        <f t="shared" si="15"/>
        <v>0.25728766999999997</v>
      </c>
      <c r="G152" s="20">
        <f t="shared" si="16"/>
        <v>1.6960294660514172</v>
      </c>
      <c r="H152" s="19"/>
      <c r="I152" s="4"/>
    </row>
    <row r="153" spans="1:9" s="15" customFormat="1" ht="20.100000000000001" customHeight="1" x14ac:dyDescent="0.2">
      <c r="A153" s="22" t="s">
        <v>304</v>
      </c>
      <c r="B153" s="26" t="s">
        <v>377</v>
      </c>
      <c r="C153" s="18">
        <v>43.2</v>
      </c>
      <c r="D153" s="20">
        <v>0.60739479000000007</v>
      </c>
      <c r="E153" s="20">
        <v>0.30654064999999986</v>
      </c>
      <c r="F153" s="18">
        <f t="shared" si="15"/>
        <v>0.91393543999999993</v>
      </c>
      <c r="G153" s="20">
        <f t="shared" si="16"/>
        <v>2.1155912962962957</v>
      </c>
      <c r="H153" s="19"/>
      <c r="I153" s="4"/>
    </row>
    <row r="154" spans="1:9" s="15" customFormat="1" ht="20.100000000000001" customHeight="1" x14ac:dyDescent="0.2">
      <c r="A154" s="22" t="s">
        <v>305</v>
      </c>
      <c r="B154" s="26" t="s">
        <v>78</v>
      </c>
      <c r="C154" s="18">
        <v>592.33000000000004</v>
      </c>
      <c r="D154" s="20">
        <v>10.331473089999999</v>
      </c>
      <c r="E154" s="20">
        <v>5.2127447799999995</v>
      </c>
      <c r="F154" s="18">
        <f t="shared" si="15"/>
        <v>15.544217869999999</v>
      </c>
      <c r="G154" s="20">
        <f t="shared" si="16"/>
        <v>2.6242496361825332</v>
      </c>
      <c r="H154" s="19"/>
      <c r="I154" s="4"/>
    </row>
    <row r="155" spans="1:9" s="15" customFormat="1" ht="20.100000000000001" customHeight="1" x14ac:dyDescent="0.2">
      <c r="A155" s="22" t="s">
        <v>306</v>
      </c>
      <c r="B155" s="26" t="s">
        <v>79</v>
      </c>
      <c r="C155" s="18">
        <v>26.44</v>
      </c>
      <c r="D155" s="20">
        <v>0.19129724999999997</v>
      </c>
      <c r="E155" s="20">
        <v>9.6458270000000068E-2</v>
      </c>
      <c r="F155" s="18">
        <f t="shared" si="15"/>
        <v>0.28775552000000004</v>
      </c>
      <c r="G155" s="20">
        <f t="shared" si="16"/>
        <v>1.0883340393343421</v>
      </c>
      <c r="H155" s="19"/>
      <c r="I155" s="4"/>
    </row>
    <row r="156" spans="1:9" s="15" customFormat="1" ht="20.100000000000001" customHeight="1" x14ac:dyDescent="0.2">
      <c r="A156" s="22" t="s">
        <v>307</v>
      </c>
      <c r="B156" s="26" t="s">
        <v>80</v>
      </c>
      <c r="C156" s="18">
        <v>648.30999999999995</v>
      </c>
      <c r="D156" s="20">
        <v>0.63816259000000009</v>
      </c>
      <c r="E156" s="20">
        <v>0.32183733999999975</v>
      </c>
      <c r="F156" s="18">
        <f t="shared" si="15"/>
        <v>0.95999992999999983</v>
      </c>
      <c r="G156" s="20">
        <f t="shared" si="16"/>
        <v>0.1480772978976107</v>
      </c>
      <c r="H156" s="19"/>
      <c r="I156" s="4"/>
    </row>
    <row r="157" spans="1:9" s="15" customFormat="1" ht="20.100000000000001" customHeight="1" x14ac:dyDescent="0.2">
      <c r="A157" s="22" t="s">
        <v>308</v>
      </c>
      <c r="B157" s="26" t="s">
        <v>187</v>
      </c>
      <c r="C157" s="18">
        <v>25.43</v>
      </c>
      <c r="D157" s="20">
        <v>9.8046399999999992E-2</v>
      </c>
      <c r="E157" s="20">
        <v>4.9423100000000039E-2</v>
      </c>
      <c r="F157" s="18">
        <f t="shared" si="15"/>
        <v>0.14746950000000003</v>
      </c>
      <c r="G157" s="20">
        <f t="shared" si="16"/>
        <v>0.57990365709791591</v>
      </c>
      <c r="H157" s="19"/>
      <c r="I157" s="4"/>
    </row>
    <row r="158" spans="1:9" s="15" customFormat="1" ht="20.100000000000001" customHeight="1" x14ac:dyDescent="0.2">
      <c r="A158" s="22" t="s">
        <v>384</v>
      </c>
      <c r="B158" s="26" t="s">
        <v>385</v>
      </c>
      <c r="C158" s="18">
        <v>377.12</v>
      </c>
      <c r="D158" s="20">
        <v>8.6772311700000007</v>
      </c>
      <c r="E158" s="20">
        <v>4.379035720000001</v>
      </c>
      <c r="F158" s="18">
        <f t="shared" si="15"/>
        <v>13.056266890000002</v>
      </c>
      <c r="G158" s="20">
        <f t="shared" si="16"/>
        <v>3.4620987722740777</v>
      </c>
      <c r="H158" s="19"/>
      <c r="I158" s="4"/>
    </row>
    <row r="159" spans="1:9" s="15" customFormat="1" ht="20.100000000000001" customHeight="1" x14ac:dyDescent="0.2">
      <c r="A159" s="22" t="s">
        <v>351</v>
      </c>
      <c r="B159" s="26" t="s">
        <v>355</v>
      </c>
      <c r="C159" s="18">
        <v>787.04</v>
      </c>
      <c r="D159" s="20">
        <v>17.568995919999999</v>
      </c>
      <c r="E159" s="20">
        <v>8.8596422800000028</v>
      </c>
      <c r="F159" s="18">
        <f t="shared" si="15"/>
        <v>26.428638200000002</v>
      </c>
      <c r="G159" s="20">
        <f t="shared" si="16"/>
        <v>3.3579790353730439</v>
      </c>
      <c r="H159" s="19"/>
      <c r="I159" s="4"/>
    </row>
    <row r="160" spans="1:9" s="15" customFormat="1" ht="20.100000000000001" customHeight="1" x14ac:dyDescent="0.2">
      <c r="A160" s="22" t="s">
        <v>286</v>
      </c>
      <c r="B160" s="26" t="s">
        <v>180</v>
      </c>
      <c r="C160" s="18">
        <v>225.96</v>
      </c>
      <c r="D160" s="20">
        <v>4.1606965899999997</v>
      </c>
      <c r="E160" s="20">
        <v>2.0985465099999994</v>
      </c>
      <c r="F160" s="18">
        <f t="shared" si="15"/>
        <v>6.2592430999999991</v>
      </c>
      <c r="G160" s="20">
        <f t="shared" si="16"/>
        <v>2.7700668702425202</v>
      </c>
      <c r="H160" s="19"/>
      <c r="I160" s="4"/>
    </row>
    <row r="161" spans="1:9" s="15" customFormat="1" ht="20.100000000000001" customHeight="1" x14ac:dyDescent="0.2">
      <c r="A161" s="22" t="s">
        <v>287</v>
      </c>
      <c r="B161" s="26" t="s">
        <v>181</v>
      </c>
      <c r="C161" s="18">
        <v>539.83000000000004</v>
      </c>
      <c r="D161" s="20">
        <v>9.2904398300000022</v>
      </c>
      <c r="E161" s="20">
        <v>4.6901643499999981</v>
      </c>
      <c r="F161" s="18">
        <f t="shared" si="15"/>
        <v>13.98060418</v>
      </c>
      <c r="G161" s="20">
        <f t="shared" si="16"/>
        <v>2.5898160865457642</v>
      </c>
      <c r="H161" s="19"/>
      <c r="I161" s="4"/>
    </row>
    <row r="162" spans="1:9" s="15" customFormat="1" ht="20.100000000000001" customHeight="1" x14ac:dyDescent="0.2">
      <c r="A162" s="22" t="s">
        <v>288</v>
      </c>
      <c r="B162" s="26" t="s">
        <v>72</v>
      </c>
      <c r="C162" s="18">
        <v>775.82</v>
      </c>
      <c r="D162" s="20">
        <v>16.644807140000001</v>
      </c>
      <c r="E162" s="20">
        <v>8.3962120699999936</v>
      </c>
      <c r="F162" s="18">
        <f t="shared" si="15"/>
        <v>25.041019209999995</v>
      </c>
      <c r="G162" s="20">
        <f t="shared" si="16"/>
        <v>3.2276841548297277</v>
      </c>
      <c r="H162" s="19"/>
      <c r="I162" s="4"/>
    </row>
    <row r="163" spans="1:9" s="15" customFormat="1" ht="20.100000000000001" customHeight="1" x14ac:dyDescent="0.2">
      <c r="A163" s="22" t="s">
        <v>289</v>
      </c>
      <c r="B163" s="26" t="s">
        <v>182</v>
      </c>
      <c r="C163" s="18">
        <v>603.76</v>
      </c>
      <c r="D163" s="20">
        <v>11.202752940000003</v>
      </c>
      <c r="E163" s="20">
        <v>5.6519698500000004</v>
      </c>
      <c r="F163" s="18">
        <f t="shared" si="15"/>
        <v>16.854722790000004</v>
      </c>
      <c r="G163" s="20">
        <f t="shared" si="16"/>
        <v>2.7916262736849085</v>
      </c>
      <c r="H163" s="19"/>
      <c r="I163" s="4"/>
    </row>
    <row r="164" spans="1:9" s="15" customFormat="1" ht="20.100000000000001" customHeight="1" x14ac:dyDescent="0.2">
      <c r="A164" s="22" t="s">
        <v>290</v>
      </c>
      <c r="B164" s="26" t="s">
        <v>81</v>
      </c>
      <c r="C164" s="18">
        <v>1941.74</v>
      </c>
      <c r="D164" s="20">
        <v>38.788611100000011</v>
      </c>
      <c r="E164" s="20">
        <v>19.566422759999988</v>
      </c>
      <c r="F164" s="18">
        <f t="shared" si="15"/>
        <v>58.355033859999999</v>
      </c>
      <c r="G164" s="20">
        <f t="shared" si="16"/>
        <v>3.0052959644442612</v>
      </c>
      <c r="H164" s="19"/>
      <c r="I164" s="4"/>
    </row>
    <row r="165" spans="1:9" s="15" customFormat="1" ht="20.100000000000001" customHeight="1" x14ac:dyDescent="0.2">
      <c r="A165" s="22" t="s">
        <v>291</v>
      </c>
      <c r="B165" s="26" t="s">
        <v>82</v>
      </c>
      <c r="C165" s="18">
        <v>871.52</v>
      </c>
      <c r="D165" s="20">
        <v>16.951514330000002</v>
      </c>
      <c r="E165" s="20">
        <v>8.552621699999996</v>
      </c>
      <c r="F165" s="18">
        <f t="shared" si="15"/>
        <v>25.504136029999998</v>
      </c>
      <c r="G165" s="20">
        <f t="shared" si="16"/>
        <v>2.9263971027629889</v>
      </c>
      <c r="H165" s="19"/>
      <c r="I165" s="4"/>
    </row>
    <row r="166" spans="1:9" s="15" customFormat="1" ht="20.100000000000001" customHeight="1" x14ac:dyDescent="0.2">
      <c r="A166" s="22" t="s">
        <v>352</v>
      </c>
      <c r="B166" s="26" t="s">
        <v>356</v>
      </c>
      <c r="C166" s="18">
        <v>432.52</v>
      </c>
      <c r="D166" s="20">
        <v>9.5435257599999996</v>
      </c>
      <c r="E166" s="20">
        <v>4.8128064099999985</v>
      </c>
      <c r="F166" s="18">
        <f t="shared" si="15"/>
        <v>14.356332169999998</v>
      </c>
      <c r="G166" s="20">
        <f t="shared" si="16"/>
        <v>3.3192296703042636</v>
      </c>
      <c r="H166" s="19"/>
      <c r="I166" s="4"/>
    </row>
    <row r="167" spans="1:9" s="15" customFormat="1" ht="20.100000000000001" customHeight="1" x14ac:dyDescent="0.2">
      <c r="A167" s="22" t="s">
        <v>353</v>
      </c>
      <c r="B167" s="26" t="s">
        <v>357</v>
      </c>
      <c r="C167" s="18">
        <v>303.20999999999998</v>
      </c>
      <c r="D167" s="20">
        <v>6.3537795800000012</v>
      </c>
      <c r="E167" s="20">
        <v>3.2042575599999985</v>
      </c>
      <c r="F167" s="18">
        <f t="shared" si="15"/>
        <v>9.5580371399999997</v>
      </c>
      <c r="G167" s="20">
        <f t="shared" si="16"/>
        <v>3.1522829524092217</v>
      </c>
      <c r="H167" s="19"/>
      <c r="I167" s="4"/>
    </row>
    <row r="168" spans="1:9" s="15" customFormat="1" ht="20.100000000000001" customHeight="1" x14ac:dyDescent="0.2">
      <c r="A168" s="22" t="s">
        <v>354</v>
      </c>
      <c r="B168" s="26" t="s">
        <v>358</v>
      </c>
      <c r="C168" s="18">
        <v>448.01</v>
      </c>
      <c r="D168" s="20">
        <v>9.9538908899999985</v>
      </c>
      <c r="E168" s="20">
        <v>5.0200057700000009</v>
      </c>
      <c r="F168" s="18">
        <f t="shared" si="15"/>
        <v>14.973896659999999</v>
      </c>
      <c r="G168" s="20">
        <f t="shared" si="16"/>
        <v>3.3423130421195957</v>
      </c>
      <c r="H168" s="19"/>
      <c r="I168" s="4"/>
    </row>
    <row r="169" spans="1:9" s="15" customFormat="1" ht="20.100000000000001" customHeight="1" x14ac:dyDescent="0.2">
      <c r="A169" s="22" t="s">
        <v>389</v>
      </c>
      <c r="B169" s="26" t="s">
        <v>390</v>
      </c>
      <c r="C169" s="18">
        <v>182.84</v>
      </c>
      <c r="D169" s="20">
        <v>3.8876708100000004</v>
      </c>
      <c r="E169" s="20">
        <v>1.9608961199999992</v>
      </c>
      <c r="F169" s="18">
        <f t="shared" si="15"/>
        <v>5.8485669299999996</v>
      </c>
      <c r="G169" s="20">
        <f>F169/C169*100</f>
        <v>3.1987349212426164</v>
      </c>
      <c r="H169" s="19"/>
      <c r="I169" s="4"/>
    </row>
    <row r="170" spans="1:9" s="15" customFormat="1" ht="20.100000000000001" customHeight="1" x14ac:dyDescent="0.2">
      <c r="A170" s="22" t="s">
        <v>398</v>
      </c>
      <c r="B170" s="26" t="s">
        <v>407</v>
      </c>
      <c r="C170" s="18">
        <v>13.13</v>
      </c>
      <c r="D170" s="20">
        <v>5.904832090000002</v>
      </c>
      <c r="E170" s="20">
        <v>2.9771180299999989</v>
      </c>
      <c r="F170" s="18">
        <f t="shared" si="15"/>
        <v>8.8819501200000008</v>
      </c>
      <c r="G170" s="20">
        <f t="shared" ref="G170" si="17">F170/C170*100</f>
        <v>67.646230921553695</v>
      </c>
      <c r="H170" s="19"/>
      <c r="I170" s="4"/>
    </row>
    <row r="171" spans="1:9" s="15" customFormat="1" ht="20.100000000000001" customHeight="1" x14ac:dyDescent="0.2">
      <c r="A171" s="22" t="s">
        <v>292</v>
      </c>
      <c r="B171" s="26" t="s">
        <v>83</v>
      </c>
      <c r="C171" s="18">
        <v>526.20000000000005</v>
      </c>
      <c r="D171" s="20">
        <v>10.13685516</v>
      </c>
      <c r="E171" s="20">
        <v>5.1138211899999995</v>
      </c>
      <c r="F171" s="18">
        <f t="shared" si="15"/>
        <v>15.250676349999999</v>
      </c>
      <c r="G171" s="20">
        <f t="shared" si="16"/>
        <v>2.8982661250475097</v>
      </c>
      <c r="H171" s="19"/>
      <c r="I171" s="4"/>
    </row>
    <row r="172" spans="1:9" s="15" customFormat="1" ht="20.100000000000001" customHeight="1" x14ac:dyDescent="0.2">
      <c r="A172" s="22" t="s">
        <v>293</v>
      </c>
      <c r="B172" s="26" t="s">
        <v>84</v>
      </c>
      <c r="C172" s="18">
        <v>681.6</v>
      </c>
      <c r="D172" s="20">
        <v>12.479519679999999</v>
      </c>
      <c r="E172" s="20">
        <v>6.295491890000001</v>
      </c>
      <c r="F172" s="18">
        <f t="shared" si="15"/>
        <v>18.77501157</v>
      </c>
      <c r="G172" s="20">
        <f t="shared" si="16"/>
        <v>2.7545498195422535</v>
      </c>
      <c r="H172" s="19"/>
      <c r="I172" s="4"/>
    </row>
    <row r="173" spans="1:9" s="15" customFormat="1" ht="20.100000000000001" customHeight="1" x14ac:dyDescent="0.2">
      <c r="A173" s="22" t="s">
        <v>295</v>
      </c>
      <c r="B173" s="26" t="s">
        <v>183</v>
      </c>
      <c r="C173" s="18">
        <v>661.77</v>
      </c>
      <c r="D173" s="20">
        <v>13.200963640000001</v>
      </c>
      <c r="E173" s="20">
        <v>6.6590192799999919</v>
      </c>
      <c r="F173" s="18">
        <f t="shared" si="15"/>
        <v>19.859982919999993</v>
      </c>
      <c r="G173" s="20">
        <f t="shared" si="16"/>
        <v>3.0010400773682688</v>
      </c>
      <c r="H173" s="19"/>
      <c r="I173" s="4"/>
    </row>
    <row r="174" spans="1:9" s="15" customFormat="1" ht="20.100000000000001" customHeight="1" x14ac:dyDescent="0.2">
      <c r="A174" s="22" t="s">
        <v>397</v>
      </c>
      <c r="B174" s="26" t="s">
        <v>408</v>
      </c>
      <c r="C174" s="18">
        <v>24.95</v>
      </c>
      <c r="D174" s="20">
        <v>0.39503926999999989</v>
      </c>
      <c r="E174" s="20">
        <v>0.19911316999999989</v>
      </c>
      <c r="F174" s="18">
        <f t="shared" si="15"/>
        <v>0.59415243999999978</v>
      </c>
      <c r="G174" s="20">
        <f t="shared" si="16"/>
        <v>2.3813725050100194</v>
      </c>
      <c r="H174" s="19"/>
      <c r="I174" s="4"/>
    </row>
    <row r="175" spans="1:9" s="15" customFormat="1" ht="20.100000000000001" customHeight="1" x14ac:dyDescent="0.2">
      <c r="A175" s="22" t="s">
        <v>294</v>
      </c>
      <c r="B175" s="26" t="s">
        <v>85</v>
      </c>
      <c r="C175" s="18">
        <v>855.9</v>
      </c>
      <c r="D175" s="20">
        <v>16.209103890000002</v>
      </c>
      <c r="E175" s="20">
        <v>8.1765650999999977</v>
      </c>
      <c r="F175" s="18">
        <f t="shared" si="15"/>
        <v>24.385668989999999</v>
      </c>
      <c r="G175" s="20">
        <f t="shared" si="16"/>
        <v>2.8491259481247813</v>
      </c>
      <c r="H175" s="19"/>
      <c r="I175" s="4"/>
    </row>
    <row r="176" spans="1:9" s="15" customFormat="1" ht="20.100000000000001" customHeight="1" x14ac:dyDescent="0.2">
      <c r="A176" s="22" t="s">
        <v>296</v>
      </c>
      <c r="B176" s="26" t="s">
        <v>86</v>
      </c>
      <c r="C176" s="18">
        <v>94.18</v>
      </c>
      <c r="D176" s="20">
        <v>1.0322437700000002</v>
      </c>
      <c r="E176" s="20">
        <v>0.52057988999999982</v>
      </c>
      <c r="F176" s="18">
        <f t="shared" si="15"/>
        <v>1.5528236600000001</v>
      </c>
      <c r="G176" s="20">
        <f t="shared" si="16"/>
        <v>1.6487828201316626</v>
      </c>
      <c r="H176" s="19"/>
      <c r="I176" s="4"/>
    </row>
    <row r="177" spans="1:9" s="15" customFormat="1" ht="20.100000000000001" customHeight="1" x14ac:dyDescent="0.2">
      <c r="A177" s="22" t="s">
        <v>297</v>
      </c>
      <c r="B177" s="26" t="s">
        <v>87</v>
      </c>
      <c r="C177" s="18">
        <v>420.99</v>
      </c>
      <c r="D177" s="20">
        <v>8.1064871558400018</v>
      </c>
      <c r="E177" s="20">
        <v>4.089030153919996</v>
      </c>
      <c r="F177" s="18">
        <f t="shared" si="15"/>
        <v>12.195517309759998</v>
      </c>
      <c r="G177" s="20">
        <f t="shared" si="16"/>
        <v>2.8968662699256509</v>
      </c>
      <c r="H177" s="19"/>
      <c r="I177" s="4"/>
    </row>
    <row r="178" spans="1:9" s="15" customFormat="1" ht="20.100000000000001" customHeight="1" x14ac:dyDescent="0.2">
      <c r="A178" s="22" t="s">
        <v>298</v>
      </c>
      <c r="B178" s="26" t="s">
        <v>88</v>
      </c>
      <c r="C178" s="18">
        <v>828.32</v>
      </c>
      <c r="D178" s="20">
        <v>15.996771780493335</v>
      </c>
      <c r="E178" s="20">
        <v>8.0695005489133269</v>
      </c>
      <c r="F178" s="18">
        <f t="shared" si="15"/>
        <v>24.066272329406662</v>
      </c>
      <c r="G178" s="20">
        <f t="shared" si="16"/>
        <v>2.9054317569787833</v>
      </c>
      <c r="H178" s="19"/>
      <c r="I178" s="4"/>
    </row>
    <row r="179" spans="1:9" s="15" customFormat="1" ht="20.100000000000001" customHeight="1" x14ac:dyDescent="0.2">
      <c r="A179" s="22" t="s">
        <v>299</v>
      </c>
      <c r="B179" s="26" t="s">
        <v>184</v>
      </c>
      <c r="C179" s="18">
        <v>536.76</v>
      </c>
      <c r="D179" s="20">
        <v>10.16234298</v>
      </c>
      <c r="E179" s="20">
        <v>5.126732950000001</v>
      </c>
      <c r="F179" s="18">
        <f t="shared" si="15"/>
        <v>15.289075930000001</v>
      </c>
      <c r="G179" s="20">
        <f t="shared" si="16"/>
        <v>2.8484007619792835</v>
      </c>
      <c r="H179" s="19"/>
      <c r="I179" s="4"/>
    </row>
    <row r="180" spans="1:9" s="15" customFormat="1" ht="20.100000000000001" customHeight="1" x14ac:dyDescent="0.2">
      <c r="A180" s="22" t="s">
        <v>300</v>
      </c>
      <c r="B180" s="26" t="s">
        <v>185</v>
      </c>
      <c r="C180" s="18">
        <v>879.44</v>
      </c>
      <c r="D180" s="20">
        <v>18.356874919999999</v>
      </c>
      <c r="E180" s="20">
        <v>9.2592846399999935</v>
      </c>
      <c r="F180" s="18">
        <f t="shared" si="15"/>
        <v>27.616159559999993</v>
      </c>
      <c r="G180" s="20">
        <f t="shared" si="16"/>
        <v>3.1401982579823509</v>
      </c>
      <c r="H180" s="19"/>
      <c r="I180" s="4"/>
    </row>
    <row r="181" spans="1:9" s="15" customFormat="1" ht="20.100000000000001" customHeight="1" x14ac:dyDescent="0.2">
      <c r="A181" s="22" t="s">
        <v>301</v>
      </c>
      <c r="B181" s="26" t="s">
        <v>89</v>
      </c>
      <c r="C181" s="18">
        <v>299.88</v>
      </c>
      <c r="D181" s="20">
        <v>4.5517138899999994</v>
      </c>
      <c r="E181" s="20">
        <v>2.2963857900000022</v>
      </c>
      <c r="F181" s="18">
        <f t="shared" si="15"/>
        <v>6.8480996800000016</v>
      </c>
      <c r="G181" s="20">
        <f t="shared" si="16"/>
        <v>2.2836133386688013</v>
      </c>
      <c r="H181" s="19"/>
      <c r="I181" s="4"/>
    </row>
    <row r="182" spans="1:9" s="15" customFormat="1" ht="20.100000000000001" customHeight="1" x14ac:dyDescent="0.2">
      <c r="A182" s="22" t="s">
        <v>302</v>
      </c>
      <c r="B182" s="26" t="s">
        <v>186</v>
      </c>
      <c r="C182" s="18">
        <v>1180.8499999999999</v>
      </c>
      <c r="D182" s="20">
        <v>20.805407500000005</v>
      </c>
      <c r="E182" s="20">
        <v>10.502216469999993</v>
      </c>
      <c r="F182" s="18">
        <f t="shared" si="15"/>
        <v>31.307623969999998</v>
      </c>
      <c r="G182" s="20">
        <f t="shared" si="16"/>
        <v>2.6512786526654528</v>
      </c>
      <c r="H182" s="19"/>
      <c r="I182" s="4"/>
    </row>
    <row r="183" spans="1:9" s="15" customFormat="1" ht="20.100000000000001" customHeight="1" x14ac:dyDescent="0.2">
      <c r="A183" s="22"/>
      <c r="B183" s="20"/>
      <c r="C183" s="20"/>
      <c r="D183" s="20"/>
      <c r="E183" s="20"/>
      <c r="F183" s="20"/>
      <c r="G183" s="19"/>
      <c r="H183" s="19"/>
      <c r="I183" s="4"/>
    </row>
    <row r="184" spans="1:9" s="15" customFormat="1" ht="20.100000000000001" customHeight="1" thickBot="1" x14ac:dyDescent="0.3">
      <c r="A184" s="10"/>
      <c r="B184" s="37" t="s">
        <v>96</v>
      </c>
      <c r="C184" s="37">
        <f>SUM(C185)</f>
        <v>15962.66</v>
      </c>
      <c r="D184" s="37">
        <f>SUM(D185)</f>
        <v>416.29</v>
      </c>
      <c r="E184" s="37">
        <f>SUM(E185)</f>
        <v>7.97</v>
      </c>
      <c r="F184" s="37">
        <f>SUM(F185)</f>
        <v>424.26000000000005</v>
      </c>
      <c r="G184" s="14">
        <f>F184/C184*100</f>
        <v>2.6578277054074952</v>
      </c>
      <c r="H184" s="13"/>
      <c r="I184" s="4"/>
    </row>
    <row r="185" spans="1:9" s="15" customFormat="1" ht="20.100000000000001" customHeight="1" x14ac:dyDescent="0.2">
      <c r="A185" s="22">
        <v>13</v>
      </c>
      <c r="B185" s="20" t="s">
        <v>97</v>
      </c>
      <c r="C185" s="18">
        <v>15962.66</v>
      </c>
      <c r="D185" s="20">
        <v>416.29</v>
      </c>
      <c r="E185" s="20">
        <v>7.97</v>
      </c>
      <c r="F185" s="18">
        <f>SUM(D185:E185)</f>
        <v>424.26000000000005</v>
      </c>
      <c r="G185" s="20">
        <f>F185/C185*100</f>
        <v>2.6578277054074952</v>
      </c>
      <c r="H185" s="19"/>
      <c r="I185" s="21"/>
    </row>
    <row r="186" spans="1:9" s="15" customFormat="1" ht="20.100000000000001" customHeight="1" x14ac:dyDescent="0.2">
      <c r="A186" s="22"/>
      <c r="B186" s="19"/>
      <c r="C186" s="20"/>
      <c r="D186" s="20"/>
      <c r="E186" s="20"/>
      <c r="F186" s="20"/>
      <c r="G186" s="19"/>
      <c r="H186" s="19"/>
      <c r="I186" s="4"/>
    </row>
    <row r="187" spans="1:9" s="15" customFormat="1" ht="20.100000000000001" customHeight="1" thickBot="1" x14ac:dyDescent="0.3">
      <c r="A187" s="10"/>
      <c r="B187" s="37" t="s">
        <v>41</v>
      </c>
      <c r="C187" s="37">
        <f>SUM(C188:C191)</f>
        <v>1936.84</v>
      </c>
      <c r="D187" s="37">
        <f>SUM(D188:D191)</f>
        <v>22.990000000000002</v>
      </c>
      <c r="E187" s="37">
        <f>SUM(E188:E191)</f>
        <v>0.58000000000000007</v>
      </c>
      <c r="F187" s="37">
        <f>SUM(F188:F191)</f>
        <v>23.57</v>
      </c>
      <c r="G187" s="14">
        <f>F187/C187*100</f>
        <v>1.2169306705768159</v>
      </c>
      <c r="H187" s="13"/>
      <c r="I187" s="4"/>
    </row>
    <row r="188" spans="1:9" s="15" customFormat="1" ht="20.100000000000001" customHeight="1" x14ac:dyDescent="0.2">
      <c r="A188" s="22">
        <v>14</v>
      </c>
      <c r="B188" s="20" t="s">
        <v>42</v>
      </c>
      <c r="C188" s="18">
        <v>1752.11</v>
      </c>
      <c r="D188" s="20">
        <v>20.34</v>
      </c>
      <c r="E188" s="20">
        <v>0.52</v>
      </c>
      <c r="F188" s="18">
        <f t="shared" ref="F188:F191" si="18">SUM(D188:E188)</f>
        <v>20.86</v>
      </c>
      <c r="G188" s="20">
        <f>F188/C188*100</f>
        <v>1.1905645193509542</v>
      </c>
      <c r="H188" s="19"/>
      <c r="I188" s="21"/>
    </row>
    <row r="189" spans="1:9" s="15" customFormat="1" ht="20.100000000000001" customHeight="1" x14ac:dyDescent="0.2">
      <c r="A189" s="22" t="s">
        <v>217</v>
      </c>
      <c r="B189" s="26" t="s">
        <v>188</v>
      </c>
      <c r="C189" s="18">
        <v>142.69</v>
      </c>
      <c r="D189" s="20">
        <v>1.62</v>
      </c>
      <c r="E189" s="20">
        <v>0.04</v>
      </c>
      <c r="F189" s="18">
        <f t="shared" si="18"/>
        <v>1.6600000000000001</v>
      </c>
      <c r="G189" s="20">
        <f>F189/C189*100</f>
        <v>1.1633611325250544</v>
      </c>
      <c r="H189" s="19"/>
      <c r="I189" s="4"/>
    </row>
    <row r="190" spans="1:9" s="15" customFormat="1" ht="20.100000000000001" customHeight="1" x14ac:dyDescent="0.2">
      <c r="A190" s="22" t="s">
        <v>218</v>
      </c>
      <c r="B190" s="26" t="s">
        <v>189</v>
      </c>
      <c r="C190" s="18">
        <v>13.55</v>
      </c>
      <c r="D190" s="20">
        <v>0.37</v>
      </c>
      <c r="E190" s="20"/>
      <c r="F190" s="18">
        <f t="shared" si="18"/>
        <v>0.37</v>
      </c>
      <c r="G190" s="20">
        <f>F190/C190*100</f>
        <v>2.7306273062730626</v>
      </c>
      <c r="H190" s="19"/>
      <c r="I190" s="4"/>
    </row>
    <row r="191" spans="1:9" s="15" customFormat="1" ht="20.100000000000001" customHeight="1" x14ac:dyDescent="0.2">
      <c r="A191" s="22" t="s">
        <v>309</v>
      </c>
      <c r="B191" s="26" t="s">
        <v>43</v>
      </c>
      <c r="C191" s="18">
        <v>28.49</v>
      </c>
      <c r="D191" s="20">
        <v>0.66</v>
      </c>
      <c r="E191" s="20">
        <v>0.02</v>
      </c>
      <c r="F191" s="18">
        <f t="shared" si="18"/>
        <v>0.68</v>
      </c>
      <c r="G191" s="20">
        <f>F191/C191*100</f>
        <v>2.3868023868023869</v>
      </c>
      <c r="H191" s="19"/>
      <c r="I191" s="4"/>
    </row>
    <row r="192" spans="1:9" s="15" customFormat="1" ht="20.100000000000001" customHeight="1" x14ac:dyDescent="0.2">
      <c r="A192" s="22"/>
      <c r="B192" s="19"/>
      <c r="C192" s="20"/>
      <c r="D192" s="20"/>
      <c r="E192" s="20"/>
      <c r="F192" s="20"/>
      <c r="G192" s="19"/>
      <c r="H192" s="19"/>
      <c r="I192" s="4"/>
    </row>
    <row r="193" spans="1:9" s="15" customFormat="1" ht="20.100000000000001" customHeight="1" thickBot="1" x14ac:dyDescent="0.3">
      <c r="A193" s="10"/>
      <c r="B193" s="37" t="s">
        <v>416</v>
      </c>
      <c r="C193" s="37">
        <f>SUM(C194:C198)</f>
        <v>1576.75</v>
      </c>
      <c r="D193" s="37">
        <f t="shared" ref="D193:F193" si="19">SUM(D194:D198)</f>
        <v>24.42</v>
      </c>
      <c r="E193" s="37">
        <f t="shared" si="19"/>
        <v>0.62</v>
      </c>
      <c r="F193" s="37">
        <f t="shared" si="19"/>
        <v>25.040000000000003</v>
      </c>
      <c r="G193" s="14">
        <f t="shared" ref="G193:G198" si="20">F193/C193*100</f>
        <v>1.5880767401300142</v>
      </c>
      <c r="H193" s="13"/>
      <c r="I193" s="4"/>
    </row>
    <row r="194" spans="1:9" s="15" customFormat="1" ht="20.100000000000001" customHeight="1" x14ac:dyDescent="0.2">
      <c r="A194" s="22">
        <v>15</v>
      </c>
      <c r="B194" s="20" t="s">
        <v>417</v>
      </c>
      <c r="C194" s="18">
        <v>537.21</v>
      </c>
      <c r="D194" s="20">
        <v>10.23</v>
      </c>
      <c r="E194" s="20">
        <v>0.26</v>
      </c>
      <c r="F194" s="18">
        <f t="shared" ref="F194:F198" si="21">SUM(D194:E194)</f>
        <v>10.49</v>
      </c>
      <c r="G194" s="20">
        <f t="shared" si="20"/>
        <v>1.9526814467340516</v>
      </c>
      <c r="H194" s="19"/>
      <c r="I194" s="21"/>
    </row>
    <row r="195" spans="1:9" s="15" customFormat="1" ht="20.100000000000001" customHeight="1" x14ac:dyDescent="0.2">
      <c r="A195" s="22" t="s">
        <v>218</v>
      </c>
      <c r="B195" s="26" t="s">
        <v>99</v>
      </c>
      <c r="C195" s="18">
        <v>364.24</v>
      </c>
      <c r="D195" s="20">
        <v>7.73</v>
      </c>
      <c r="E195" s="20">
        <v>0.2</v>
      </c>
      <c r="F195" s="18">
        <f t="shared" si="21"/>
        <v>7.9300000000000006</v>
      </c>
      <c r="G195" s="20">
        <f t="shared" si="20"/>
        <v>2.177135954315836</v>
      </c>
      <c r="H195" s="19"/>
      <c r="I195" s="4"/>
    </row>
    <row r="196" spans="1:9" ht="20.100000000000001" customHeight="1" x14ac:dyDescent="0.2">
      <c r="A196" s="22" t="s">
        <v>411</v>
      </c>
      <c r="B196" s="19" t="s">
        <v>149</v>
      </c>
      <c r="C196" s="18">
        <v>64.59</v>
      </c>
      <c r="D196" s="20"/>
      <c r="E196" s="20"/>
      <c r="F196" s="18">
        <f t="shared" si="21"/>
        <v>0</v>
      </c>
      <c r="G196" s="20">
        <f t="shared" si="20"/>
        <v>0</v>
      </c>
      <c r="H196" s="5"/>
    </row>
    <row r="197" spans="1:9" s="15" customFormat="1" ht="20.100000000000001" customHeight="1" x14ac:dyDescent="0.2">
      <c r="A197" s="22" t="s">
        <v>310</v>
      </c>
      <c r="B197" s="26" t="s">
        <v>190</v>
      </c>
      <c r="C197" s="18">
        <v>589.52</v>
      </c>
      <c r="D197" s="20">
        <v>6.46</v>
      </c>
      <c r="E197" s="20">
        <v>0.16</v>
      </c>
      <c r="F197" s="18">
        <f t="shared" si="21"/>
        <v>6.62</v>
      </c>
      <c r="G197" s="20">
        <f t="shared" si="20"/>
        <v>1.1229474826977881</v>
      </c>
      <c r="H197" s="19"/>
      <c r="I197" s="4"/>
    </row>
    <row r="198" spans="1:9" s="15" customFormat="1" ht="20.100000000000001" customHeight="1" x14ac:dyDescent="0.2">
      <c r="A198" s="22" t="s">
        <v>414</v>
      </c>
      <c r="B198" s="26" t="s">
        <v>319</v>
      </c>
      <c r="C198" s="18">
        <v>21.19</v>
      </c>
      <c r="D198" s="20"/>
      <c r="E198" s="20"/>
      <c r="F198" s="18">
        <f t="shared" si="21"/>
        <v>0</v>
      </c>
      <c r="G198" s="20">
        <f t="shared" si="20"/>
        <v>0</v>
      </c>
      <c r="H198" s="19"/>
      <c r="I198" s="4"/>
    </row>
    <row r="199" spans="1:9" s="15" customFormat="1" ht="20.100000000000001" customHeight="1" x14ac:dyDescent="0.2">
      <c r="A199" s="22"/>
      <c r="B199" s="19"/>
      <c r="C199" s="20"/>
      <c r="D199" s="20"/>
      <c r="E199" s="20"/>
      <c r="F199" s="20"/>
      <c r="G199" s="19"/>
      <c r="H199" s="19"/>
      <c r="I199" s="4"/>
    </row>
    <row r="200" spans="1:9" s="15" customFormat="1" ht="20.100000000000001" customHeight="1" thickBot="1" x14ac:dyDescent="0.3">
      <c r="A200" s="10"/>
      <c r="B200" s="37" t="s">
        <v>44</v>
      </c>
      <c r="C200" s="37">
        <f>SUM(C201:C207)</f>
        <v>7316.8</v>
      </c>
      <c r="D200" s="37">
        <f>SUM(D201:D207)</f>
        <v>122.22342157</v>
      </c>
      <c r="E200" s="37">
        <f>SUM(E201:E207)</f>
        <v>0</v>
      </c>
      <c r="F200" s="37">
        <f>SUM(F201:F207)</f>
        <v>122.22342157</v>
      </c>
      <c r="G200" s="14">
        <f t="shared" ref="G200:G207" si="22">F200/C200*100</f>
        <v>1.6704491248906626</v>
      </c>
      <c r="H200" s="13"/>
      <c r="I200" s="4"/>
    </row>
    <row r="201" spans="1:9" s="15" customFormat="1" ht="20.100000000000001" customHeight="1" x14ac:dyDescent="0.2">
      <c r="A201" s="22">
        <v>16</v>
      </c>
      <c r="B201" s="20" t="s">
        <v>45</v>
      </c>
      <c r="C201" s="18">
        <v>1367.94</v>
      </c>
      <c r="D201" s="20">
        <v>19.4073119</v>
      </c>
      <c r="E201" s="20"/>
      <c r="F201" s="18">
        <f t="shared" ref="F201:F207" si="23">SUM(D201:E201)</f>
        <v>19.4073119</v>
      </c>
      <c r="G201" s="20">
        <f t="shared" si="22"/>
        <v>1.4187253753819611</v>
      </c>
      <c r="H201" s="19"/>
      <c r="I201" s="21"/>
    </row>
    <row r="202" spans="1:9" s="15" customFormat="1" ht="20.100000000000001" customHeight="1" x14ac:dyDescent="0.2">
      <c r="A202" s="22" t="s">
        <v>218</v>
      </c>
      <c r="B202" s="26" t="s">
        <v>100</v>
      </c>
      <c r="C202" s="18">
        <v>3760.23</v>
      </c>
      <c r="D202" s="20">
        <v>73.126878419999997</v>
      </c>
      <c r="E202" s="20"/>
      <c r="F202" s="18">
        <f t="shared" si="23"/>
        <v>73.126878419999997</v>
      </c>
      <c r="G202" s="20">
        <f t="shared" si="22"/>
        <v>1.9447448273110952</v>
      </c>
      <c r="H202" s="19"/>
      <c r="I202" s="4"/>
    </row>
    <row r="203" spans="1:9" s="15" customFormat="1" ht="20.100000000000001" customHeight="1" x14ac:dyDescent="0.2">
      <c r="A203" s="22" t="s">
        <v>235</v>
      </c>
      <c r="B203" s="26" t="s">
        <v>101</v>
      </c>
      <c r="C203" s="18">
        <v>639.1</v>
      </c>
      <c r="D203" s="20">
        <v>6.7568461800000001</v>
      </c>
      <c r="E203" s="20"/>
      <c r="F203" s="18">
        <f t="shared" si="23"/>
        <v>6.7568461800000001</v>
      </c>
      <c r="G203" s="20">
        <f t="shared" si="22"/>
        <v>1.0572439649507119</v>
      </c>
      <c r="H203" s="19"/>
      <c r="I203" s="4"/>
    </row>
    <row r="204" spans="1:9" s="15" customFormat="1" ht="20.100000000000001" customHeight="1" x14ac:dyDescent="0.2">
      <c r="A204" s="22" t="s">
        <v>222</v>
      </c>
      <c r="B204" s="26" t="s">
        <v>102</v>
      </c>
      <c r="C204" s="18">
        <v>381.37</v>
      </c>
      <c r="D204" s="20">
        <v>2.44791822</v>
      </c>
      <c r="E204" s="20"/>
      <c r="F204" s="18">
        <f t="shared" si="23"/>
        <v>2.44791822</v>
      </c>
      <c r="G204" s="20">
        <f t="shared" si="22"/>
        <v>0.64187487741563309</v>
      </c>
      <c r="H204" s="19"/>
      <c r="I204" s="4"/>
    </row>
    <row r="205" spans="1:9" s="15" customFormat="1" ht="20.100000000000001" customHeight="1" x14ac:dyDescent="0.2">
      <c r="A205" s="22" t="s">
        <v>311</v>
      </c>
      <c r="B205" s="26" t="s">
        <v>65</v>
      </c>
      <c r="C205" s="18">
        <v>878</v>
      </c>
      <c r="D205" s="20">
        <v>18.607594710000001</v>
      </c>
      <c r="E205" s="20"/>
      <c r="F205" s="18">
        <f t="shared" si="23"/>
        <v>18.607594710000001</v>
      </c>
      <c r="G205" s="20">
        <f t="shared" si="22"/>
        <v>2.1193160261959001</v>
      </c>
      <c r="H205" s="19"/>
      <c r="I205" s="4"/>
    </row>
    <row r="206" spans="1:9" s="15" customFormat="1" ht="20.100000000000001" customHeight="1" x14ac:dyDescent="0.2">
      <c r="A206" s="22" t="s">
        <v>312</v>
      </c>
      <c r="B206" s="26" t="s">
        <v>66</v>
      </c>
      <c r="C206" s="18">
        <v>174.08</v>
      </c>
      <c r="D206" s="20">
        <v>0.68692168000000009</v>
      </c>
      <c r="E206" s="20"/>
      <c r="F206" s="18">
        <f t="shared" si="23"/>
        <v>0.68692168000000009</v>
      </c>
      <c r="G206" s="20">
        <f t="shared" si="22"/>
        <v>0.39460114889705883</v>
      </c>
      <c r="H206" s="19"/>
      <c r="I206" s="4"/>
    </row>
    <row r="207" spans="1:9" s="15" customFormat="1" ht="20.100000000000001" customHeight="1" x14ac:dyDescent="0.2">
      <c r="A207" s="22" t="s">
        <v>399</v>
      </c>
      <c r="B207" s="26" t="s">
        <v>409</v>
      </c>
      <c r="C207" s="18">
        <v>116.08</v>
      </c>
      <c r="D207" s="20">
        <v>1.1899504599999999</v>
      </c>
      <c r="E207" s="20"/>
      <c r="F207" s="18">
        <f t="shared" si="23"/>
        <v>1.1899504599999999</v>
      </c>
      <c r="G207" s="20">
        <f t="shared" si="22"/>
        <v>1.02511238800827</v>
      </c>
      <c r="H207" s="19"/>
      <c r="I207" s="4"/>
    </row>
    <row r="208" spans="1:9" s="15" customFormat="1" ht="20.100000000000001" customHeight="1" x14ac:dyDescent="0.2">
      <c r="A208" s="22"/>
      <c r="B208" s="20"/>
      <c r="C208" s="20"/>
      <c r="D208" s="20"/>
      <c r="E208" s="20"/>
      <c r="F208" s="20"/>
      <c r="G208" s="19"/>
      <c r="H208" s="19"/>
      <c r="I208" s="4"/>
    </row>
    <row r="209" spans="1:9" s="15" customFormat="1" ht="20.100000000000001" customHeight="1" thickBot="1" x14ac:dyDescent="0.3">
      <c r="A209" s="10"/>
      <c r="B209" s="37" t="s">
        <v>125</v>
      </c>
      <c r="C209" s="37">
        <f>SUM(C210:C215)</f>
        <v>10054.64</v>
      </c>
      <c r="D209" s="37">
        <f>SUM(D210:D215)</f>
        <v>235.83499999999995</v>
      </c>
      <c r="E209" s="37">
        <f>SUM(E210:E215)</f>
        <v>1.4200000000000002</v>
      </c>
      <c r="F209" s="37">
        <f>SUM(F210:F215)</f>
        <v>237.25499999999997</v>
      </c>
      <c r="G209" s="14">
        <f t="shared" ref="G209:G215" si="24">F209/C209*100</f>
        <v>2.359656835053269</v>
      </c>
      <c r="H209" s="13"/>
      <c r="I209" s="4"/>
    </row>
    <row r="210" spans="1:9" s="15" customFormat="1" ht="20.100000000000001" customHeight="1" x14ac:dyDescent="0.2">
      <c r="A210" s="22">
        <v>17</v>
      </c>
      <c r="B210" s="19" t="s">
        <v>126</v>
      </c>
      <c r="C210" s="18">
        <v>9701.81</v>
      </c>
      <c r="D210" s="20">
        <v>234.51999999999998</v>
      </c>
      <c r="E210" s="20">
        <v>1.37</v>
      </c>
      <c r="F210" s="18">
        <f t="shared" ref="F210:F215" si="25">SUM(D210:E210)</f>
        <v>235.89</v>
      </c>
      <c r="G210" s="20">
        <f t="shared" si="24"/>
        <v>2.4314019755076628</v>
      </c>
      <c r="H210" s="19"/>
      <c r="I210" s="21"/>
    </row>
    <row r="211" spans="1:9" s="15" customFormat="1" ht="20.100000000000001" customHeight="1" x14ac:dyDescent="0.2">
      <c r="A211" s="22" t="s">
        <v>217</v>
      </c>
      <c r="B211" s="26" t="s">
        <v>191</v>
      </c>
      <c r="C211" s="18">
        <v>134</v>
      </c>
      <c r="D211" s="20">
        <v>0.14000000000000001</v>
      </c>
      <c r="E211" s="20"/>
      <c r="F211" s="18">
        <f t="shared" si="25"/>
        <v>0.14000000000000001</v>
      </c>
      <c r="G211" s="20">
        <f t="shared" si="24"/>
        <v>0.10447761194029852</v>
      </c>
      <c r="H211" s="19"/>
      <c r="I211" s="4"/>
    </row>
    <row r="212" spans="1:9" s="15" customFormat="1" ht="20.100000000000001" customHeight="1" x14ac:dyDescent="0.2">
      <c r="A212" s="22" t="s">
        <v>218</v>
      </c>
      <c r="B212" s="26" t="s">
        <v>192</v>
      </c>
      <c r="C212" s="18">
        <v>34.75</v>
      </c>
      <c r="D212" s="20">
        <v>0.47</v>
      </c>
      <c r="E212" s="20">
        <v>0.02</v>
      </c>
      <c r="F212" s="18">
        <f t="shared" si="25"/>
        <v>0.49</v>
      </c>
      <c r="G212" s="20">
        <f t="shared" si="24"/>
        <v>1.4100719424460431</v>
      </c>
      <c r="H212" s="19"/>
      <c r="I212" s="4"/>
    </row>
    <row r="213" spans="1:9" s="15" customFormat="1" ht="20.100000000000001" customHeight="1" x14ac:dyDescent="0.2">
      <c r="A213" s="22" t="s">
        <v>219</v>
      </c>
      <c r="B213" s="26" t="s">
        <v>193</v>
      </c>
      <c r="C213" s="18">
        <v>108.82</v>
      </c>
      <c r="D213" s="20">
        <v>1.4999999999999999E-2</v>
      </c>
      <c r="E213" s="20"/>
      <c r="F213" s="18">
        <f t="shared" si="25"/>
        <v>1.4999999999999999E-2</v>
      </c>
      <c r="G213" s="20">
        <f t="shared" si="24"/>
        <v>1.3784230839919132E-2</v>
      </c>
      <c r="H213" s="19"/>
      <c r="I213" s="4"/>
    </row>
    <row r="214" spans="1:9" s="15" customFormat="1" ht="20.100000000000001" customHeight="1" x14ac:dyDescent="0.2">
      <c r="A214" s="22" t="s">
        <v>220</v>
      </c>
      <c r="B214" s="26" t="s">
        <v>410</v>
      </c>
      <c r="C214" s="18">
        <v>10.26</v>
      </c>
      <c r="D214" s="20"/>
      <c r="E214" s="20"/>
      <c r="F214" s="18">
        <f t="shared" si="25"/>
        <v>0</v>
      </c>
      <c r="G214" s="20">
        <f t="shared" si="24"/>
        <v>0</v>
      </c>
      <c r="H214" s="19"/>
      <c r="I214" s="4"/>
    </row>
    <row r="215" spans="1:9" s="15" customFormat="1" ht="20.100000000000001" customHeight="1" x14ac:dyDescent="0.2">
      <c r="A215" s="22" t="s">
        <v>313</v>
      </c>
      <c r="B215" s="26" t="s">
        <v>194</v>
      </c>
      <c r="C215" s="18">
        <v>65</v>
      </c>
      <c r="D215" s="20">
        <v>0.69000000000000006</v>
      </c>
      <c r="E215" s="20">
        <v>0.03</v>
      </c>
      <c r="F215" s="18">
        <f t="shared" si="25"/>
        <v>0.72000000000000008</v>
      </c>
      <c r="G215" s="20">
        <f t="shared" si="24"/>
        <v>1.1076923076923078</v>
      </c>
      <c r="H215" s="19"/>
      <c r="I215" s="4"/>
    </row>
    <row r="216" spans="1:9" s="15" customFormat="1" ht="20.100000000000001" customHeight="1" x14ac:dyDescent="0.2">
      <c r="A216" s="22"/>
      <c r="B216" s="20"/>
      <c r="C216" s="20"/>
      <c r="D216" s="20"/>
      <c r="E216" s="20"/>
      <c r="F216" s="20"/>
      <c r="G216" s="19"/>
      <c r="H216" s="19"/>
      <c r="I216" s="4"/>
    </row>
    <row r="217" spans="1:9" s="15" customFormat="1" ht="20.100000000000001" customHeight="1" thickBot="1" x14ac:dyDescent="0.3">
      <c r="A217" s="10"/>
      <c r="B217" s="37" t="s">
        <v>46</v>
      </c>
      <c r="C217" s="37">
        <f>SUM(C218:C224)</f>
        <v>1437.73</v>
      </c>
      <c r="D217" s="37">
        <f>SUM(D218:D224)</f>
        <v>21.720666940000001</v>
      </c>
      <c r="E217" s="37">
        <f>SUM(E218:E224)</f>
        <v>0</v>
      </c>
      <c r="F217" s="37">
        <f>SUM(F218:F224)</f>
        <v>21.720666940000001</v>
      </c>
      <c r="G217" s="14">
        <f t="shared" ref="G217:G224" si="26">F217/C217*100</f>
        <v>1.5107611957738936</v>
      </c>
      <c r="H217" s="13"/>
      <c r="I217" s="4"/>
    </row>
    <row r="218" spans="1:9" s="15" customFormat="1" ht="20.100000000000001" customHeight="1" x14ac:dyDescent="0.2">
      <c r="A218" s="22">
        <v>18</v>
      </c>
      <c r="B218" s="20" t="s">
        <v>47</v>
      </c>
      <c r="C218" s="18">
        <v>409.3</v>
      </c>
      <c r="D218" s="20">
        <v>3.22712296</v>
      </c>
      <c r="E218" s="20"/>
      <c r="F218" s="18">
        <f t="shared" ref="F218:F224" si="27">SUM(D218:E218)</f>
        <v>3.22712296</v>
      </c>
      <c r="G218" s="20">
        <f t="shared" si="26"/>
        <v>0.7884492939164427</v>
      </c>
      <c r="H218" s="19"/>
      <c r="I218" s="21"/>
    </row>
    <row r="219" spans="1:9" s="15" customFormat="1" ht="20.100000000000001" customHeight="1" x14ac:dyDescent="0.2">
      <c r="A219" s="22" t="s">
        <v>217</v>
      </c>
      <c r="B219" s="26" t="s">
        <v>48</v>
      </c>
      <c r="C219" s="18">
        <v>84.85</v>
      </c>
      <c r="D219" s="20">
        <v>0.31478482000000002</v>
      </c>
      <c r="E219" s="20"/>
      <c r="F219" s="18">
        <f t="shared" si="27"/>
        <v>0.31478482000000002</v>
      </c>
      <c r="G219" s="20">
        <f t="shared" si="26"/>
        <v>0.37098977018267537</v>
      </c>
      <c r="H219" s="19"/>
      <c r="I219" s="4"/>
    </row>
    <row r="220" spans="1:9" s="15" customFormat="1" ht="20.100000000000001" customHeight="1" x14ac:dyDescent="0.2">
      <c r="A220" s="22" t="s">
        <v>219</v>
      </c>
      <c r="B220" s="26" t="s">
        <v>195</v>
      </c>
      <c r="C220" s="18">
        <v>125.73</v>
      </c>
      <c r="D220" s="20">
        <v>0.17173042000000002</v>
      </c>
      <c r="E220" s="20"/>
      <c r="F220" s="18">
        <f t="shared" si="27"/>
        <v>0.17173042000000002</v>
      </c>
      <c r="G220" s="20">
        <f t="shared" si="26"/>
        <v>0.13658666984808718</v>
      </c>
      <c r="H220" s="19"/>
      <c r="I220" s="4"/>
    </row>
    <row r="221" spans="1:9" s="15" customFormat="1" ht="20.100000000000001" customHeight="1" x14ac:dyDescent="0.2">
      <c r="A221" s="22" t="s">
        <v>220</v>
      </c>
      <c r="B221" s="26" t="s">
        <v>360</v>
      </c>
      <c r="C221" s="18">
        <v>59.13</v>
      </c>
      <c r="D221" s="20">
        <v>0</v>
      </c>
      <c r="E221" s="20"/>
      <c r="F221" s="18">
        <f t="shared" si="27"/>
        <v>0</v>
      </c>
      <c r="G221" s="20">
        <f t="shared" si="26"/>
        <v>0</v>
      </c>
      <c r="H221" s="19"/>
      <c r="I221" s="4"/>
    </row>
    <row r="222" spans="1:9" s="15" customFormat="1" ht="20.100000000000001" customHeight="1" x14ac:dyDescent="0.2">
      <c r="A222" s="22" t="s">
        <v>235</v>
      </c>
      <c r="B222" s="26" t="s">
        <v>359</v>
      </c>
      <c r="C222" s="18">
        <v>49.6</v>
      </c>
      <c r="D222" s="20">
        <v>8.9954030000000004E-2</v>
      </c>
      <c r="E222" s="20"/>
      <c r="F222" s="18">
        <f t="shared" si="27"/>
        <v>8.9954030000000004E-2</v>
      </c>
      <c r="G222" s="20">
        <f t="shared" si="26"/>
        <v>0.18135893145161291</v>
      </c>
      <c r="H222" s="19"/>
      <c r="I222" s="4"/>
    </row>
    <row r="223" spans="1:9" s="15" customFormat="1" ht="20.100000000000001" customHeight="1" x14ac:dyDescent="0.2">
      <c r="A223" s="22" t="s">
        <v>314</v>
      </c>
      <c r="B223" s="26" t="s">
        <v>67</v>
      </c>
      <c r="C223" s="18">
        <v>172.48</v>
      </c>
      <c r="D223" s="20">
        <v>6.5579705099999996</v>
      </c>
      <c r="E223" s="20"/>
      <c r="F223" s="18">
        <f t="shared" si="27"/>
        <v>6.5579705099999996</v>
      </c>
      <c r="G223" s="20">
        <f t="shared" si="26"/>
        <v>3.8021628652597403</v>
      </c>
      <c r="H223" s="19"/>
      <c r="I223" s="4"/>
    </row>
    <row r="224" spans="1:9" s="15" customFormat="1" ht="20.100000000000001" customHeight="1" x14ac:dyDescent="0.2">
      <c r="A224" s="22" t="s">
        <v>315</v>
      </c>
      <c r="B224" s="26" t="s">
        <v>68</v>
      </c>
      <c r="C224" s="18">
        <v>536.64</v>
      </c>
      <c r="D224" s="20">
        <v>11.359104199999999</v>
      </c>
      <c r="E224" s="20"/>
      <c r="F224" s="18">
        <f t="shared" si="27"/>
        <v>11.359104199999999</v>
      </c>
      <c r="G224" s="20">
        <f t="shared" si="26"/>
        <v>2.116708445140131</v>
      </c>
      <c r="H224" s="19"/>
      <c r="I224" s="4"/>
    </row>
    <row r="225" spans="1:9" s="15" customFormat="1" ht="20.100000000000001" customHeight="1" x14ac:dyDescent="0.2">
      <c r="A225" s="22"/>
      <c r="B225" s="20"/>
      <c r="C225" s="20"/>
      <c r="D225" s="20"/>
      <c r="E225" s="20"/>
      <c r="F225" s="20"/>
      <c r="G225" s="19"/>
      <c r="H225" s="19"/>
      <c r="I225" s="4"/>
    </row>
    <row r="226" spans="1:9" s="15" customFormat="1" ht="20.100000000000001" customHeight="1" thickBot="1" x14ac:dyDescent="0.3">
      <c r="A226" s="10"/>
      <c r="B226" s="37" t="s">
        <v>49</v>
      </c>
      <c r="C226" s="37">
        <f>SUM(C227:C234)</f>
        <v>2933.8</v>
      </c>
      <c r="D226" s="37">
        <f>SUM(D227:D234)</f>
        <v>24.130000000000003</v>
      </c>
      <c r="E226" s="37">
        <f>SUM(E227:E234)</f>
        <v>0.54</v>
      </c>
      <c r="F226" s="37">
        <f>SUM(F227:F234)</f>
        <v>24.67</v>
      </c>
      <c r="G226" s="37">
        <f t="shared" ref="G226:G234" si="28">F226/C226*100</f>
        <v>0.84088894948530912</v>
      </c>
      <c r="H226" s="13"/>
      <c r="I226" s="4"/>
    </row>
    <row r="227" spans="1:9" s="15" customFormat="1" ht="20.100000000000001" customHeight="1" x14ac:dyDescent="0.2">
      <c r="A227" s="22">
        <v>20</v>
      </c>
      <c r="B227" s="20" t="s">
        <v>50</v>
      </c>
      <c r="C227" s="18">
        <v>1609.45</v>
      </c>
      <c r="D227" s="20">
        <v>20.28</v>
      </c>
      <c r="E227" s="20">
        <v>0.52</v>
      </c>
      <c r="F227" s="18">
        <f t="shared" ref="F227:F234" si="29">SUM(D227:E227)</f>
        <v>20.8</v>
      </c>
      <c r="G227" s="20">
        <f t="shared" si="28"/>
        <v>1.2923669576563424</v>
      </c>
      <c r="H227" s="19"/>
      <c r="I227" s="21"/>
    </row>
    <row r="228" spans="1:9" s="15" customFormat="1" ht="20.100000000000001" customHeight="1" x14ac:dyDescent="0.2">
      <c r="A228" s="22" t="s">
        <v>220</v>
      </c>
      <c r="B228" s="26" t="s">
        <v>196</v>
      </c>
      <c r="C228" s="18">
        <v>80.78</v>
      </c>
      <c r="D228" s="20">
        <v>0.34</v>
      </c>
      <c r="E228" s="20">
        <v>0.01</v>
      </c>
      <c r="F228" s="18">
        <f t="shared" si="29"/>
        <v>0.35000000000000003</v>
      </c>
      <c r="G228" s="20">
        <f t="shared" si="28"/>
        <v>0.4332755632582323</v>
      </c>
      <c r="H228" s="19"/>
      <c r="I228" s="4"/>
    </row>
    <row r="229" spans="1:9" s="15" customFormat="1" ht="20.100000000000001" customHeight="1" x14ac:dyDescent="0.2">
      <c r="A229" s="22" t="s">
        <v>223</v>
      </c>
      <c r="B229" s="26" t="s">
        <v>197</v>
      </c>
      <c r="C229" s="18">
        <v>837.23</v>
      </c>
      <c r="D229" s="20">
        <v>0.47</v>
      </c>
      <c r="E229" s="20">
        <v>0.01</v>
      </c>
      <c r="F229" s="18">
        <f t="shared" si="29"/>
        <v>0.48</v>
      </c>
      <c r="G229" s="20">
        <f t="shared" si="28"/>
        <v>5.7331915960966519E-2</v>
      </c>
      <c r="H229" s="19"/>
      <c r="I229" s="4"/>
    </row>
    <row r="230" spans="1:9" s="15" customFormat="1" ht="20.100000000000001" customHeight="1" x14ac:dyDescent="0.2">
      <c r="A230" s="22" t="s">
        <v>316</v>
      </c>
      <c r="B230" s="26" t="s">
        <v>198</v>
      </c>
      <c r="C230" s="18">
        <v>231.08</v>
      </c>
      <c r="D230" s="20">
        <v>2.33</v>
      </c>
      <c r="E230" s="20"/>
      <c r="F230" s="18">
        <f t="shared" si="29"/>
        <v>2.33</v>
      </c>
      <c r="G230" s="20">
        <f t="shared" si="28"/>
        <v>1.008308810801454</v>
      </c>
      <c r="H230" s="19"/>
      <c r="I230" s="4"/>
    </row>
    <row r="231" spans="1:9" s="15" customFormat="1" ht="20.100000000000001" customHeight="1" x14ac:dyDescent="0.2">
      <c r="A231" s="22" t="s">
        <v>413</v>
      </c>
      <c r="B231" s="26" t="s">
        <v>406</v>
      </c>
      <c r="C231" s="18">
        <v>19.059999999999999</v>
      </c>
      <c r="D231" s="20"/>
      <c r="E231" s="20"/>
      <c r="F231" s="18">
        <f t="shared" si="29"/>
        <v>0</v>
      </c>
      <c r="G231" s="20">
        <f>F231/C231*100</f>
        <v>0</v>
      </c>
      <c r="H231" s="19"/>
      <c r="I231" s="4"/>
    </row>
    <row r="232" spans="1:9" s="15" customFormat="1" ht="20.100000000000001" customHeight="1" x14ac:dyDescent="0.2">
      <c r="A232" s="22" t="s">
        <v>317</v>
      </c>
      <c r="B232" s="26" t="s">
        <v>199</v>
      </c>
      <c r="C232" s="18">
        <v>61.53</v>
      </c>
      <c r="D232" s="20"/>
      <c r="E232" s="20"/>
      <c r="F232" s="18">
        <f t="shared" si="29"/>
        <v>0</v>
      </c>
      <c r="G232" s="20">
        <f t="shared" si="28"/>
        <v>0</v>
      </c>
      <c r="H232" s="19"/>
      <c r="I232" s="4"/>
    </row>
    <row r="233" spans="1:9" s="15" customFormat="1" ht="20.100000000000001" customHeight="1" x14ac:dyDescent="0.2">
      <c r="A233" s="22" t="s">
        <v>412</v>
      </c>
      <c r="B233" s="26" t="s">
        <v>123</v>
      </c>
      <c r="C233" s="18">
        <v>64.69</v>
      </c>
      <c r="D233" s="20"/>
      <c r="E233" s="20"/>
      <c r="F233" s="18">
        <f t="shared" si="29"/>
        <v>0</v>
      </c>
      <c r="G233" s="20">
        <f>F233/C233*100</f>
        <v>0</v>
      </c>
      <c r="H233" s="19"/>
      <c r="I233" s="4"/>
    </row>
    <row r="234" spans="1:9" s="15" customFormat="1" ht="20.100000000000001" customHeight="1" x14ac:dyDescent="0.2">
      <c r="A234" s="22" t="s">
        <v>318</v>
      </c>
      <c r="B234" s="26" t="s">
        <v>200</v>
      </c>
      <c r="C234" s="18">
        <v>29.98</v>
      </c>
      <c r="D234" s="20">
        <v>0.71</v>
      </c>
      <c r="E234" s="20"/>
      <c r="F234" s="18">
        <f t="shared" si="29"/>
        <v>0.71</v>
      </c>
      <c r="G234" s="20">
        <f t="shared" si="28"/>
        <v>2.3682454969979982</v>
      </c>
      <c r="H234" s="19"/>
      <c r="I234" s="4"/>
    </row>
    <row r="235" spans="1:9" s="15" customFormat="1" ht="20.100000000000001" customHeight="1" x14ac:dyDescent="0.2">
      <c r="A235" s="22"/>
      <c r="B235" s="19"/>
      <c r="C235" s="20"/>
      <c r="D235" s="20"/>
      <c r="E235" s="20"/>
      <c r="F235" s="20"/>
      <c r="G235" s="19"/>
      <c r="H235" s="19"/>
      <c r="I235" s="4"/>
    </row>
    <row r="236" spans="1:9" s="15" customFormat="1" ht="20.100000000000001" customHeight="1" thickBot="1" x14ac:dyDescent="0.3">
      <c r="A236" s="10"/>
      <c r="B236" s="37" t="s">
        <v>51</v>
      </c>
      <c r="C236" s="37">
        <f>SUM(C237:C240)</f>
        <v>551.53</v>
      </c>
      <c r="D236" s="37">
        <f>SUM(D237:D240)</f>
        <v>9.85</v>
      </c>
      <c r="E236" s="37">
        <f>SUM(E237:E240)</f>
        <v>0.25</v>
      </c>
      <c r="F236" s="37">
        <f>SUM(F237:F240)</f>
        <v>10.100000000000001</v>
      </c>
      <c r="G236" s="37">
        <f>F236/C236*100</f>
        <v>1.831269377912353</v>
      </c>
      <c r="H236" s="13"/>
      <c r="I236" s="4"/>
    </row>
    <row r="237" spans="1:9" s="15" customFormat="1" ht="20.100000000000001" customHeight="1" x14ac:dyDescent="0.2">
      <c r="A237" s="22">
        <v>21</v>
      </c>
      <c r="B237" s="20" t="s">
        <v>52</v>
      </c>
      <c r="C237" s="18">
        <v>216.19</v>
      </c>
      <c r="D237" s="20">
        <v>3.78</v>
      </c>
      <c r="E237" s="20">
        <v>0.1</v>
      </c>
      <c r="F237" s="18">
        <f t="shared" ref="F237:F240" si="30">SUM(D237:E237)</f>
        <v>3.88</v>
      </c>
      <c r="G237" s="20">
        <f>F237/C237*100</f>
        <v>1.7947176095101529</v>
      </c>
      <c r="H237" s="19"/>
      <c r="I237" s="21"/>
    </row>
    <row r="238" spans="1:9" s="15" customFormat="1" ht="20.100000000000001" customHeight="1" x14ac:dyDescent="0.2">
      <c r="A238" s="22" t="s">
        <v>217</v>
      </c>
      <c r="B238" s="26" t="s">
        <v>201</v>
      </c>
      <c r="C238" s="18">
        <v>8.91</v>
      </c>
      <c r="D238" s="20">
        <v>0.15</v>
      </c>
      <c r="E238" s="20"/>
      <c r="F238" s="18">
        <f t="shared" si="30"/>
        <v>0.15</v>
      </c>
      <c r="G238" s="20">
        <f>F238/C238*100</f>
        <v>1.6835016835016834</v>
      </c>
      <c r="H238" s="19"/>
      <c r="I238" s="4"/>
    </row>
    <row r="239" spans="1:9" s="15" customFormat="1" ht="20.100000000000001" customHeight="1" x14ac:dyDescent="0.2">
      <c r="A239" s="22" t="s">
        <v>218</v>
      </c>
      <c r="B239" s="26" t="s">
        <v>361</v>
      </c>
      <c r="C239" s="18">
        <v>124.49</v>
      </c>
      <c r="D239" s="20">
        <v>5.92</v>
      </c>
      <c r="E239" s="20">
        <v>0.15</v>
      </c>
      <c r="F239" s="18">
        <f t="shared" si="30"/>
        <v>6.07</v>
      </c>
      <c r="G239" s="20">
        <f>F239/C239*100</f>
        <v>4.8758936460759905</v>
      </c>
      <c r="H239" s="19"/>
      <c r="I239" s="4"/>
    </row>
    <row r="240" spans="1:9" s="15" customFormat="1" ht="20.100000000000001" customHeight="1" x14ac:dyDescent="0.2">
      <c r="A240" s="22" t="s">
        <v>320</v>
      </c>
      <c r="B240" s="26" t="s">
        <v>202</v>
      </c>
      <c r="C240" s="18">
        <v>201.94</v>
      </c>
      <c r="D240" s="20"/>
      <c r="E240" s="20"/>
      <c r="F240" s="18">
        <f t="shared" si="30"/>
        <v>0</v>
      </c>
      <c r="G240" s="20">
        <f>F240/C240*100</f>
        <v>0</v>
      </c>
      <c r="H240" s="19"/>
      <c r="I240" s="4"/>
    </row>
    <row r="241" spans="1:9" s="15" customFormat="1" ht="20.100000000000001" customHeight="1" x14ac:dyDescent="0.2">
      <c r="A241" s="22"/>
      <c r="B241" s="19"/>
      <c r="C241" s="20"/>
      <c r="D241" s="20"/>
      <c r="E241" s="20"/>
      <c r="F241" s="20"/>
      <c r="G241" s="19"/>
      <c r="H241" s="19"/>
      <c r="I241" s="4"/>
    </row>
    <row r="242" spans="1:9" s="15" customFormat="1" ht="20.100000000000001" customHeight="1" thickBot="1" x14ac:dyDescent="0.3">
      <c r="A242" s="13">
        <v>25</v>
      </c>
      <c r="B242" s="37" t="s">
        <v>53</v>
      </c>
      <c r="C242" s="37">
        <f>SUM(C243)</f>
        <v>30491.07</v>
      </c>
      <c r="D242" s="37">
        <f>SUM(D243)</f>
        <v>1059.8399999999999</v>
      </c>
      <c r="E242" s="37">
        <f>SUM(E243)</f>
        <v>63.337600000000009</v>
      </c>
      <c r="F242" s="37">
        <f>SUM(F243)</f>
        <v>1123.1776</v>
      </c>
      <c r="G242" s="37">
        <f>F242/C242*100</f>
        <v>3.6836280261729089</v>
      </c>
      <c r="H242" s="13"/>
      <c r="I242" s="4"/>
    </row>
    <row r="243" spans="1:9" s="15" customFormat="1" ht="20.100000000000001" customHeight="1" x14ac:dyDescent="0.2">
      <c r="A243" s="22" t="s">
        <v>219</v>
      </c>
      <c r="B243" s="26" t="s">
        <v>373</v>
      </c>
      <c r="C243" s="18">
        <v>30491.07</v>
      </c>
      <c r="D243" s="20">
        <v>1059.8399999999999</v>
      </c>
      <c r="E243" s="20">
        <v>63.337600000000009</v>
      </c>
      <c r="F243" s="18">
        <f>SUM(D243:E243)</f>
        <v>1123.1776</v>
      </c>
      <c r="G243" s="20">
        <f>F243/C243*100</f>
        <v>3.6836280261729089</v>
      </c>
      <c r="H243" s="19"/>
      <c r="I243" s="4"/>
    </row>
    <row r="244" spans="1:9" s="15" customFormat="1" ht="20.100000000000001" customHeight="1" x14ac:dyDescent="0.2">
      <c r="A244" s="22"/>
      <c r="B244" s="19"/>
      <c r="C244" s="20"/>
      <c r="D244" s="20"/>
      <c r="E244" s="20"/>
      <c r="F244" s="20"/>
      <c r="G244" s="19"/>
      <c r="H244" s="19"/>
      <c r="I244" s="4"/>
    </row>
    <row r="245" spans="1:9" s="15" customFormat="1" ht="20.100000000000001" customHeight="1" thickBot="1" x14ac:dyDescent="0.3">
      <c r="A245" s="10"/>
      <c r="B245" s="38" t="s">
        <v>54</v>
      </c>
      <c r="C245" s="37">
        <f>SUM(C246:C247)</f>
        <v>1044.3399999999999</v>
      </c>
      <c r="D245" s="37">
        <f>SUM(D246:D247)</f>
        <v>3.55</v>
      </c>
      <c r="E245" s="37">
        <f>SUM(E246:E247)</f>
        <v>0.18</v>
      </c>
      <c r="F245" s="37">
        <f>SUM(F246:F247)</f>
        <v>3.73</v>
      </c>
      <c r="G245" s="37">
        <f>F245/C245*100</f>
        <v>0.35716337591205932</v>
      </c>
      <c r="H245" s="13"/>
      <c r="I245" s="4"/>
    </row>
    <row r="246" spans="1:9" s="15" customFormat="1" ht="20.100000000000001" customHeight="1" x14ac:dyDescent="0.2">
      <c r="A246" s="22">
        <v>27</v>
      </c>
      <c r="B246" s="19" t="s">
        <v>55</v>
      </c>
      <c r="C246" s="18">
        <v>928.73</v>
      </c>
      <c r="D246" s="20">
        <v>2.21</v>
      </c>
      <c r="E246" s="20">
        <v>0.11</v>
      </c>
      <c r="F246" s="18">
        <f t="shared" ref="F246:F247" si="31">SUM(D246:E246)</f>
        <v>2.3199999999999998</v>
      </c>
      <c r="G246" s="20">
        <f>F246/C246*100</f>
        <v>0.24980349509545291</v>
      </c>
      <c r="H246" s="19"/>
      <c r="I246" s="21"/>
    </row>
    <row r="247" spans="1:9" s="15" customFormat="1" ht="20.100000000000001" customHeight="1" x14ac:dyDescent="0.2">
      <c r="A247" s="22" t="s">
        <v>217</v>
      </c>
      <c r="B247" s="26" t="s">
        <v>203</v>
      </c>
      <c r="C247" s="18">
        <v>115.61</v>
      </c>
      <c r="D247" s="20">
        <v>1.34</v>
      </c>
      <c r="E247" s="20">
        <v>7.0000000000000007E-2</v>
      </c>
      <c r="F247" s="18">
        <f t="shared" si="31"/>
        <v>1.4100000000000001</v>
      </c>
      <c r="G247" s="20">
        <f>F247/C247*100</f>
        <v>1.2196176801314766</v>
      </c>
      <c r="H247" s="19"/>
      <c r="I247" s="4"/>
    </row>
    <row r="248" spans="1:9" s="15" customFormat="1" ht="20.100000000000001" customHeight="1" x14ac:dyDescent="0.2">
      <c r="A248" s="22"/>
      <c r="B248" s="19"/>
      <c r="C248" s="20"/>
      <c r="D248" s="20"/>
      <c r="E248" s="20"/>
      <c r="F248" s="20"/>
      <c r="G248" s="19"/>
      <c r="H248" s="19"/>
      <c r="I248" s="4"/>
    </row>
    <row r="249" spans="1:9" s="15" customFormat="1" ht="20.100000000000001" customHeight="1" thickBot="1" x14ac:dyDescent="0.3">
      <c r="A249" s="10"/>
      <c r="B249" s="38" t="s">
        <v>56</v>
      </c>
      <c r="C249" s="37">
        <f>SUM(C250)</f>
        <v>590.53</v>
      </c>
      <c r="D249" s="37">
        <f>SUM(D250)</f>
        <v>6.6288345399999997</v>
      </c>
      <c r="E249" s="37">
        <f>SUM(E250)</f>
        <v>0</v>
      </c>
      <c r="F249" s="37">
        <f>SUM(F250)</f>
        <v>6.6288345399999997</v>
      </c>
      <c r="G249" s="37">
        <f>F249/C249*100</f>
        <v>1.1225229099283693</v>
      </c>
      <c r="H249" s="13"/>
      <c r="I249" s="4"/>
    </row>
    <row r="250" spans="1:9" s="15" customFormat="1" ht="20.100000000000001" customHeight="1" x14ac:dyDescent="0.2">
      <c r="A250" s="22">
        <v>31</v>
      </c>
      <c r="B250" s="19" t="s">
        <v>57</v>
      </c>
      <c r="C250" s="18">
        <v>590.53</v>
      </c>
      <c r="D250" s="20">
        <v>6.6288345399999997</v>
      </c>
      <c r="E250" s="20"/>
      <c r="F250" s="30">
        <f>SUM(D250:E250)</f>
        <v>6.6288345399999997</v>
      </c>
      <c r="G250" s="20">
        <f>F250/C250*100</f>
        <v>1.1225229099283693</v>
      </c>
      <c r="H250" s="19"/>
      <c r="I250" s="21"/>
    </row>
    <row r="251" spans="1:9" s="15" customFormat="1" ht="20.100000000000001" customHeight="1" x14ac:dyDescent="0.2">
      <c r="A251" s="22"/>
      <c r="B251" s="19"/>
      <c r="C251" s="20"/>
      <c r="D251" s="20"/>
      <c r="E251" s="20"/>
      <c r="F251" s="20"/>
      <c r="G251" s="19"/>
      <c r="H251" s="19"/>
      <c r="I251" s="4"/>
    </row>
    <row r="252" spans="1:9" s="15" customFormat="1" ht="20.100000000000001" customHeight="1" thickBot="1" x14ac:dyDescent="0.3">
      <c r="A252" s="10"/>
      <c r="B252" s="38" t="s">
        <v>103</v>
      </c>
      <c r="C252" s="37">
        <f>SUM(C253)</f>
        <v>92.4</v>
      </c>
      <c r="D252" s="37">
        <f>SUM(D253)</f>
        <v>0</v>
      </c>
      <c r="E252" s="37">
        <f>SUM(E253)</f>
        <v>0</v>
      </c>
      <c r="F252" s="37">
        <f>SUM(F253)</f>
        <v>0</v>
      </c>
      <c r="G252" s="37">
        <f>F252/C252*100</f>
        <v>0</v>
      </c>
      <c r="H252" s="13"/>
      <c r="I252" s="4"/>
    </row>
    <row r="253" spans="1:9" s="15" customFormat="1" ht="20.100000000000001" customHeight="1" x14ac:dyDescent="0.2">
      <c r="A253" s="22">
        <v>37</v>
      </c>
      <c r="B253" s="19" t="s">
        <v>104</v>
      </c>
      <c r="C253" s="18">
        <v>92.4</v>
      </c>
      <c r="D253" s="20"/>
      <c r="E253" s="20"/>
      <c r="F253" s="18">
        <f>SUM(D253:E253)</f>
        <v>0</v>
      </c>
      <c r="G253" s="20">
        <f>F253/C253*100</f>
        <v>0</v>
      </c>
      <c r="H253" s="19"/>
      <c r="I253" s="21"/>
    </row>
    <row r="254" spans="1:9" s="15" customFormat="1" ht="20.100000000000001" customHeight="1" x14ac:dyDescent="0.2">
      <c r="A254" s="22"/>
      <c r="B254" s="19"/>
      <c r="C254" s="20"/>
      <c r="D254" s="20"/>
      <c r="E254" s="20"/>
      <c r="F254" s="20"/>
      <c r="G254" s="19"/>
      <c r="H254" s="19"/>
      <c r="I254" s="4"/>
    </row>
    <row r="255" spans="1:9" s="15" customFormat="1" ht="20.100000000000001" customHeight="1" thickBot="1" x14ac:dyDescent="0.3">
      <c r="A255" s="10">
        <v>38</v>
      </c>
      <c r="B255" s="37" t="s">
        <v>8</v>
      </c>
      <c r="C255" s="37">
        <f>SUM(C256:C280)</f>
        <v>3844.3199999999988</v>
      </c>
      <c r="D255" s="37">
        <f>SUM(D256:D280)</f>
        <v>135.38200000000003</v>
      </c>
      <c r="E255" s="37">
        <f>SUM(E256:E280)</f>
        <v>5.3758999999999997</v>
      </c>
      <c r="F255" s="37">
        <f>SUM(F256:F280)</f>
        <v>140.75790000000001</v>
      </c>
      <c r="G255" s="37">
        <f t="shared" ref="G255:G276" si="32">F255/C255*100</f>
        <v>3.6614511799225884</v>
      </c>
      <c r="H255" s="13"/>
      <c r="I255" s="4"/>
    </row>
    <row r="256" spans="1:9" s="15" customFormat="1" ht="20.100000000000001" customHeight="1" x14ac:dyDescent="0.2">
      <c r="A256" s="22" t="s">
        <v>343</v>
      </c>
      <c r="B256" s="26" t="s">
        <v>9</v>
      </c>
      <c r="C256" s="18">
        <v>136.03</v>
      </c>
      <c r="D256" s="20">
        <v>6.0819999999999999</v>
      </c>
      <c r="E256" s="20">
        <v>0.47320000000000001</v>
      </c>
      <c r="F256" s="18">
        <f t="shared" ref="F256:F280" si="33">SUM(D256:E256)</f>
        <v>6.5552000000000001</v>
      </c>
      <c r="G256" s="20">
        <f t="shared" si="32"/>
        <v>4.8189369991913544</v>
      </c>
      <c r="H256" s="19"/>
      <c r="I256" s="4"/>
    </row>
    <row r="257" spans="1:9" s="15" customFormat="1" ht="20.100000000000001" customHeight="1" x14ac:dyDescent="0.2">
      <c r="A257" s="22" t="s">
        <v>344</v>
      </c>
      <c r="B257" s="26" t="s">
        <v>379</v>
      </c>
      <c r="C257" s="18">
        <v>332.78</v>
      </c>
      <c r="D257" s="20">
        <v>12.260299999999999</v>
      </c>
      <c r="E257" s="20">
        <v>0.34429999999999999</v>
      </c>
      <c r="F257" s="18">
        <f t="shared" si="33"/>
        <v>12.6046</v>
      </c>
      <c r="G257" s="20">
        <f t="shared" si="32"/>
        <v>3.787667528096641</v>
      </c>
      <c r="H257" s="19"/>
      <c r="I257" s="4"/>
    </row>
    <row r="258" spans="1:9" s="15" customFormat="1" ht="20.100000000000001" customHeight="1" x14ac:dyDescent="0.2">
      <c r="A258" s="22" t="s">
        <v>345</v>
      </c>
      <c r="B258" s="26" t="s">
        <v>23</v>
      </c>
      <c r="C258" s="18">
        <v>220.33</v>
      </c>
      <c r="D258" s="20">
        <v>7.5526</v>
      </c>
      <c r="E258" s="20">
        <v>0.78680000000000005</v>
      </c>
      <c r="F258" s="18">
        <f t="shared" si="33"/>
        <v>8.3393999999999995</v>
      </c>
      <c r="G258" s="20">
        <f t="shared" si="32"/>
        <v>3.7849589252484903</v>
      </c>
      <c r="H258" s="19"/>
      <c r="I258" s="4"/>
    </row>
    <row r="259" spans="1:9" s="15" customFormat="1" ht="20.100000000000001" customHeight="1" x14ac:dyDescent="0.2">
      <c r="A259" s="22" t="s">
        <v>321</v>
      </c>
      <c r="B259" s="26" t="s">
        <v>380</v>
      </c>
      <c r="C259" s="18">
        <v>40.03</v>
      </c>
      <c r="D259" s="20">
        <v>1.9826999999999999</v>
      </c>
      <c r="E259" s="20">
        <v>9.7700000000000009E-2</v>
      </c>
      <c r="F259" s="18">
        <f t="shared" si="33"/>
        <v>2.0804</v>
      </c>
      <c r="G259" s="20">
        <f t="shared" si="32"/>
        <v>5.1971021733699727</v>
      </c>
      <c r="H259" s="19"/>
      <c r="I259" s="4"/>
    </row>
    <row r="260" spans="1:9" s="15" customFormat="1" ht="20.100000000000001" customHeight="1" x14ac:dyDescent="0.2">
      <c r="A260" s="22" t="s">
        <v>322</v>
      </c>
      <c r="B260" s="26" t="s">
        <v>14</v>
      </c>
      <c r="C260" s="18">
        <v>109.57</v>
      </c>
      <c r="D260" s="20">
        <v>4.8886000000000003</v>
      </c>
      <c r="E260" s="20"/>
      <c r="F260" s="18">
        <f t="shared" si="33"/>
        <v>4.8886000000000003</v>
      </c>
      <c r="G260" s="20">
        <f t="shared" si="32"/>
        <v>4.4616227069453318</v>
      </c>
      <c r="H260" s="19"/>
      <c r="I260" s="4"/>
    </row>
    <row r="261" spans="1:9" s="15" customFormat="1" ht="20.100000000000001" customHeight="1" x14ac:dyDescent="0.2">
      <c r="A261" s="22" t="s">
        <v>323</v>
      </c>
      <c r="B261" s="26" t="s">
        <v>20</v>
      </c>
      <c r="C261" s="18">
        <v>114.74</v>
      </c>
      <c r="D261" s="20">
        <v>5.0297000000000001</v>
      </c>
      <c r="E261" s="20"/>
      <c r="F261" s="18">
        <f t="shared" si="33"/>
        <v>5.0297000000000001</v>
      </c>
      <c r="G261" s="20">
        <f t="shared" si="32"/>
        <v>4.3835628377200635</v>
      </c>
      <c r="H261" s="19"/>
      <c r="I261" s="4"/>
    </row>
    <row r="262" spans="1:9" s="15" customFormat="1" ht="20.100000000000001" customHeight="1" x14ac:dyDescent="0.2">
      <c r="A262" s="22" t="s">
        <v>324</v>
      </c>
      <c r="B262" s="26" t="s">
        <v>207</v>
      </c>
      <c r="C262" s="18">
        <v>98.61</v>
      </c>
      <c r="D262" s="20">
        <v>4.1070000000000002</v>
      </c>
      <c r="E262" s="20"/>
      <c r="F262" s="18">
        <f t="shared" si="33"/>
        <v>4.1070000000000002</v>
      </c>
      <c r="G262" s="20">
        <f t="shared" si="32"/>
        <v>4.1648919987830855</v>
      </c>
      <c r="H262" s="19"/>
      <c r="I262" s="4"/>
    </row>
    <row r="263" spans="1:9" s="15" customFormat="1" ht="20.100000000000001" customHeight="1" x14ac:dyDescent="0.2">
      <c r="A263" s="22" t="s">
        <v>325</v>
      </c>
      <c r="B263" s="26" t="s">
        <v>58</v>
      </c>
      <c r="C263" s="18">
        <v>104.77</v>
      </c>
      <c r="D263" s="20">
        <v>3.3527000000000005</v>
      </c>
      <c r="E263" s="20"/>
      <c r="F263" s="18">
        <f t="shared" si="33"/>
        <v>3.3527000000000005</v>
      </c>
      <c r="G263" s="20">
        <f t="shared" si="32"/>
        <v>3.200057268301995</v>
      </c>
      <c r="H263" s="19"/>
      <c r="I263" s="4"/>
    </row>
    <row r="264" spans="1:9" s="15" customFormat="1" ht="20.100000000000001" customHeight="1" x14ac:dyDescent="0.2">
      <c r="A264" s="22" t="s">
        <v>326</v>
      </c>
      <c r="B264" s="26" t="s">
        <v>19</v>
      </c>
      <c r="C264" s="18">
        <v>69.86</v>
      </c>
      <c r="D264" s="20">
        <v>2.2237999999999998</v>
      </c>
      <c r="E264" s="20"/>
      <c r="F264" s="18">
        <f t="shared" si="33"/>
        <v>2.2237999999999998</v>
      </c>
      <c r="G264" s="20">
        <f t="shared" si="32"/>
        <v>3.1832235900372172</v>
      </c>
      <c r="H264" s="19"/>
      <c r="I264" s="4"/>
    </row>
    <row r="265" spans="1:9" s="15" customFormat="1" ht="20.100000000000001" customHeight="1" x14ac:dyDescent="0.2">
      <c r="A265" s="22" t="s">
        <v>327</v>
      </c>
      <c r="B265" s="26" t="s">
        <v>21</v>
      </c>
      <c r="C265" s="18">
        <v>227.14</v>
      </c>
      <c r="D265" s="20">
        <v>10.022699999999999</v>
      </c>
      <c r="E265" s="20">
        <v>0.71539999999999992</v>
      </c>
      <c r="F265" s="18">
        <f t="shared" si="33"/>
        <v>10.738099999999999</v>
      </c>
      <c r="G265" s="20">
        <f t="shared" si="32"/>
        <v>4.7275248745267238</v>
      </c>
      <c r="H265" s="19"/>
      <c r="I265" s="4"/>
    </row>
    <row r="266" spans="1:9" s="15" customFormat="1" ht="20.100000000000001" customHeight="1" x14ac:dyDescent="0.2">
      <c r="A266" s="22" t="s">
        <v>328</v>
      </c>
      <c r="B266" s="26" t="s">
        <v>16</v>
      </c>
      <c r="C266" s="18">
        <v>298.41000000000003</v>
      </c>
      <c r="D266" s="20">
        <v>11.5647</v>
      </c>
      <c r="E266" s="20"/>
      <c r="F266" s="18">
        <f t="shared" si="33"/>
        <v>11.5647</v>
      </c>
      <c r="G266" s="20">
        <f t="shared" si="32"/>
        <v>3.8754398311048557</v>
      </c>
      <c r="H266" s="19"/>
      <c r="I266" s="4"/>
    </row>
    <row r="267" spans="1:9" s="15" customFormat="1" ht="20.100000000000001" customHeight="1" x14ac:dyDescent="0.2">
      <c r="A267" s="22" t="s">
        <v>329</v>
      </c>
      <c r="B267" s="26" t="s">
        <v>17</v>
      </c>
      <c r="C267" s="18">
        <v>164</v>
      </c>
      <c r="D267" s="20">
        <v>7.975200000000001</v>
      </c>
      <c r="E267" s="20"/>
      <c r="F267" s="18">
        <f t="shared" si="33"/>
        <v>7.975200000000001</v>
      </c>
      <c r="G267" s="20">
        <f t="shared" si="32"/>
        <v>4.862926829268293</v>
      </c>
      <c r="H267" s="19"/>
      <c r="I267" s="4"/>
    </row>
    <row r="268" spans="1:9" s="15" customFormat="1" ht="20.100000000000001" customHeight="1" x14ac:dyDescent="0.2">
      <c r="A268" s="22" t="s">
        <v>330</v>
      </c>
      <c r="B268" s="26" t="s">
        <v>208</v>
      </c>
      <c r="C268" s="18">
        <v>122.51</v>
      </c>
      <c r="D268" s="20">
        <v>3.8159999999999998</v>
      </c>
      <c r="E268" s="20"/>
      <c r="F268" s="18">
        <f t="shared" si="33"/>
        <v>3.8159999999999998</v>
      </c>
      <c r="G268" s="20">
        <f t="shared" si="32"/>
        <v>3.1148477675291808</v>
      </c>
      <c r="H268" s="19"/>
      <c r="I268" s="4"/>
    </row>
    <row r="269" spans="1:9" s="15" customFormat="1" ht="20.100000000000001" customHeight="1" x14ac:dyDescent="0.2">
      <c r="A269" s="22" t="s">
        <v>331</v>
      </c>
      <c r="B269" s="26" t="s">
        <v>381</v>
      </c>
      <c r="C269" s="18">
        <v>111.39</v>
      </c>
      <c r="D269" s="20">
        <v>4.1511000000000005</v>
      </c>
      <c r="E269" s="20">
        <v>0.12179999999999999</v>
      </c>
      <c r="F269" s="18">
        <f t="shared" si="33"/>
        <v>4.2729000000000008</v>
      </c>
      <c r="G269" s="20">
        <f t="shared" si="32"/>
        <v>3.8359816859682203</v>
      </c>
      <c r="H269" s="19"/>
      <c r="I269" s="4"/>
    </row>
    <row r="270" spans="1:9" s="15" customFormat="1" ht="20.100000000000001" customHeight="1" x14ac:dyDescent="0.2">
      <c r="A270" s="22" t="s">
        <v>332</v>
      </c>
      <c r="B270" s="26" t="s">
        <v>209</v>
      </c>
      <c r="C270" s="18">
        <v>180.45</v>
      </c>
      <c r="D270" s="20">
        <v>4.6315999999999997</v>
      </c>
      <c r="E270" s="20">
        <v>0.5696</v>
      </c>
      <c r="F270" s="18">
        <f t="shared" si="33"/>
        <v>5.2012</v>
      </c>
      <c r="G270" s="20">
        <f t="shared" si="32"/>
        <v>2.8823496813521752</v>
      </c>
      <c r="H270" s="19"/>
      <c r="I270" s="4"/>
    </row>
    <row r="271" spans="1:9" s="15" customFormat="1" ht="20.100000000000001" customHeight="1" x14ac:dyDescent="0.2">
      <c r="A271" s="22" t="s">
        <v>333</v>
      </c>
      <c r="B271" s="26" t="s">
        <v>210</v>
      </c>
      <c r="C271" s="18">
        <v>313.64</v>
      </c>
      <c r="D271" s="20">
        <v>2.1086999999999998</v>
      </c>
      <c r="E271" s="20">
        <v>0.1017</v>
      </c>
      <c r="F271" s="18">
        <f t="shared" si="33"/>
        <v>2.2103999999999999</v>
      </c>
      <c r="G271" s="20">
        <f t="shared" si="32"/>
        <v>0.70475704629511549</v>
      </c>
      <c r="H271" s="19"/>
      <c r="I271" s="4"/>
    </row>
    <row r="272" spans="1:9" s="15" customFormat="1" ht="20.100000000000001" customHeight="1" x14ac:dyDescent="0.2">
      <c r="A272" s="22" t="s">
        <v>334</v>
      </c>
      <c r="B272" s="26" t="s">
        <v>15</v>
      </c>
      <c r="C272" s="18">
        <v>141.47</v>
      </c>
      <c r="D272" s="20">
        <v>4.9105999999999996</v>
      </c>
      <c r="E272" s="20"/>
      <c r="F272" s="18">
        <f t="shared" si="33"/>
        <v>4.9105999999999996</v>
      </c>
      <c r="G272" s="20">
        <f t="shared" si="32"/>
        <v>3.4711246200607899</v>
      </c>
      <c r="H272" s="19"/>
      <c r="I272" s="4"/>
    </row>
    <row r="273" spans="1:9" s="15" customFormat="1" ht="20.100000000000001" customHeight="1" x14ac:dyDescent="0.2">
      <c r="A273" s="22" t="s">
        <v>335</v>
      </c>
      <c r="B273" s="26" t="s">
        <v>60</v>
      </c>
      <c r="C273" s="18">
        <v>173.62</v>
      </c>
      <c r="D273" s="20">
        <v>6.0327000000000002</v>
      </c>
      <c r="E273" s="20">
        <v>0.54989999999999994</v>
      </c>
      <c r="F273" s="18">
        <f t="shared" si="33"/>
        <v>6.5826000000000002</v>
      </c>
      <c r="G273" s="20">
        <f t="shared" si="32"/>
        <v>3.7913834811657643</v>
      </c>
      <c r="H273" s="19"/>
      <c r="I273" s="4"/>
    </row>
    <row r="274" spans="1:9" s="15" customFormat="1" ht="20.100000000000001" customHeight="1" x14ac:dyDescent="0.2">
      <c r="A274" s="22" t="s">
        <v>336</v>
      </c>
      <c r="B274" s="26" t="s">
        <v>22</v>
      </c>
      <c r="C274" s="18">
        <v>227.98</v>
      </c>
      <c r="D274" s="20">
        <v>6.8708</v>
      </c>
      <c r="E274" s="20">
        <v>0.26639999999999997</v>
      </c>
      <c r="F274" s="18">
        <f t="shared" si="33"/>
        <v>7.1372</v>
      </c>
      <c r="G274" s="20">
        <f t="shared" si="32"/>
        <v>3.1306254934643389</v>
      </c>
      <c r="H274" s="19"/>
      <c r="I274" s="4"/>
    </row>
    <row r="275" spans="1:9" s="15" customFormat="1" ht="20.100000000000001" customHeight="1" x14ac:dyDescent="0.2">
      <c r="A275" s="22" t="s">
        <v>337</v>
      </c>
      <c r="B275" s="26" t="s">
        <v>59</v>
      </c>
      <c r="C275" s="18">
        <v>85.5</v>
      </c>
      <c r="D275" s="20">
        <v>3.6421000000000001</v>
      </c>
      <c r="E275" s="20">
        <v>0.30609999999999998</v>
      </c>
      <c r="F275" s="18">
        <f t="shared" si="33"/>
        <v>3.9481999999999999</v>
      </c>
      <c r="G275" s="20">
        <f t="shared" si="32"/>
        <v>4.6177777777777775</v>
      </c>
      <c r="H275" s="19"/>
      <c r="I275" s="4"/>
    </row>
    <row r="276" spans="1:9" s="15" customFormat="1" ht="20.100000000000001" customHeight="1" x14ac:dyDescent="0.2">
      <c r="A276" s="22" t="s">
        <v>338</v>
      </c>
      <c r="B276" s="26" t="s">
        <v>211</v>
      </c>
      <c r="C276" s="18">
        <v>62.5</v>
      </c>
      <c r="D276" s="20">
        <v>3.0956000000000001</v>
      </c>
      <c r="E276" s="20">
        <v>0.11120000000000001</v>
      </c>
      <c r="F276" s="18">
        <f t="shared" si="33"/>
        <v>3.2068000000000003</v>
      </c>
      <c r="G276" s="20">
        <f t="shared" si="32"/>
        <v>5.1308800000000003</v>
      </c>
      <c r="H276" s="19"/>
      <c r="I276" s="4"/>
    </row>
    <row r="277" spans="1:9" s="15" customFormat="1" ht="20.100000000000001" customHeight="1" x14ac:dyDescent="0.2">
      <c r="A277" s="22" t="s">
        <v>339</v>
      </c>
      <c r="B277" s="26" t="s">
        <v>18</v>
      </c>
      <c r="C277" s="18">
        <v>185.12</v>
      </c>
      <c r="D277" s="20">
        <v>6.0621999999999998</v>
      </c>
      <c r="E277" s="20"/>
      <c r="F277" s="18">
        <f t="shared" si="33"/>
        <v>6.0621999999999998</v>
      </c>
      <c r="G277" s="20">
        <f>F277/C277*100</f>
        <v>3.2747407087294724</v>
      </c>
      <c r="H277" s="19"/>
      <c r="I277" s="4"/>
    </row>
    <row r="278" spans="1:9" s="15" customFormat="1" ht="20.100000000000001" customHeight="1" x14ac:dyDescent="0.2">
      <c r="A278" s="22" t="s">
        <v>340</v>
      </c>
      <c r="B278" s="26" t="s">
        <v>382</v>
      </c>
      <c r="C278" s="18">
        <v>85.04</v>
      </c>
      <c r="D278" s="20">
        <v>3.5828000000000002</v>
      </c>
      <c r="E278" s="20">
        <v>0.25719999999999998</v>
      </c>
      <c r="F278" s="18">
        <f t="shared" si="33"/>
        <v>3.8400000000000003</v>
      </c>
      <c r="G278" s="20">
        <f>F278/C278*100</f>
        <v>4.5155221072436502</v>
      </c>
      <c r="H278" s="19"/>
      <c r="I278" s="4"/>
    </row>
    <row r="279" spans="1:9" s="15" customFormat="1" ht="20.100000000000001" customHeight="1" x14ac:dyDescent="0.2">
      <c r="A279" s="22" t="s">
        <v>341</v>
      </c>
      <c r="B279" s="26" t="s">
        <v>212</v>
      </c>
      <c r="C279" s="18">
        <v>168.21</v>
      </c>
      <c r="D279" s="20">
        <v>6.4107999999999992</v>
      </c>
      <c r="E279" s="20">
        <v>0.59959999999999991</v>
      </c>
      <c r="F279" s="18">
        <f t="shared" si="33"/>
        <v>7.0103999999999989</v>
      </c>
      <c r="G279" s="20">
        <f>F279/C279*100</f>
        <v>4.1676475833779199</v>
      </c>
      <c r="H279" s="19"/>
      <c r="I279" s="4"/>
    </row>
    <row r="280" spans="1:9" s="15" customFormat="1" ht="20.100000000000001" customHeight="1" x14ac:dyDescent="0.2">
      <c r="A280" s="22" t="s">
        <v>342</v>
      </c>
      <c r="B280" s="26" t="s">
        <v>213</v>
      </c>
      <c r="C280" s="18">
        <v>70.62</v>
      </c>
      <c r="D280" s="20">
        <v>3.0249999999999999</v>
      </c>
      <c r="E280" s="20">
        <v>7.4999999999999997E-2</v>
      </c>
      <c r="F280" s="18">
        <f t="shared" si="33"/>
        <v>3.1</v>
      </c>
      <c r="G280" s="20">
        <f>F280/C280*100</f>
        <v>4.3896913055791558</v>
      </c>
      <c r="H280" s="19"/>
      <c r="I280" s="4"/>
    </row>
    <row r="281" spans="1:9" s="15" customFormat="1" ht="20.100000000000001" customHeight="1" x14ac:dyDescent="0.2">
      <c r="A281" s="22"/>
      <c r="B281" s="20"/>
      <c r="C281" s="20"/>
      <c r="D281" s="20"/>
      <c r="E281" s="20"/>
      <c r="F281" s="20"/>
      <c r="G281" s="19"/>
      <c r="H281" s="19"/>
      <c r="I281" s="4"/>
    </row>
    <row r="282" spans="1:9" s="15" customFormat="1" ht="20.100000000000001" customHeight="1" thickBot="1" x14ac:dyDescent="0.3">
      <c r="A282" s="10"/>
      <c r="B282" s="37" t="s">
        <v>24</v>
      </c>
      <c r="C282" s="37">
        <f>SUM(C283:C284)</f>
        <v>320260.5</v>
      </c>
      <c r="D282" s="37">
        <f>SUM(D283:D284)</f>
        <v>11278.043495686923</v>
      </c>
      <c r="E282" s="37">
        <f>SUM(E283:E284)</f>
        <v>877.37352465363188</v>
      </c>
      <c r="F282" s="37">
        <f>SUM(F283:F284)</f>
        <v>12155.417020340556</v>
      </c>
      <c r="G282" s="37">
        <f>F282/C282*100</f>
        <v>3.7954780624961728</v>
      </c>
      <c r="H282" s="13"/>
      <c r="I282" s="4"/>
    </row>
    <row r="283" spans="1:9" s="15" customFormat="1" ht="20.100000000000001" customHeight="1" x14ac:dyDescent="0.2">
      <c r="A283" s="22"/>
      <c r="B283" s="20" t="s">
        <v>214</v>
      </c>
      <c r="C283" s="18">
        <v>49357.42</v>
      </c>
      <c r="D283" s="20">
        <v>1010.5141956869289</v>
      </c>
      <c r="E283" s="20">
        <v>509.75942465363198</v>
      </c>
      <c r="F283" s="18">
        <f t="shared" ref="F283:F284" si="34">SUM(D283:E283)</f>
        <v>1520.2736203405609</v>
      </c>
      <c r="G283" s="20">
        <f>F283/C283*100</f>
        <v>3.0801318633359704</v>
      </c>
      <c r="H283" s="19"/>
      <c r="I283" s="4"/>
    </row>
    <row r="284" spans="1:9" s="15" customFormat="1" ht="20.100000000000001" customHeight="1" thickBot="1" x14ac:dyDescent="0.25">
      <c r="A284" s="49"/>
      <c r="B284" s="50" t="s">
        <v>124</v>
      </c>
      <c r="C284" s="51">
        <v>270903.08</v>
      </c>
      <c r="D284" s="52">
        <v>10267.529299999995</v>
      </c>
      <c r="E284" s="52">
        <v>367.61409999999995</v>
      </c>
      <c r="F284" s="51">
        <f t="shared" si="34"/>
        <v>10635.143399999995</v>
      </c>
      <c r="G284" s="52">
        <f>F284/C284*100</f>
        <v>3.9258111794077775</v>
      </c>
      <c r="H284" s="50"/>
      <c r="I284" s="4"/>
    </row>
    <row r="285" spans="1:9" ht="21" customHeight="1" x14ac:dyDescent="0.2">
      <c r="A285" s="53" t="s">
        <v>25</v>
      </c>
      <c r="B285" s="54"/>
      <c r="C285" s="54"/>
      <c r="D285" s="54"/>
      <c r="E285" s="54"/>
      <c r="F285" s="54"/>
      <c r="G285" s="54"/>
      <c r="H285" s="54"/>
    </row>
    <row r="286" spans="1:9" ht="32.25" customHeight="1" x14ac:dyDescent="0.2">
      <c r="A286" s="77" t="s">
        <v>422</v>
      </c>
      <c r="B286" s="77"/>
      <c r="C286" s="77"/>
      <c r="D286" s="77"/>
      <c r="E286" s="77"/>
      <c r="F286" s="77"/>
      <c r="G286" s="77"/>
      <c r="H286" s="40"/>
    </row>
    <row r="287" spans="1:9" ht="19.5" customHeight="1" x14ac:dyDescent="0.2">
      <c r="A287" s="76" t="s">
        <v>0</v>
      </c>
      <c r="B287" s="76"/>
      <c r="C287" s="76"/>
      <c r="D287" s="76"/>
      <c r="E287" s="76"/>
      <c r="F287" s="76"/>
      <c r="G287" s="76"/>
      <c r="H287" s="40"/>
    </row>
  </sheetData>
  <mergeCells count="11">
    <mergeCell ref="A1:G1"/>
    <mergeCell ref="A2:G2"/>
    <mergeCell ref="A3:G3"/>
    <mergeCell ref="A287:G287"/>
    <mergeCell ref="A286:G286"/>
    <mergeCell ref="A4:A9"/>
    <mergeCell ref="B4:B9"/>
    <mergeCell ref="G4:G7"/>
    <mergeCell ref="C5:C7"/>
    <mergeCell ref="D5:F5"/>
    <mergeCell ref="D6:F6"/>
  </mergeCells>
  <conditionalFormatting sqref="D13:F284">
    <cfRule type="cellIs" dxfId="17" priority="1" operator="equal">
      <formula>0</formula>
    </cfRule>
  </conditionalFormatting>
  <printOptions horizontalCentered="1"/>
  <pageMargins left="0.23622047244094491" right="0.23622047244094491" top="0.27559055118110237" bottom="0.31496062992125984" header="0" footer="0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2"/>
  <sheetViews>
    <sheetView tabSelected="1" zoomScaleNormal="100" workbookViewId="0">
      <selection activeCell="K6" sqref="K6"/>
    </sheetView>
  </sheetViews>
  <sheetFormatPr baseColWidth="10" defaultColWidth="11.5703125" defaultRowHeight="12" x14ac:dyDescent="0.2"/>
  <cols>
    <col min="1" max="1" width="6.28515625" style="57" customWidth="1"/>
    <col min="2" max="2" width="57.42578125" style="57" customWidth="1"/>
    <col min="3" max="3" width="14.28515625" style="57" customWidth="1"/>
    <col min="4" max="4" width="12.7109375" style="57" customWidth="1"/>
    <col min="5" max="5" width="13.28515625" style="57" customWidth="1"/>
    <col min="6" max="6" width="12.7109375" style="57" customWidth="1"/>
    <col min="7" max="7" width="18.42578125" style="57" customWidth="1"/>
    <col min="8" max="16384" width="11.5703125" style="57"/>
  </cols>
  <sheetData>
    <row r="1" spans="1:7" s="56" customFormat="1" ht="18.75" customHeight="1" x14ac:dyDescent="0.2">
      <c r="A1" s="86" t="s">
        <v>1</v>
      </c>
      <c r="B1" s="86"/>
      <c r="C1" s="86"/>
      <c r="D1" s="86"/>
      <c r="E1" s="86"/>
      <c r="F1" s="86"/>
      <c r="G1" s="86"/>
    </row>
    <row r="2" spans="1:7" s="56" customFormat="1" ht="18.75" customHeight="1" x14ac:dyDescent="0.2">
      <c r="A2" s="86" t="s">
        <v>418</v>
      </c>
      <c r="B2" s="86"/>
      <c r="C2" s="86"/>
      <c r="D2" s="86"/>
      <c r="E2" s="86"/>
      <c r="F2" s="86"/>
      <c r="G2" s="86"/>
    </row>
    <row r="3" spans="1:7" s="56" customFormat="1" ht="18.75" customHeight="1" x14ac:dyDescent="0.2">
      <c r="A3" s="86" t="s">
        <v>127</v>
      </c>
      <c r="B3" s="86"/>
      <c r="C3" s="86"/>
      <c r="D3" s="86"/>
      <c r="E3" s="86"/>
      <c r="F3" s="86"/>
      <c r="G3" s="86"/>
    </row>
    <row r="4" spans="1:7" ht="22.5" customHeight="1" x14ac:dyDescent="0.2">
      <c r="A4" s="79" t="s">
        <v>444</v>
      </c>
      <c r="B4" s="82" t="s">
        <v>445</v>
      </c>
      <c r="C4" s="79" t="s">
        <v>420</v>
      </c>
      <c r="D4" s="87" t="s">
        <v>128</v>
      </c>
      <c r="E4" s="87"/>
      <c r="F4" s="87"/>
      <c r="G4" s="88" t="s">
        <v>391</v>
      </c>
    </row>
    <row r="5" spans="1:7" ht="39.75" customHeight="1" x14ac:dyDescent="0.2">
      <c r="A5" s="79"/>
      <c r="B5" s="82"/>
      <c r="C5" s="79"/>
      <c r="D5" s="74" t="s">
        <v>129</v>
      </c>
      <c r="E5" s="48" t="s">
        <v>3</v>
      </c>
      <c r="F5" s="48" t="s">
        <v>2</v>
      </c>
      <c r="G5" s="88"/>
    </row>
    <row r="6" spans="1:7" ht="20.100000000000001" customHeight="1" thickBot="1" x14ac:dyDescent="0.25">
      <c r="A6" s="89"/>
      <c r="B6" s="90"/>
      <c r="C6" s="58" t="s">
        <v>130</v>
      </c>
      <c r="D6" s="58" t="s">
        <v>131</v>
      </c>
      <c r="E6" s="58" t="s">
        <v>132</v>
      </c>
      <c r="F6" s="58" t="s">
        <v>421</v>
      </c>
      <c r="G6" s="58" t="s">
        <v>383</v>
      </c>
    </row>
    <row r="7" spans="1:7" s="56" customFormat="1" ht="24.95" customHeight="1" x14ac:dyDescent="0.2">
      <c r="A7" s="92"/>
      <c r="B7" s="93" t="s">
        <v>133</v>
      </c>
      <c r="C7" s="94">
        <v>612781.16999999981</v>
      </c>
      <c r="D7" s="94">
        <v>17016.398946506255</v>
      </c>
      <c r="E7" s="94">
        <v>1340.0304970364652</v>
      </c>
      <c r="F7" s="94">
        <v>18356.429443542725</v>
      </c>
      <c r="G7" s="94">
        <v>2.9955929363075455</v>
      </c>
    </row>
    <row r="8" spans="1:7" s="56" customFormat="1" ht="13.5" x14ac:dyDescent="0.2">
      <c r="A8" s="59" t="s">
        <v>216</v>
      </c>
      <c r="B8" s="60" t="s">
        <v>91</v>
      </c>
      <c r="C8" s="61">
        <v>1007.61</v>
      </c>
      <c r="D8" s="61">
        <v>3.45</v>
      </c>
      <c r="E8" s="61">
        <v>0.17</v>
      </c>
      <c r="F8" s="61">
        <v>3.62</v>
      </c>
      <c r="G8" s="62">
        <v>0.35926598584769903</v>
      </c>
    </row>
    <row r="9" spans="1:7" x14ac:dyDescent="0.2">
      <c r="B9" s="64" t="s">
        <v>91</v>
      </c>
      <c r="C9" s="65">
        <v>1007.61</v>
      </c>
      <c r="D9" s="65">
        <v>3.45</v>
      </c>
      <c r="E9" s="65">
        <v>0.17</v>
      </c>
      <c r="F9" s="65">
        <v>3.62</v>
      </c>
      <c r="G9" s="66">
        <v>0.35926598584769903</v>
      </c>
    </row>
    <row r="10" spans="1:7" ht="13.5" x14ac:dyDescent="0.2">
      <c r="A10" s="59" t="s">
        <v>215</v>
      </c>
      <c r="B10" s="60" t="s">
        <v>428</v>
      </c>
      <c r="C10" s="61">
        <v>25003.999999999996</v>
      </c>
      <c r="D10" s="61">
        <v>430.98</v>
      </c>
      <c r="E10" s="61">
        <v>1.5580000000000001</v>
      </c>
      <c r="F10" s="61">
        <v>432.53799999999995</v>
      </c>
      <c r="G10" s="62">
        <v>1.7298752199648055</v>
      </c>
    </row>
    <row r="11" spans="1:7" ht="20.100000000000001" customHeight="1" x14ac:dyDescent="0.2">
      <c r="B11" s="64" t="s">
        <v>27</v>
      </c>
      <c r="C11" s="65">
        <v>2524.4899999999998</v>
      </c>
      <c r="D11" s="65">
        <v>11.14</v>
      </c>
      <c r="E11" s="65">
        <v>0.28999999999999998</v>
      </c>
      <c r="F11" s="65">
        <v>11.43</v>
      </c>
      <c r="G11" s="66">
        <v>0.45276471683389524</v>
      </c>
    </row>
    <row r="12" spans="1:7" ht="20.100000000000001" customHeight="1" x14ac:dyDescent="0.2">
      <c r="A12" s="41" t="s">
        <v>217</v>
      </c>
      <c r="B12" s="67" t="s">
        <v>135</v>
      </c>
      <c r="C12" s="65">
        <v>26.97</v>
      </c>
      <c r="D12" s="65">
        <v>0.15000000000000002</v>
      </c>
      <c r="E12" s="65">
        <v>0</v>
      </c>
      <c r="F12" s="65">
        <v>0.15000000000000002</v>
      </c>
      <c r="G12" s="66">
        <v>0.55617352614015581</v>
      </c>
    </row>
    <row r="13" spans="1:7" ht="20.100000000000001" customHeight="1" x14ac:dyDescent="0.2">
      <c r="A13" s="41" t="s">
        <v>220</v>
      </c>
      <c r="B13" s="67" t="s">
        <v>206</v>
      </c>
      <c r="C13" s="65">
        <v>3822.96</v>
      </c>
      <c r="D13" s="66">
        <v>1.7399999999999998</v>
      </c>
      <c r="E13" s="66">
        <v>0.04</v>
      </c>
      <c r="F13" s="65">
        <v>1.7799999999999998</v>
      </c>
      <c r="G13" s="66">
        <v>4.6560780128486821E-2</v>
      </c>
    </row>
    <row r="14" spans="1:7" ht="20.100000000000001" customHeight="1" x14ac:dyDescent="0.2">
      <c r="A14" s="41" t="s">
        <v>222</v>
      </c>
      <c r="B14" s="67" t="s">
        <v>139</v>
      </c>
      <c r="C14" s="65">
        <v>271.14</v>
      </c>
      <c r="D14" s="65">
        <v>4.17</v>
      </c>
      <c r="E14" s="65">
        <v>0.1</v>
      </c>
      <c r="F14" s="65">
        <v>4.2699999999999996</v>
      </c>
      <c r="G14" s="66">
        <v>1.5748321900125397</v>
      </c>
    </row>
    <row r="15" spans="1:7" ht="20.100000000000001" customHeight="1" x14ac:dyDescent="0.2">
      <c r="A15" s="41" t="s">
        <v>223</v>
      </c>
      <c r="B15" s="67" t="s">
        <v>140</v>
      </c>
      <c r="C15" s="65">
        <v>39.57</v>
      </c>
      <c r="D15" s="65">
        <v>0.43000000000000005</v>
      </c>
      <c r="E15" s="65">
        <v>0.01</v>
      </c>
      <c r="F15" s="65">
        <v>0.44000000000000006</v>
      </c>
      <c r="G15" s="66">
        <v>1.1119535001263585</v>
      </c>
    </row>
    <row r="16" spans="1:7" ht="20.100000000000001" customHeight="1" x14ac:dyDescent="0.2">
      <c r="A16" s="41" t="s">
        <v>224</v>
      </c>
      <c r="B16" s="67" t="s">
        <v>141</v>
      </c>
      <c r="C16" s="65">
        <v>38.880000000000003</v>
      </c>
      <c r="D16" s="65">
        <v>0.21000000000000002</v>
      </c>
      <c r="E16" s="65">
        <v>0</v>
      </c>
      <c r="F16" s="65">
        <v>0.21000000000000002</v>
      </c>
      <c r="G16" s="66">
        <v>0.54012345679012352</v>
      </c>
    </row>
    <row r="17" spans="1:7" ht="20.100000000000001" customHeight="1" x14ac:dyDescent="0.2">
      <c r="A17" s="41" t="s">
        <v>225</v>
      </c>
      <c r="B17" s="67" t="s">
        <v>28</v>
      </c>
      <c r="C17" s="65">
        <v>1706.24</v>
      </c>
      <c r="D17" s="65">
        <v>20.73</v>
      </c>
      <c r="E17" s="65">
        <v>0.66</v>
      </c>
      <c r="F17" s="65">
        <v>21.39</v>
      </c>
      <c r="G17" s="66">
        <v>1.2536337209302326</v>
      </c>
    </row>
    <row r="18" spans="1:7" ht="20.100000000000001" customHeight="1" x14ac:dyDescent="0.2">
      <c r="A18" s="41" t="s">
        <v>226</v>
      </c>
      <c r="B18" s="67" t="s">
        <v>142</v>
      </c>
      <c r="C18" s="65">
        <v>1455.23</v>
      </c>
      <c r="D18" s="65">
        <v>9.1300000000000008</v>
      </c>
      <c r="E18" s="65">
        <v>0.42</v>
      </c>
      <c r="F18" s="65">
        <v>9.5500000000000007</v>
      </c>
      <c r="G18" s="66">
        <v>0.65625365062567431</v>
      </c>
    </row>
    <row r="19" spans="1:7" ht="20.100000000000001" customHeight="1" x14ac:dyDescent="0.2">
      <c r="A19" s="41" t="s">
        <v>285</v>
      </c>
      <c r="B19" s="67" t="s">
        <v>378</v>
      </c>
      <c r="C19" s="65">
        <v>14677.48</v>
      </c>
      <c r="D19" s="66">
        <v>381.45</v>
      </c>
      <c r="E19" s="66">
        <v>0</v>
      </c>
      <c r="F19" s="65">
        <v>381.45</v>
      </c>
      <c r="G19" s="66">
        <v>2.5988793716632554</v>
      </c>
    </row>
    <row r="20" spans="1:7" ht="25.5" customHeight="1" x14ac:dyDescent="0.2">
      <c r="A20" s="41" t="s">
        <v>227</v>
      </c>
      <c r="B20" s="67" t="s">
        <v>143</v>
      </c>
      <c r="C20" s="65">
        <v>3.28</v>
      </c>
      <c r="D20" s="65">
        <v>0.04</v>
      </c>
      <c r="E20" s="65">
        <v>0</v>
      </c>
      <c r="F20" s="65">
        <v>0.04</v>
      </c>
      <c r="G20" s="66">
        <v>1.2195121951219512</v>
      </c>
    </row>
    <row r="21" spans="1:7" ht="20.100000000000001" customHeight="1" x14ac:dyDescent="0.2">
      <c r="A21" s="41" t="s">
        <v>229</v>
      </c>
      <c r="B21" s="67" t="s">
        <v>145</v>
      </c>
      <c r="C21" s="65">
        <v>48.3</v>
      </c>
      <c r="D21" s="65">
        <v>0.19</v>
      </c>
      <c r="E21" s="65">
        <v>0</v>
      </c>
      <c r="F21" s="65">
        <v>0.19</v>
      </c>
      <c r="G21" s="66">
        <v>0.39337474120082822</v>
      </c>
    </row>
    <row r="22" spans="1:7" ht="26.25" customHeight="1" x14ac:dyDescent="0.2">
      <c r="A22" s="41" t="s">
        <v>308</v>
      </c>
      <c r="B22" s="67" t="s">
        <v>367</v>
      </c>
      <c r="C22" s="65">
        <v>29.47</v>
      </c>
      <c r="D22" s="65">
        <v>0.01</v>
      </c>
      <c r="E22" s="65">
        <v>0</v>
      </c>
      <c r="F22" s="65">
        <v>0.01</v>
      </c>
      <c r="G22" s="66">
        <v>3.3932813030200203E-2</v>
      </c>
    </row>
    <row r="23" spans="1:7" ht="20.100000000000001" customHeight="1" x14ac:dyDescent="0.2">
      <c r="A23" s="41" t="s">
        <v>348</v>
      </c>
      <c r="B23" s="67" t="s">
        <v>205</v>
      </c>
      <c r="C23" s="65">
        <v>269.77999999999997</v>
      </c>
      <c r="D23" s="65">
        <v>0.36</v>
      </c>
      <c r="E23" s="65">
        <v>0</v>
      </c>
      <c r="F23" s="65">
        <v>0.36</v>
      </c>
      <c r="G23" s="66">
        <v>0.13344206390392171</v>
      </c>
    </row>
    <row r="24" spans="1:7" ht="20.100000000000001" customHeight="1" x14ac:dyDescent="0.2">
      <c r="A24" s="41" t="s">
        <v>221</v>
      </c>
      <c r="B24" s="67" t="s">
        <v>138</v>
      </c>
      <c r="C24" s="65">
        <v>43.79</v>
      </c>
      <c r="D24" s="65">
        <v>0.13</v>
      </c>
      <c r="E24" s="65">
        <v>8.0000000000000002E-3</v>
      </c>
      <c r="F24" s="65">
        <v>0.13800000000000001</v>
      </c>
      <c r="G24" s="66">
        <v>0.3151404430235214</v>
      </c>
    </row>
    <row r="25" spans="1:7" ht="20.100000000000001" customHeight="1" x14ac:dyDescent="0.2">
      <c r="A25" s="41" t="s">
        <v>392</v>
      </c>
      <c r="B25" s="67" t="s">
        <v>136</v>
      </c>
      <c r="C25" s="65">
        <v>46.42</v>
      </c>
      <c r="D25" s="65">
        <v>1.1000000000000001</v>
      </c>
      <c r="E25" s="65">
        <v>0.03</v>
      </c>
      <c r="F25" s="65">
        <v>1.1300000000000001</v>
      </c>
      <c r="G25" s="66">
        <v>2.4342955622576476</v>
      </c>
    </row>
    <row r="26" spans="1:7" ht="13.5" x14ac:dyDescent="0.2">
      <c r="A26" s="59" t="s">
        <v>230</v>
      </c>
      <c r="B26" s="60" t="s">
        <v>429</v>
      </c>
      <c r="C26" s="68">
        <v>3507.32</v>
      </c>
      <c r="D26" s="68">
        <v>12.84</v>
      </c>
      <c r="E26" s="68">
        <v>0.62</v>
      </c>
      <c r="F26" s="68">
        <v>13.46</v>
      </c>
      <c r="G26" s="62">
        <v>0.38376880353090109</v>
      </c>
    </row>
    <row r="27" spans="1:7" ht="22.5" customHeight="1" x14ac:dyDescent="0.2">
      <c r="B27" s="64" t="s">
        <v>93</v>
      </c>
      <c r="C27" s="65">
        <v>3386.32</v>
      </c>
      <c r="D27" s="69">
        <v>11.780000000000001</v>
      </c>
      <c r="E27" s="69">
        <v>0.59</v>
      </c>
      <c r="F27" s="65">
        <v>12.370000000000001</v>
      </c>
      <c r="G27" s="66">
        <v>0.36529329773913866</v>
      </c>
    </row>
    <row r="28" spans="1:7" ht="29.25" customHeight="1" x14ac:dyDescent="0.2">
      <c r="A28" s="41" t="s">
        <v>218</v>
      </c>
      <c r="B28" s="67" t="s">
        <v>368</v>
      </c>
      <c r="C28" s="65">
        <v>15.67</v>
      </c>
      <c r="D28" s="69">
        <v>0.29000000000000004</v>
      </c>
      <c r="E28" s="69">
        <v>0.01</v>
      </c>
      <c r="F28" s="65">
        <v>0.30000000000000004</v>
      </c>
      <c r="G28" s="66">
        <v>1.9144862795149973</v>
      </c>
    </row>
    <row r="29" spans="1:7" ht="33" customHeight="1" x14ac:dyDescent="0.2">
      <c r="A29" s="41" t="s">
        <v>219</v>
      </c>
      <c r="B29" s="67" t="s">
        <v>423</v>
      </c>
      <c r="C29" s="65">
        <v>8.06</v>
      </c>
      <c r="D29" s="69">
        <v>0.08</v>
      </c>
      <c r="E29" s="69">
        <v>0</v>
      </c>
      <c r="F29" s="65">
        <v>0.08</v>
      </c>
      <c r="G29" s="66">
        <v>0.99255583126550873</v>
      </c>
    </row>
    <row r="30" spans="1:7" ht="20.100000000000001" customHeight="1" x14ac:dyDescent="0.2">
      <c r="A30" s="41" t="s">
        <v>225</v>
      </c>
      <c r="B30" s="67" t="s">
        <v>146</v>
      </c>
      <c r="C30" s="65">
        <v>10.65</v>
      </c>
      <c r="D30" s="69">
        <v>0.24</v>
      </c>
      <c r="E30" s="69">
        <v>0.01</v>
      </c>
      <c r="F30" s="65">
        <v>0.25</v>
      </c>
      <c r="G30" s="66">
        <v>2.3474178403755865</v>
      </c>
    </row>
    <row r="31" spans="1:7" ht="20.100000000000001" customHeight="1" x14ac:dyDescent="0.2">
      <c r="A31" s="41" t="s">
        <v>231</v>
      </c>
      <c r="B31" s="67" t="s">
        <v>147</v>
      </c>
      <c r="C31" s="65">
        <v>13.29</v>
      </c>
      <c r="D31" s="69">
        <v>0.18</v>
      </c>
      <c r="E31" s="69">
        <v>0</v>
      </c>
      <c r="F31" s="65">
        <v>0.18</v>
      </c>
      <c r="G31" s="66">
        <v>1.3544018058690745</v>
      </c>
    </row>
    <row r="32" spans="1:7" ht="20.100000000000001" customHeight="1" x14ac:dyDescent="0.2">
      <c r="A32" s="41" t="s">
        <v>226</v>
      </c>
      <c r="B32" s="67" t="s">
        <v>400</v>
      </c>
      <c r="C32" s="65">
        <v>73.33</v>
      </c>
      <c r="D32" s="69">
        <v>0.27</v>
      </c>
      <c r="E32" s="69">
        <v>0.01</v>
      </c>
      <c r="F32" s="65">
        <v>0.28000000000000003</v>
      </c>
      <c r="G32" s="66">
        <v>0.38183553797899911</v>
      </c>
    </row>
    <row r="33" spans="1:7" ht="13.5" x14ac:dyDescent="0.2">
      <c r="A33" s="59" t="s">
        <v>232</v>
      </c>
      <c r="B33" s="60" t="s">
        <v>430</v>
      </c>
      <c r="C33" s="61">
        <v>16499.48</v>
      </c>
      <c r="D33" s="61">
        <v>128.16999999999999</v>
      </c>
      <c r="E33" s="61">
        <v>2.1</v>
      </c>
      <c r="F33" s="61">
        <v>130.26999999999998</v>
      </c>
      <c r="G33" s="62">
        <v>0.7895400339889499</v>
      </c>
    </row>
    <row r="34" spans="1:7" ht="20.100000000000001" customHeight="1" x14ac:dyDescent="0.2">
      <c r="B34" s="64" t="s">
        <v>30</v>
      </c>
      <c r="C34" s="65">
        <v>2644.9</v>
      </c>
      <c r="D34" s="65">
        <v>25.26</v>
      </c>
      <c r="E34" s="65">
        <v>0</v>
      </c>
      <c r="F34" s="65">
        <v>25.26</v>
      </c>
      <c r="G34" s="66">
        <v>0.95504555937842639</v>
      </c>
    </row>
    <row r="35" spans="1:7" ht="20.100000000000001" customHeight="1" x14ac:dyDescent="0.2">
      <c r="A35" s="41" t="s">
        <v>218</v>
      </c>
      <c r="B35" s="67" t="s">
        <v>32</v>
      </c>
      <c r="C35" s="65">
        <v>1013.84</v>
      </c>
      <c r="D35" s="65">
        <v>5.85</v>
      </c>
      <c r="E35" s="65">
        <v>0</v>
      </c>
      <c r="F35" s="65">
        <v>5.85</v>
      </c>
      <c r="G35" s="66">
        <v>0.57701412451668899</v>
      </c>
    </row>
    <row r="36" spans="1:7" ht="20.100000000000001" customHeight="1" x14ac:dyDescent="0.2">
      <c r="A36" s="41" t="s">
        <v>219</v>
      </c>
      <c r="B36" s="67" t="s">
        <v>34</v>
      </c>
      <c r="C36" s="65">
        <v>207.97</v>
      </c>
      <c r="D36" s="65">
        <v>1.56</v>
      </c>
      <c r="E36" s="65">
        <v>0</v>
      </c>
      <c r="F36" s="65">
        <v>1.56</v>
      </c>
      <c r="G36" s="66">
        <v>0.75010818868105977</v>
      </c>
    </row>
    <row r="37" spans="1:7" ht="20.100000000000001" customHeight="1" x14ac:dyDescent="0.2">
      <c r="A37" s="41" t="s">
        <v>220</v>
      </c>
      <c r="B37" s="67" t="s">
        <v>33</v>
      </c>
      <c r="C37" s="65">
        <v>165.97</v>
      </c>
      <c r="D37" s="65">
        <v>0.97</v>
      </c>
      <c r="E37" s="65">
        <v>0</v>
      </c>
      <c r="F37" s="65">
        <v>0.97</v>
      </c>
      <c r="G37" s="66">
        <v>0.58444297162137726</v>
      </c>
    </row>
    <row r="38" spans="1:7" ht="20.100000000000001" customHeight="1" x14ac:dyDescent="0.2">
      <c r="A38" s="41" t="s">
        <v>235</v>
      </c>
      <c r="B38" s="67" t="s">
        <v>31</v>
      </c>
      <c r="C38" s="65">
        <v>11216.6</v>
      </c>
      <c r="D38" s="65">
        <v>81.52</v>
      </c>
      <c r="E38" s="65">
        <v>2.1</v>
      </c>
      <c r="F38" s="65">
        <v>83.61999999999999</v>
      </c>
      <c r="G38" s="66">
        <v>0.74550220209332585</v>
      </c>
    </row>
    <row r="39" spans="1:7" ht="20.100000000000001" customHeight="1" x14ac:dyDescent="0.2">
      <c r="A39" s="41" t="s">
        <v>393</v>
      </c>
      <c r="B39" s="67" t="s">
        <v>119</v>
      </c>
      <c r="C39" s="65">
        <v>93.76</v>
      </c>
      <c r="D39" s="65">
        <v>0.25</v>
      </c>
      <c r="E39" s="65">
        <v>0</v>
      </c>
      <c r="F39" s="65">
        <v>0.25</v>
      </c>
      <c r="G39" s="66">
        <v>0.26663822525597269</v>
      </c>
    </row>
    <row r="40" spans="1:7" ht="20.100000000000001" customHeight="1" x14ac:dyDescent="0.2">
      <c r="A40" s="41" t="s">
        <v>234</v>
      </c>
      <c r="B40" s="67" t="s">
        <v>148</v>
      </c>
      <c r="C40" s="65">
        <v>133.22999999999999</v>
      </c>
      <c r="D40" s="65">
        <v>2.36</v>
      </c>
      <c r="E40" s="65">
        <v>0</v>
      </c>
      <c r="F40" s="65">
        <v>2.36</v>
      </c>
      <c r="G40" s="66">
        <v>1.7713728139307963</v>
      </c>
    </row>
    <row r="41" spans="1:7" ht="27.75" customHeight="1" x14ac:dyDescent="0.2">
      <c r="A41" s="41" t="s">
        <v>236</v>
      </c>
      <c r="B41" s="67" t="s">
        <v>35</v>
      </c>
      <c r="C41" s="65">
        <v>427.6</v>
      </c>
      <c r="D41" s="65">
        <v>5.48</v>
      </c>
      <c r="E41" s="65">
        <v>0</v>
      </c>
      <c r="F41" s="65">
        <v>5.48</v>
      </c>
      <c r="G41" s="66">
        <v>1.2815715622076709</v>
      </c>
    </row>
    <row r="42" spans="1:7" ht="20.100000000000001" customHeight="1" x14ac:dyDescent="0.2">
      <c r="A42" s="41" t="s">
        <v>239</v>
      </c>
      <c r="B42" s="67" t="s">
        <v>108</v>
      </c>
      <c r="C42" s="65">
        <v>595.61</v>
      </c>
      <c r="D42" s="65">
        <v>4.92</v>
      </c>
      <c r="E42" s="65">
        <v>0</v>
      </c>
      <c r="F42" s="65">
        <v>4.92</v>
      </c>
      <c r="G42" s="66">
        <v>0.8260438877789158</v>
      </c>
    </row>
    <row r="43" spans="1:7" ht="13.5" x14ac:dyDescent="0.2">
      <c r="A43" s="59" t="s">
        <v>240</v>
      </c>
      <c r="B43" s="60" t="s">
        <v>431</v>
      </c>
      <c r="C43" s="68">
        <v>46304.4</v>
      </c>
      <c r="D43" s="68">
        <v>873.53</v>
      </c>
      <c r="E43" s="68">
        <v>20.3</v>
      </c>
      <c r="F43" s="68">
        <v>893.82999999999993</v>
      </c>
      <c r="G43" s="62">
        <v>1.9303349141766224</v>
      </c>
    </row>
    <row r="44" spans="1:7" ht="20.100000000000001" customHeight="1" x14ac:dyDescent="0.2">
      <c r="B44" s="64" t="s">
        <v>95</v>
      </c>
      <c r="C44" s="65">
        <v>46304.4</v>
      </c>
      <c r="D44" s="69">
        <v>873.53</v>
      </c>
      <c r="E44" s="69">
        <v>20.3</v>
      </c>
      <c r="F44" s="65">
        <v>893.82999999999993</v>
      </c>
      <c r="G44" s="66">
        <v>1.9303349141766224</v>
      </c>
    </row>
    <row r="45" spans="1:7" ht="27" x14ac:dyDescent="0.2">
      <c r="A45" s="59" t="s">
        <v>241</v>
      </c>
      <c r="B45" s="55" t="s">
        <v>446</v>
      </c>
      <c r="C45" s="61">
        <v>5936.3</v>
      </c>
      <c r="D45" s="61">
        <v>93.023739330000012</v>
      </c>
      <c r="E45" s="61">
        <v>2.9106000000000001</v>
      </c>
      <c r="F45" s="61">
        <v>95.934339330000014</v>
      </c>
      <c r="G45" s="62">
        <v>1.6160628561561918</v>
      </c>
    </row>
    <row r="46" spans="1:7" ht="28.5" customHeight="1" x14ac:dyDescent="0.2">
      <c r="B46" s="67" t="s">
        <v>150</v>
      </c>
      <c r="C46" s="65">
        <v>2665.96</v>
      </c>
      <c r="D46" s="66">
        <v>67.05132261</v>
      </c>
      <c r="E46" s="66">
        <v>0</v>
      </c>
      <c r="F46" s="65">
        <v>67.05132261</v>
      </c>
      <c r="G46" s="66">
        <v>2.5150910970157092</v>
      </c>
    </row>
    <row r="47" spans="1:7" ht="20.100000000000001" customHeight="1" x14ac:dyDescent="0.2">
      <c r="A47" s="41" t="s">
        <v>218</v>
      </c>
      <c r="B47" s="67" t="s">
        <v>98</v>
      </c>
      <c r="C47" s="65">
        <v>620.65</v>
      </c>
      <c r="D47" s="66">
        <v>3.80122984</v>
      </c>
      <c r="E47" s="66">
        <v>0</v>
      </c>
      <c r="F47" s="65">
        <v>3.80122984</v>
      </c>
      <c r="G47" s="66">
        <v>0.61245949246757436</v>
      </c>
    </row>
    <row r="48" spans="1:7" ht="20.100000000000001" customHeight="1" x14ac:dyDescent="0.2">
      <c r="A48" s="41" t="s">
        <v>220</v>
      </c>
      <c r="B48" s="67" t="s">
        <v>152</v>
      </c>
      <c r="C48" s="65">
        <v>50.57</v>
      </c>
      <c r="D48" s="66">
        <v>2.1033999999999997</v>
      </c>
      <c r="E48" s="66">
        <v>0.26030000000000003</v>
      </c>
      <c r="F48" s="65">
        <v>2.3636999999999997</v>
      </c>
      <c r="G48" s="66">
        <v>4.6741150879968361</v>
      </c>
    </row>
    <row r="49" spans="1:7" ht="20.100000000000001" customHeight="1" x14ac:dyDescent="0.2">
      <c r="A49" s="41" t="s">
        <v>222</v>
      </c>
      <c r="B49" s="67" t="s">
        <v>153</v>
      </c>
      <c r="C49" s="65">
        <v>212.01</v>
      </c>
      <c r="D49" s="66">
        <v>2.2141089599999999</v>
      </c>
      <c r="E49" s="66">
        <v>0</v>
      </c>
      <c r="F49" s="65">
        <v>2.2141089599999999</v>
      </c>
      <c r="G49" s="66">
        <v>1.0443417574642706</v>
      </c>
    </row>
    <row r="50" spans="1:7" ht="20.100000000000001" customHeight="1" x14ac:dyDescent="0.2">
      <c r="A50" s="41" t="s">
        <v>223</v>
      </c>
      <c r="B50" s="67" t="s">
        <v>372</v>
      </c>
      <c r="C50" s="65">
        <v>37.340000000000003</v>
      </c>
      <c r="D50" s="66">
        <v>0.54790181000000004</v>
      </c>
      <c r="E50" s="66">
        <v>0</v>
      </c>
      <c r="F50" s="65">
        <v>0.54790181000000004</v>
      </c>
      <c r="G50" s="66">
        <v>1.4673321103374397</v>
      </c>
    </row>
    <row r="51" spans="1:7" ht="20.100000000000001" customHeight="1" x14ac:dyDescent="0.2">
      <c r="A51" s="41" t="s">
        <v>225</v>
      </c>
      <c r="B51" s="67" t="s">
        <v>154</v>
      </c>
      <c r="C51" s="65">
        <v>249.16</v>
      </c>
      <c r="D51" s="66">
        <v>3.1910529199999997</v>
      </c>
      <c r="E51" s="66">
        <v>0</v>
      </c>
      <c r="F51" s="65">
        <v>3.1910529199999997</v>
      </c>
      <c r="G51" s="66">
        <v>1.2807244019906885</v>
      </c>
    </row>
    <row r="52" spans="1:7" ht="20.100000000000001" customHeight="1" x14ac:dyDescent="0.2">
      <c r="A52" s="41" t="s">
        <v>242</v>
      </c>
      <c r="B52" s="67" t="s">
        <v>371</v>
      </c>
      <c r="C52" s="65">
        <v>1173.6199999999999</v>
      </c>
      <c r="D52" s="66">
        <v>2.3260000000000001</v>
      </c>
      <c r="E52" s="66">
        <v>2.0444</v>
      </c>
      <c r="F52" s="65">
        <v>4.3704000000000001</v>
      </c>
      <c r="G52" s="66">
        <v>0.3723862919854809</v>
      </c>
    </row>
    <row r="53" spans="1:7" ht="20.100000000000001" customHeight="1" x14ac:dyDescent="0.2">
      <c r="A53" s="41" t="s">
        <v>243</v>
      </c>
      <c r="B53" s="67" t="s">
        <v>105</v>
      </c>
      <c r="C53" s="65">
        <v>226.87</v>
      </c>
      <c r="D53" s="66">
        <v>3.1122500899999999</v>
      </c>
      <c r="E53" s="66">
        <v>0</v>
      </c>
      <c r="F53" s="65">
        <v>3.1122500899999999</v>
      </c>
      <c r="G53" s="66">
        <v>1.3718209062458675</v>
      </c>
    </row>
    <row r="54" spans="1:7" ht="26.25" customHeight="1" x14ac:dyDescent="0.2">
      <c r="A54" s="41" t="s">
        <v>245</v>
      </c>
      <c r="B54" s="67" t="s">
        <v>156</v>
      </c>
      <c r="C54" s="65">
        <v>22.48</v>
      </c>
      <c r="D54" s="66">
        <v>0.2025729</v>
      </c>
      <c r="E54" s="66">
        <v>0</v>
      </c>
      <c r="F54" s="65">
        <v>0.2025729</v>
      </c>
      <c r="G54" s="66">
        <v>0.90112500000000006</v>
      </c>
    </row>
    <row r="55" spans="1:7" ht="20.100000000000001" customHeight="1" x14ac:dyDescent="0.2">
      <c r="A55" s="41" t="s">
        <v>246</v>
      </c>
      <c r="B55" s="67" t="s">
        <v>36</v>
      </c>
      <c r="C55" s="65">
        <v>512.16999999999996</v>
      </c>
      <c r="D55" s="66">
        <v>5.4513999999999996</v>
      </c>
      <c r="E55" s="66">
        <v>0.60589999999999999</v>
      </c>
      <c r="F55" s="65">
        <v>6.0572999999999997</v>
      </c>
      <c r="G55" s="66">
        <v>1.1826737216158698</v>
      </c>
    </row>
    <row r="56" spans="1:7" ht="20.100000000000001" customHeight="1" x14ac:dyDescent="0.2">
      <c r="A56" s="41" t="s">
        <v>247</v>
      </c>
      <c r="B56" s="67" t="s">
        <v>424</v>
      </c>
      <c r="C56" s="65">
        <v>38.96</v>
      </c>
      <c r="D56" s="66">
        <v>0.25176435000000003</v>
      </c>
      <c r="E56" s="66">
        <v>0</v>
      </c>
      <c r="F56" s="65">
        <v>0.25176435000000003</v>
      </c>
      <c r="G56" s="66">
        <v>0.64621239733059554</v>
      </c>
    </row>
    <row r="57" spans="1:7" ht="20.100000000000001" customHeight="1" x14ac:dyDescent="0.2">
      <c r="A57" s="41" t="s">
        <v>395</v>
      </c>
      <c r="B57" s="67" t="s">
        <v>402</v>
      </c>
      <c r="C57" s="65">
        <v>126.51</v>
      </c>
      <c r="D57" s="66">
        <v>2.7707358499999999</v>
      </c>
      <c r="E57" s="66">
        <v>0</v>
      </c>
      <c r="F57" s="65">
        <v>2.7707358499999999</v>
      </c>
      <c r="G57" s="66">
        <v>2.1901318868073667</v>
      </c>
    </row>
    <row r="58" spans="1:7" ht="13.5" x14ac:dyDescent="0.2">
      <c r="A58" s="59" t="s">
        <v>249</v>
      </c>
      <c r="B58" s="55" t="s">
        <v>432</v>
      </c>
      <c r="C58" s="62">
        <v>6651.2800000000007</v>
      </c>
      <c r="D58" s="62">
        <v>152.87285915000001</v>
      </c>
      <c r="E58" s="62">
        <v>0</v>
      </c>
      <c r="F58" s="62">
        <v>152.87285915000001</v>
      </c>
      <c r="G58" s="62">
        <v>2.2983975888851469</v>
      </c>
    </row>
    <row r="59" spans="1:7" ht="20.100000000000001" customHeight="1" x14ac:dyDescent="0.2">
      <c r="B59" s="70" t="s">
        <v>38</v>
      </c>
      <c r="C59" s="65">
        <v>4315.8</v>
      </c>
      <c r="D59" s="66">
        <v>104.15224468000001</v>
      </c>
      <c r="E59" s="66">
        <v>0</v>
      </c>
      <c r="F59" s="65">
        <v>104.15224468000001</v>
      </c>
      <c r="G59" s="66">
        <v>2.4132778321516288</v>
      </c>
    </row>
    <row r="60" spans="1:7" ht="20.100000000000001" customHeight="1" x14ac:dyDescent="0.2">
      <c r="A60" s="41" t="s">
        <v>217</v>
      </c>
      <c r="B60" s="67" t="s">
        <v>61</v>
      </c>
      <c r="C60" s="65">
        <v>70.33</v>
      </c>
      <c r="D60" s="66">
        <v>1.95012648</v>
      </c>
      <c r="E60" s="66">
        <v>0</v>
      </c>
      <c r="F60" s="65">
        <v>1.95012648</v>
      </c>
      <c r="G60" s="66">
        <v>2.7728230911417606</v>
      </c>
    </row>
    <row r="61" spans="1:7" ht="20.100000000000001" customHeight="1" x14ac:dyDescent="0.2">
      <c r="A61" s="41" t="s">
        <v>219</v>
      </c>
      <c r="B61" s="67" t="s">
        <v>158</v>
      </c>
      <c r="C61" s="65">
        <v>1785.7</v>
      </c>
      <c r="D61" s="66">
        <v>43.82760665</v>
      </c>
      <c r="E61" s="66">
        <v>0</v>
      </c>
      <c r="F61" s="65">
        <v>43.82760665</v>
      </c>
      <c r="G61" s="66">
        <v>2.4543656073248585</v>
      </c>
    </row>
    <row r="62" spans="1:7" ht="20.100000000000001" customHeight="1" x14ac:dyDescent="0.2">
      <c r="A62" s="41" t="s">
        <v>220</v>
      </c>
      <c r="B62" s="67" t="s">
        <v>62</v>
      </c>
      <c r="C62" s="65">
        <v>333.68</v>
      </c>
      <c r="D62" s="66">
        <v>0.97313905000000001</v>
      </c>
      <c r="E62" s="66">
        <v>0</v>
      </c>
      <c r="F62" s="65">
        <v>0.97313905000000001</v>
      </c>
      <c r="G62" s="66">
        <v>0.29163841105250543</v>
      </c>
    </row>
    <row r="63" spans="1:7" ht="20.100000000000001" customHeight="1" x14ac:dyDescent="0.2">
      <c r="A63" s="41" t="s">
        <v>250</v>
      </c>
      <c r="B63" s="67" t="s">
        <v>159</v>
      </c>
      <c r="C63" s="65">
        <v>6.33</v>
      </c>
      <c r="D63" s="66">
        <v>5.7691430000000002E-2</v>
      </c>
      <c r="E63" s="66">
        <v>0</v>
      </c>
      <c r="F63" s="65">
        <v>5.7691430000000002E-2</v>
      </c>
      <c r="G63" s="66">
        <v>0.91139699842022126</v>
      </c>
    </row>
    <row r="64" spans="1:7" ht="20.100000000000001" customHeight="1" x14ac:dyDescent="0.2">
      <c r="A64" s="41" t="s">
        <v>251</v>
      </c>
      <c r="B64" s="67" t="s">
        <v>160</v>
      </c>
      <c r="C64" s="65">
        <v>35.97</v>
      </c>
      <c r="D64" s="66">
        <v>0.42422349999999998</v>
      </c>
      <c r="E64" s="66">
        <v>0</v>
      </c>
      <c r="F64" s="65">
        <v>0.42422349999999998</v>
      </c>
      <c r="G64" s="66">
        <v>1.1793814289685849</v>
      </c>
    </row>
    <row r="65" spans="1:7" ht="29.25" customHeight="1" x14ac:dyDescent="0.2">
      <c r="A65" s="41" t="s">
        <v>252</v>
      </c>
      <c r="B65" s="67" t="s">
        <v>109</v>
      </c>
      <c r="C65" s="65">
        <v>74</v>
      </c>
      <c r="D65" s="66">
        <v>1.39465583</v>
      </c>
      <c r="E65" s="66">
        <v>0</v>
      </c>
      <c r="F65" s="65">
        <v>1.39465583</v>
      </c>
      <c r="G65" s="66">
        <v>1.8846700405405405</v>
      </c>
    </row>
    <row r="66" spans="1:7" ht="20.100000000000001" customHeight="1" x14ac:dyDescent="0.2">
      <c r="A66" s="41" t="s">
        <v>396</v>
      </c>
      <c r="B66" s="67" t="s">
        <v>403</v>
      </c>
      <c r="C66" s="65">
        <v>29.47</v>
      </c>
      <c r="D66" s="66">
        <v>9.3171530000000002E-2</v>
      </c>
      <c r="E66" s="66">
        <v>0</v>
      </c>
      <c r="F66" s="65">
        <v>9.3171530000000002E-2</v>
      </c>
      <c r="G66" s="66">
        <v>0.31615721072276892</v>
      </c>
    </row>
    <row r="67" spans="1:7" ht="13.5" x14ac:dyDescent="0.2">
      <c r="A67" s="59" t="s">
        <v>253</v>
      </c>
      <c r="B67" s="55" t="s">
        <v>433</v>
      </c>
      <c r="C67" s="62">
        <v>2934.7999999999997</v>
      </c>
      <c r="D67" s="62">
        <v>40.092347212999996</v>
      </c>
      <c r="E67" s="62">
        <v>0</v>
      </c>
      <c r="F67" s="62">
        <v>40.092347212999996</v>
      </c>
      <c r="G67" s="62">
        <v>1.366101513322884</v>
      </c>
    </row>
    <row r="68" spans="1:7" ht="20.100000000000001" customHeight="1" x14ac:dyDescent="0.2">
      <c r="B68" s="70" t="s">
        <v>161</v>
      </c>
      <c r="C68" s="65">
        <v>1381.52</v>
      </c>
      <c r="D68" s="66">
        <v>15.7404741</v>
      </c>
      <c r="E68" s="66">
        <v>0</v>
      </c>
      <c r="F68" s="65">
        <v>15.7404741</v>
      </c>
      <c r="G68" s="66">
        <v>1.1393591189414558</v>
      </c>
    </row>
    <row r="69" spans="1:7" ht="20.100000000000001" customHeight="1" x14ac:dyDescent="0.2">
      <c r="A69" s="41" t="s">
        <v>217</v>
      </c>
      <c r="B69" s="67" t="s">
        <v>162</v>
      </c>
      <c r="C69" s="65">
        <v>167.6</v>
      </c>
      <c r="D69" s="66">
        <v>0.25350680999999997</v>
      </c>
      <c r="E69" s="66">
        <v>0</v>
      </c>
      <c r="F69" s="65">
        <v>0.25350680999999997</v>
      </c>
      <c r="G69" s="66">
        <v>0.15125704653937946</v>
      </c>
    </row>
    <row r="70" spans="1:7" ht="20.100000000000001" customHeight="1" x14ac:dyDescent="0.2">
      <c r="A70" s="41" t="s">
        <v>218</v>
      </c>
      <c r="B70" s="67" t="s">
        <v>163</v>
      </c>
      <c r="C70" s="65">
        <v>62.27</v>
      </c>
      <c r="D70" s="66">
        <v>0.22897389000000001</v>
      </c>
      <c r="E70" s="66">
        <v>0</v>
      </c>
      <c r="F70" s="65">
        <v>0.22897389000000001</v>
      </c>
      <c r="G70" s="66">
        <v>0.36771140195920987</v>
      </c>
    </row>
    <row r="71" spans="1:7" ht="20.100000000000001" customHeight="1" x14ac:dyDescent="0.2">
      <c r="A71" s="41" t="s">
        <v>220</v>
      </c>
      <c r="B71" s="67" t="s">
        <v>404</v>
      </c>
      <c r="C71" s="65">
        <v>250.87</v>
      </c>
      <c r="D71" s="66">
        <v>1.3329551599999998</v>
      </c>
      <c r="E71" s="66">
        <v>0</v>
      </c>
      <c r="F71" s="65">
        <v>1.3329551599999998</v>
      </c>
      <c r="G71" s="66">
        <v>0.53133302507274671</v>
      </c>
    </row>
    <row r="72" spans="1:7" ht="20.100000000000001" customHeight="1" x14ac:dyDescent="0.2">
      <c r="A72" s="41" t="s">
        <v>254</v>
      </c>
      <c r="B72" s="67" t="s">
        <v>107</v>
      </c>
      <c r="C72" s="65">
        <v>140.65</v>
      </c>
      <c r="D72" s="66">
        <v>8.3414300000000008E-4</v>
      </c>
      <c r="E72" s="66">
        <v>0</v>
      </c>
      <c r="F72" s="65">
        <v>8.3414300000000008E-4</v>
      </c>
      <c r="G72" s="66">
        <v>5.9306292214717383E-4</v>
      </c>
    </row>
    <row r="73" spans="1:7" ht="20.100000000000001" customHeight="1" x14ac:dyDescent="0.2">
      <c r="A73" s="41" t="s">
        <v>255</v>
      </c>
      <c r="B73" s="67" t="s">
        <v>106</v>
      </c>
      <c r="C73" s="65">
        <v>736.52</v>
      </c>
      <c r="D73" s="66">
        <v>16.527024699999998</v>
      </c>
      <c r="E73" s="66">
        <v>0</v>
      </c>
      <c r="F73" s="65">
        <v>16.527024699999998</v>
      </c>
      <c r="G73" s="66">
        <v>2.2439342719817521</v>
      </c>
    </row>
    <row r="74" spans="1:7" ht="20.100000000000001" customHeight="1" x14ac:dyDescent="0.2">
      <c r="A74" s="41" t="s">
        <v>256</v>
      </c>
      <c r="B74" s="67" t="s">
        <v>164</v>
      </c>
      <c r="C74" s="65">
        <v>195.37</v>
      </c>
      <c r="D74" s="66">
        <v>6.0085784100000001</v>
      </c>
      <c r="E74" s="66">
        <v>0</v>
      </c>
      <c r="F74" s="65">
        <v>6.0085784100000001</v>
      </c>
      <c r="G74" s="66">
        <v>3.0754867226288578</v>
      </c>
    </row>
    <row r="75" spans="1:7" ht="13.5" x14ac:dyDescent="0.2">
      <c r="A75" s="59" t="s">
        <v>259</v>
      </c>
      <c r="B75" s="55" t="s">
        <v>434</v>
      </c>
      <c r="C75" s="62">
        <v>85255.459999999992</v>
      </c>
      <c r="D75" s="62">
        <v>1556.1763004799998</v>
      </c>
      <c r="E75" s="62">
        <v>170.91112583999998</v>
      </c>
      <c r="F75" s="62">
        <v>1727.0874263199998</v>
      </c>
      <c r="G75" s="62">
        <v>2.0257792595571007</v>
      </c>
    </row>
    <row r="76" spans="1:7" ht="20.100000000000001" customHeight="1" x14ac:dyDescent="0.2">
      <c r="B76" s="70" t="s">
        <v>40</v>
      </c>
      <c r="C76" s="65">
        <v>36532.660000000003</v>
      </c>
      <c r="D76" s="66">
        <v>468.73143300999999</v>
      </c>
      <c r="E76" s="66">
        <v>32.869820259999997</v>
      </c>
      <c r="F76" s="65">
        <v>501.60125326999997</v>
      </c>
      <c r="G76" s="66">
        <v>1.3730214369005704</v>
      </c>
    </row>
    <row r="77" spans="1:7" ht="20.100000000000001" customHeight="1" x14ac:dyDescent="0.2">
      <c r="A77" s="41" t="s">
        <v>217</v>
      </c>
      <c r="B77" s="67" t="s">
        <v>4</v>
      </c>
      <c r="C77" s="65">
        <v>557.88</v>
      </c>
      <c r="D77" s="66">
        <v>1.8934</v>
      </c>
      <c r="E77" s="66">
        <v>0.27710000000000001</v>
      </c>
      <c r="F77" s="65">
        <v>2.1705000000000001</v>
      </c>
      <c r="G77" s="66">
        <v>0.3890621639062164</v>
      </c>
    </row>
    <row r="78" spans="1:7" ht="20.100000000000001" customHeight="1" x14ac:dyDescent="0.2">
      <c r="A78" s="41" t="s">
        <v>218</v>
      </c>
      <c r="B78" s="67" t="s">
        <v>5</v>
      </c>
      <c r="C78" s="65">
        <v>10464.11</v>
      </c>
      <c r="D78" s="66">
        <v>97.38</v>
      </c>
      <c r="E78" s="66">
        <v>6.1</v>
      </c>
      <c r="F78" s="65">
        <v>103.47999999999999</v>
      </c>
      <c r="G78" s="66">
        <v>0.98890397750023629</v>
      </c>
    </row>
    <row r="79" spans="1:7" ht="20.100000000000001" customHeight="1" x14ac:dyDescent="0.2">
      <c r="A79" s="41" t="s">
        <v>220</v>
      </c>
      <c r="B79" s="67" t="s">
        <v>7</v>
      </c>
      <c r="C79" s="65">
        <v>2034.51</v>
      </c>
      <c r="D79" s="66">
        <v>24.317499999999999</v>
      </c>
      <c r="E79" s="66">
        <v>3.6192000000000002</v>
      </c>
      <c r="F79" s="65">
        <v>27.936699999999998</v>
      </c>
      <c r="G79" s="66">
        <v>1.3731414443772703</v>
      </c>
    </row>
    <row r="80" spans="1:7" ht="20.100000000000001" customHeight="1" x14ac:dyDescent="0.2">
      <c r="A80" s="41" t="s">
        <v>235</v>
      </c>
      <c r="B80" s="67" t="s">
        <v>166</v>
      </c>
      <c r="C80" s="65">
        <v>1833.31</v>
      </c>
      <c r="D80" s="66">
        <v>42.012744820000002</v>
      </c>
      <c r="E80" s="66">
        <v>4.3541743399999993</v>
      </c>
      <c r="F80" s="65">
        <v>46.366919160000002</v>
      </c>
      <c r="G80" s="66">
        <v>2.5291368704692609</v>
      </c>
    </row>
    <row r="81" spans="1:7" ht="20.100000000000001" customHeight="1" x14ac:dyDescent="0.2">
      <c r="A81" s="41" t="s">
        <v>222</v>
      </c>
      <c r="B81" s="67" t="s">
        <v>167</v>
      </c>
      <c r="C81" s="65">
        <v>49.78</v>
      </c>
      <c r="D81" s="66">
        <v>0.75209999999999988</v>
      </c>
      <c r="E81" s="66">
        <v>2.9100000000000001E-2</v>
      </c>
      <c r="F81" s="65">
        <v>0.78119999999999989</v>
      </c>
      <c r="G81" s="66">
        <v>1.5693049417436717</v>
      </c>
    </row>
    <row r="82" spans="1:7" ht="20.100000000000001" customHeight="1" x14ac:dyDescent="0.2">
      <c r="A82" s="41" t="s">
        <v>223</v>
      </c>
      <c r="B82" s="67" t="s">
        <v>168</v>
      </c>
      <c r="C82" s="65">
        <v>7.77</v>
      </c>
      <c r="D82" s="66">
        <v>4.9200000000000001E-2</v>
      </c>
      <c r="E82" s="66">
        <v>1.2999999999999999E-3</v>
      </c>
      <c r="F82" s="65">
        <v>5.0500000000000003E-2</v>
      </c>
      <c r="G82" s="66">
        <v>0.64993564993565001</v>
      </c>
    </row>
    <row r="83" spans="1:7" ht="20.100000000000001" customHeight="1" x14ac:dyDescent="0.2">
      <c r="A83" s="41" t="s">
        <v>225</v>
      </c>
      <c r="B83" s="67" t="s">
        <v>170</v>
      </c>
      <c r="C83" s="65">
        <v>43.05</v>
      </c>
      <c r="D83" s="66">
        <v>0.36632265000000003</v>
      </c>
      <c r="E83" s="66">
        <v>1.6731240000000001E-2</v>
      </c>
      <c r="F83" s="65">
        <v>0.38305389000000001</v>
      </c>
      <c r="G83" s="66">
        <v>0.889788362369338</v>
      </c>
    </row>
    <row r="84" spans="1:7" ht="25.5" customHeight="1" x14ac:dyDescent="0.2">
      <c r="A84" s="41" t="s">
        <v>231</v>
      </c>
      <c r="B84" s="67" t="s">
        <v>137</v>
      </c>
      <c r="C84" s="65">
        <v>33.47</v>
      </c>
      <c r="D84" s="66">
        <v>0.14979999999999999</v>
      </c>
      <c r="E84" s="66">
        <v>4.0000000000000001E-3</v>
      </c>
      <c r="F84" s="65">
        <v>0.15379999999999999</v>
      </c>
      <c r="G84" s="66">
        <v>0.45951598446369885</v>
      </c>
    </row>
    <row r="85" spans="1:7" ht="20.100000000000001" customHeight="1" x14ac:dyDescent="0.2">
      <c r="A85" s="41" t="s">
        <v>260</v>
      </c>
      <c r="B85" s="67" t="s">
        <v>6</v>
      </c>
      <c r="C85" s="65">
        <v>4033.06</v>
      </c>
      <c r="D85" s="66">
        <v>123.7102</v>
      </c>
      <c r="E85" s="66">
        <v>13.4223</v>
      </c>
      <c r="F85" s="65">
        <v>137.13249999999999</v>
      </c>
      <c r="G85" s="66">
        <v>3.4002097662816819</v>
      </c>
    </row>
    <row r="86" spans="1:7" ht="20.100000000000001" customHeight="1" x14ac:dyDescent="0.2">
      <c r="A86" s="41" t="s">
        <v>261</v>
      </c>
      <c r="B86" s="67" t="s">
        <v>114</v>
      </c>
      <c r="C86" s="65">
        <v>23629.29</v>
      </c>
      <c r="D86" s="66">
        <v>588.27240000000006</v>
      </c>
      <c r="E86" s="66">
        <v>90.278100000000009</v>
      </c>
      <c r="F86" s="65">
        <v>678.55050000000006</v>
      </c>
      <c r="G86" s="66">
        <v>2.8716499734016554</v>
      </c>
    </row>
    <row r="87" spans="1:7" ht="20.100000000000001" customHeight="1" x14ac:dyDescent="0.2">
      <c r="A87" s="41" t="s">
        <v>264</v>
      </c>
      <c r="B87" s="67" t="s">
        <v>11</v>
      </c>
      <c r="C87" s="65">
        <v>223.76</v>
      </c>
      <c r="D87" s="66">
        <v>8.5728999999999989</v>
      </c>
      <c r="E87" s="66">
        <v>1.0690999999999999</v>
      </c>
      <c r="F87" s="65">
        <v>9.6419999999999995</v>
      </c>
      <c r="G87" s="66">
        <v>4.3090811583839832</v>
      </c>
    </row>
    <row r="88" spans="1:7" ht="27" customHeight="1" x14ac:dyDescent="0.2">
      <c r="A88" s="41" t="s">
        <v>265</v>
      </c>
      <c r="B88" s="67" t="s">
        <v>113</v>
      </c>
      <c r="C88" s="65">
        <v>1414.41</v>
      </c>
      <c r="D88" s="66">
        <v>46.481000000000002</v>
      </c>
      <c r="E88" s="66">
        <v>6.2663000000000002</v>
      </c>
      <c r="F88" s="65">
        <v>52.747300000000003</v>
      </c>
      <c r="G88" s="66">
        <v>3.729279346158469</v>
      </c>
    </row>
    <row r="89" spans="1:7" ht="20.100000000000001" customHeight="1" x14ac:dyDescent="0.2">
      <c r="A89" s="41" t="s">
        <v>266</v>
      </c>
      <c r="B89" s="67" t="s">
        <v>171</v>
      </c>
      <c r="C89" s="65">
        <v>1452.46</v>
      </c>
      <c r="D89" s="66">
        <v>46.351300000000002</v>
      </c>
      <c r="E89" s="66">
        <v>5.3665000000000003</v>
      </c>
      <c r="F89" s="65">
        <v>51.717800000000004</v>
      </c>
      <c r="G89" s="66">
        <v>3.5607039092298587</v>
      </c>
    </row>
    <row r="90" spans="1:7" ht="20.100000000000001" customHeight="1" x14ac:dyDescent="0.2">
      <c r="A90" s="41" t="s">
        <v>276</v>
      </c>
      <c r="B90" s="67" t="s">
        <v>111</v>
      </c>
      <c r="C90" s="65">
        <v>988.05</v>
      </c>
      <c r="D90" s="66">
        <v>58.061999999999998</v>
      </c>
      <c r="E90" s="66">
        <v>3.706</v>
      </c>
      <c r="F90" s="65">
        <v>61.768000000000001</v>
      </c>
      <c r="G90" s="66">
        <v>6.251505490612824</v>
      </c>
    </row>
    <row r="91" spans="1:7" ht="25.5" customHeight="1" x14ac:dyDescent="0.2">
      <c r="A91" s="41" t="s">
        <v>267</v>
      </c>
      <c r="B91" s="67" t="s">
        <v>112</v>
      </c>
      <c r="C91" s="65">
        <v>107.17</v>
      </c>
      <c r="D91" s="66">
        <v>2.7833000000000001</v>
      </c>
      <c r="E91" s="66">
        <v>0.31410000000000005</v>
      </c>
      <c r="F91" s="65">
        <v>3.0974000000000004</v>
      </c>
      <c r="G91" s="66">
        <v>2.890174489129421</v>
      </c>
    </row>
    <row r="92" spans="1:7" ht="20.100000000000001" customHeight="1" x14ac:dyDescent="0.2">
      <c r="A92" s="41" t="s">
        <v>268</v>
      </c>
      <c r="B92" s="67" t="s">
        <v>122</v>
      </c>
      <c r="C92" s="65">
        <v>192.68</v>
      </c>
      <c r="D92" s="66">
        <v>3.5635000000000003</v>
      </c>
      <c r="E92" s="66">
        <v>9.0900000000000009E-2</v>
      </c>
      <c r="F92" s="65">
        <v>3.6544000000000003</v>
      </c>
      <c r="G92" s="66">
        <v>1.8966161511314097</v>
      </c>
    </row>
    <row r="93" spans="1:7" ht="20.100000000000001" customHeight="1" x14ac:dyDescent="0.2">
      <c r="A93" s="41" t="s">
        <v>269</v>
      </c>
      <c r="B93" s="67" t="s">
        <v>374</v>
      </c>
      <c r="C93" s="65">
        <v>108.23</v>
      </c>
      <c r="D93" s="66">
        <v>3.0924999999999998</v>
      </c>
      <c r="E93" s="66">
        <v>7.0000000000000007E-2</v>
      </c>
      <c r="F93" s="65">
        <v>3.1624999999999996</v>
      </c>
      <c r="G93" s="66">
        <v>2.9220179247897988</v>
      </c>
    </row>
    <row r="94" spans="1:7" ht="20.100000000000001" customHeight="1" x14ac:dyDescent="0.2">
      <c r="A94" s="41" t="s">
        <v>273</v>
      </c>
      <c r="B94" s="67" t="s">
        <v>115</v>
      </c>
      <c r="C94" s="65">
        <v>363.04</v>
      </c>
      <c r="D94" s="66">
        <v>8.2111000000000001</v>
      </c>
      <c r="E94" s="66">
        <v>0.94229999999999992</v>
      </c>
      <c r="F94" s="65">
        <v>9.1533999999999995</v>
      </c>
      <c r="G94" s="66">
        <v>2.5213199647421769</v>
      </c>
    </row>
    <row r="95" spans="1:7" ht="28.5" customHeight="1" x14ac:dyDescent="0.2">
      <c r="A95" s="41" t="s">
        <v>274</v>
      </c>
      <c r="B95" s="67" t="s">
        <v>173</v>
      </c>
      <c r="C95" s="65">
        <v>46.24</v>
      </c>
      <c r="D95" s="66">
        <v>9.9100000000000008E-2</v>
      </c>
      <c r="E95" s="66">
        <v>0</v>
      </c>
      <c r="F95" s="65">
        <v>9.9100000000000008E-2</v>
      </c>
      <c r="G95" s="66">
        <v>0.21431660899653981</v>
      </c>
    </row>
    <row r="96" spans="1:7" ht="20.100000000000001" customHeight="1" x14ac:dyDescent="0.2">
      <c r="A96" s="41" t="s">
        <v>363</v>
      </c>
      <c r="B96" s="67" t="s">
        <v>364</v>
      </c>
      <c r="C96" s="65">
        <v>93.56</v>
      </c>
      <c r="D96" s="66">
        <v>1.0137</v>
      </c>
      <c r="E96" s="66">
        <v>4.36E-2</v>
      </c>
      <c r="F96" s="65">
        <v>1.0573000000000001</v>
      </c>
      <c r="G96" s="66">
        <v>1.1300769559640873</v>
      </c>
    </row>
    <row r="97" spans="1:7" ht="20.100000000000001" customHeight="1" x14ac:dyDescent="0.2">
      <c r="A97" s="41" t="s">
        <v>277</v>
      </c>
      <c r="B97" s="67" t="s">
        <v>110</v>
      </c>
      <c r="C97" s="65">
        <v>293.89</v>
      </c>
      <c r="D97" s="66">
        <v>3.9600999999999997</v>
      </c>
      <c r="E97" s="66">
        <v>0.16679999999999998</v>
      </c>
      <c r="F97" s="65">
        <v>4.1269</v>
      </c>
      <c r="G97" s="66">
        <v>1.4042328762462146</v>
      </c>
    </row>
    <row r="98" spans="1:7" ht="20.100000000000001" customHeight="1" x14ac:dyDescent="0.2">
      <c r="A98" s="41" t="s">
        <v>279</v>
      </c>
      <c r="B98" s="67" t="s">
        <v>175</v>
      </c>
      <c r="C98" s="65">
        <v>37.950000000000003</v>
      </c>
      <c r="D98" s="66">
        <v>0.2853</v>
      </c>
      <c r="E98" s="66">
        <v>7.1999999999999998E-3</v>
      </c>
      <c r="F98" s="65">
        <v>0.29249999999999998</v>
      </c>
      <c r="G98" s="66">
        <v>0.77075098814229237</v>
      </c>
    </row>
    <row r="99" spans="1:7" ht="20.100000000000001" customHeight="1" x14ac:dyDescent="0.2">
      <c r="A99" s="41" t="s">
        <v>280</v>
      </c>
      <c r="B99" s="67" t="s">
        <v>176</v>
      </c>
      <c r="C99" s="65">
        <v>87.45</v>
      </c>
      <c r="D99" s="66">
        <v>2.57</v>
      </c>
      <c r="E99" s="66">
        <v>6.6000000000000003E-2</v>
      </c>
      <c r="F99" s="65">
        <v>2.6359999999999997</v>
      </c>
      <c r="G99" s="66">
        <v>3.0142938822184098</v>
      </c>
    </row>
    <row r="100" spans="1:7" ht="20.100000000000001" customHeight="1" x14ac:dyDescent="0.2">
      <c r="A100" s="41" t="s">
        <v>281</v>
      </c>
      <c r="B100" s="67" t="s">
        <v>116</v>
      </c>
      <c r="C100" s="65">
        <v>30.32</v>
      </c>
      <c r="D100" s="66">
        <v>0.53260000000000007</v>
      </c>
      <c r="E100" s="66">
        <v>0.1794</v>
      </c>
      <c r="F100" s="65">
        <v>0.71200000000000008</v>
      </c>
      <c r="G100" s="66">
        <v>2.3482849604221636</v>
      </c>
    </row>
    <row r="101" spans="1:7" ht="20.100000000000001" customHeight="1" x14ac:dyDescent="0.2">
      <c r="A101" s="41" t="s">
        <v>282</v>
      </c>
      <c r="B101" s="67" t="s">
        <v>177</v>
      </c>
      <c r="C101" s="65">
        <v>597.36</v>
      </c>
      <c r="D101" s="66">
        <v>22.962800000000001</v>
      </c>
      <c r="E101" s="66">
        <v>1.6511000000000002</v>
      </c>
      <c r="F101" s="65">
        <v>24.613900000000001</v>
      </c>
      <c r="G101" s="66">
        <v>4.1204466318467929</v>
      </c>
    </row>
    <row r="102" spans="1:7" ht="13.5" x14ac:dyDescent="0.2">
      <c r="A102" s="59" t="s">
        <v>284</v>
      </c>
      <c r="B102" s="55" t="s">
        <v>435</v>
      </c>
      <c r="C102" s="62">
        <v>22181.399999999998</v>
      </c>
      <c r="D102" s="62">
        <v>364.36028159633338</v>
      </c>
      <c r="E102" s="62">
        <v>183.81374654283326</v>
      </c>
      <c r="F102" s="62">
        <v>548.17402813916669</v>
      </c>
      <c r="G102" s="62">
        <v>2.4713229468796682</v>
      </c>
    </row>
    <row r="103" spans="1:7" ht="20.100000000000001" customHeight="1" x14ac:dyDescent="0.2">
      <c r="B103" s="70" t="s">
        <v>179</v>
      </c>
      <c r="C103" s="65">
        <v>5249.82</v>
      </c>
      <c r="D103" s="66">
        <v>41.887849159999995</v>
      </c>
      <c r="E103" s="66">
        <v>21.135720449999987</v>
      </c>
      <c r="F103" s="65">
        <v>63.023569609999981</v>
      </c>
      <c r="G103" s="66">
        <v>1.2004901046131102</v>
      </c>
    </row>
    <row r="104" spans="1:7" ht="20.100000000000001" customHeight="1" x14ac:dyDescent="0.2">
      <c r="A104" s="41" t="s">
        <v>235</v>
      </c>
      <c r="B104" s="67" t="s">
        <v>70</v>
      </c>
      <c r="C104" s="65">
        <v>40.659999999999997</v>
      </c>
      <c r="D104" s="66">
        <v>0.59453634999999982</v>
      </c>
      <c r="E104" s="66">
        <v>0.30026505000000037</v>
      </c>
      <c r="F104" s="65">
        <v>0.89480140000000019</v>
      </c>
      <c r="G104" s="66">
        <v>2.2006920806689627</v>
      </c>
    </row>
    <row r="105" spans="1:7" ht="20.100000000000001" customHeight="1" x14ac:dyDescent="0.2">
      <c r="A105" s="41" t="s">
        <v>225</v>
      </c>
      <c r="B105" s="67" t="s">
        <v>71</v>
      </c>
      <c r="C105" s="65">
        <v>50.44</v>
      </c>
      <c r="D105" s="66">
        <v>0.89482051000000018</v>
      </c>
      <c r="E105" s="66">
        <v>0.45170240999999978</v>
      </c>
      <c r="F105" s="65">
        <v>1.34652292</v>
      </c>
      <c r="G105" s="66">
        <v>2.6695537668517049</v>
      </c>
    </row>
    <row r="106" spans="1:7" ht="20.100000000000001" customHeight="1" x14ac:dyDescent="0.2">
      <c r="A106" s="41" t="s">
        <v>226</v>
      </c>
      <c r="B106" s="67" t="s">
        <v>73</v>
      </c>
      <c r="C106" s="65">
        <v>31.92</v>
      </c>
      <c r="D106" s="66">
        <v>0.50361105999999989</v>
      </c>
      <c r="E106" s="66">
        <v>0.25429903999999992</v>
      </c>
      <c r="F106" s="65">
        <v>0.75791009999999981</v>
      </c>
      <c r="G106" s="66">
        <v>2.3744050751879695</v>
      </c>
    </row>
    <row r="107" spans="1:7" ht="20.100000000000001" customHeight="1" x14ac:dyDescent="0.2">
      <c r="A107" s="41" t="s">
        <v>285</v>
      </c>
      <c r="B107" s="67" t="s">
        <v>74</v>
      </c>
      <c r="C107" s="65">
        <v>76.400000000000006</v>
      </c>
      <c r="D107" s="66">
        <v>1.3424481900000003</v>
      </c>
      <c r="E107" s="66">
        <v>0.67726760999999946</v>
      </c>
      <c r="F107" s="65">
        <v>2.0197157999999997</v>
      </c>
      <c r="G107" s="66">
        <v>2.6436070680628267</v>
      </c>
    </row>
    <row r="108" spans="1:7" ht="20.100000000000001" customHeight="1" x14ac:dyDescent="0.2">
      <c r="A108" s="41" t="s">
        <v>227</v>
      </c>
      <c r="B108" s="67" t="s">
        <v>75</v>
      </c>
      <c r="C108" s="65">
        <v>90.23</v>
      </c>
      <c r="D108" s="66">
        <v>0.28670710999999999</v>
      </c>
      <c r="E108" s="66">
        <v>0.14455301000000009</v>
      </c>
      <c r="F108" s="65">
        <v>0.43126012000000008</v>
      </c>
      <c r="G108" s="66">
        <v>0.47795646680704867</v>
      </c>
    </row>
    <row r="109" spans="1:7" ht="20.100000000000001" customHeight="1" x14ac:dyDescent="0.2">
      <c r="A109" s="41" t="s">
        <v>228</v>
      </c>
      <c r="B109" s="67" t="s">
        <v>76</v>
      </c>
      <c r="C109" s="65">
        <v>650.64</v>
      </c>
      <c r="D109" s="66">
        <v>13.940080419999997</v>
      </c>
      <c r="E109" s="66">
        <v>7.0322204700000057</v>
      </c>
      <c r="F109" s="65">
        <v>20.972300890000003</v>
      </c>
      <c r="G109" s="66">
        <v>3.2233340849010208</v>
      </c>
    </row>
    <row r="110" spans="1:7" ht="28.5" customHeight="1" x14ac:dyDescent="0.2">
      <c r="A110" s="41" t="s">
        <v>303</v>
      </c>
      <c r="B110" s="67" t="s">
        <v>376</v>
      </c>
      <c r="C110" s="65">
        <v>147.07</v>
      </c>
      <c r="D110" s="66">
        <v>2.5107934599999999</v>
      </c>
      <c r="E110" s="66">
        <v>1.2669759200000001</v>
      </c>
      <c r="F110" s="65">
        <v>3.7777693800000001</v>
      </c>
      <c r="G110" s="66">
        <v>2.5686879581151834</v>
      </c>
    </row>
    <row r="111" spans="1:7" ht="20.100000000000001" customHeight="1" x14ac:dyDescent="0.2">
      <c r="A111" s="41" t="s">
        <v>229</v>
      </c>
      <c r="B111" s="67" t="s">
        <v>77</v>
      </c>
      <c r="C111" s="65">
        <v>15.17</v>
      </c>
      <c r="D111" s="66">
        <v>0.17098943000000003</v>
      </c>
      <c r="E111" s="66">
        <v>8.6298239999999943E-2</v>
      </c>
      <c r="F111" s="65">
        <v>0.25728766999999997</v>
      </c>
      <c r="G111" s="66">
        <v>1.6960294660514172</v>
      </c>
    </row>
    <row r="112" spans="1:7" ht="20.100000000000001" customHeight="1" x14ac:dyDescent="0.2">
      <c r="A112" s="41" t="s">
        <v>304</v>
      </c>
      <c r="B112" s="67" t="s">
        <v>377</v>
      </c>
      <c r="C112" s="65">
        <v>43.2</v>
      </c>
      <c r="D112" s="66">
        <v>0.60739479000000007</v>
      </c>
      <c r="E112" s="66">
        <v>0.30654064999999986</v>
      </c>
      <c r="F112" s="65">
        <v>0.91393543999999993</v>
      </c>
      <c r="G112" s="66">
        <v>2.1155912962962957</v>
      </c>
    </row>
    <row r="113" spans="1:7" ht="20.100000000000001" customHeight="1" x14ac:dyDescent="0.2">
      <c r="A113" s="41" t="s">
        <v>305</v>
      </c>
      <c r="B113" s="67" t="s">
        <v>78</v>
      </c>
      <c r="C113" s="65">
        <v>592.33000000000004</v>
      </c>
      <c r="D113" s="66">
        <v>10.331473089999999</v>
      </c>
      <c r="E113" s="66">
        <v>5.2127447799999995</v>
      </c>
      <c r="F113" s="65">
        <v>15.544217869999999</v>
      </c>
      <c r="G113" s="66">
        <v>2.6242496361825332</v>
      </c>
    </row>
    <row r="114" spans="1:7" ht="20.100000000000001" customHeight="1" x14ac:dyDescent="0.2">
      <c r="A114" s="41" t="s">
        <v>306</v>
      </c>
      <c r="B114" s="67" t="s">
        <v>79</v>
      </c>
      <c r="C114" s="65">
        <v>26.44</v>
      </c>
      <c r="D114" s="66">
        <v>0.19129724999999997</v>
      </c>
      <c r="E114" s="66">
        <v>9.6458270000000068E-2</v>
      </c>
      <c r="F114" s="65">
        <v>0.28775552000000004</v>
      </c>
      <c r="G114" s="66">
        <v>1.0883340393343421</v>
      </c>
    </row>
    <row r="115" spans="1:7" ht="20.100000000000001" customHeight="1" x14ac:dyDescent="0.2">
      <c r="A115" s="41" t="s">
        <v>307</v>
      </c>
      <c r="B115" s="67" t="s">
        <v>80</v>
      </c>
      <c r="C115" s="65">
        <v>648.30999999999995</v>
      </c>
      <c r="D115" s="66">
        <v>0.63816259000000009</v>
      </c>
      <c r="E115" s="66">
        <v>0.32183733999999975</v>
      </c>
      <c r="F115" s="65">
        <v>0.95999992999999983</v>
      </c>
      <c r="G115" s="66">
        <v>0.1480772978976107</v>
      </c>
    </row>
    <row r="116" spans="1:7" ht="20.100000000000001" customHeight="1" x14ac:dyDescent="0.2">
      <c r="A116" s="41" t="s">
        <v>308</v>
      </c>
      <c r="B116" s="67" t="s">
        <v>187</v>
      </c>
      <c r="C116" s="65">
        <v>25.43</v>
      </c>
      <c r="D116" s="66">
        <v>9.8046399999999992E-2</v>
      </c>
      <c r="E116" s="66">
        <v>4.9423100000000039E-2</v>
      </c>
      <c r="F116" s="65">
        <v>0.14746950000000003</v>
      </c>
      <c r="G116" s="66">
        <v>0.57990365709791591</v>
      </c>
    </row>
    <row r="117" spans="1:7" ht="20.100000000000001" customHeight="1" x14ac:dyDescent="0.2">
      <c r="A117" s="41" t="s">
        <v>384</v>
      </c>
      <c r="B117" s="67" t="s">
        <v>385</v>
      </c>
      <c r="C117" s="65">
        <v>377.12</v>
      </c>
      <c r="D117" s="66">
        <v>8.6772311700000007</v>
      </c>
      <c r="E117" s="66">
        <v>4.379035720000001</v>
      </c>
      <c r="F117" s="65">
        <v>13.056266890000002</v>
      </c>
      <c r="G117" s="66">
        <v>3.4620987722740777</v>
      </c>
    </row>
    <row r="118" spans="1:7" ht="20.100000000000001" customHeight="1" x14ac:dyDescent="0.2">
      <c r="A118" s="41" t="s">
        <v>351</v>
      </c>
      <c r="B118" s="67" t="s">
        <v>355</v>
      </c>
      <c r="C118" s="65">
        <v>787.04</v>
      </c>
      <c r="D118" s="66">
        <v>17.568995919999999</v>
      </c>
      <c r="E118" s="66">
        <v>8.8596422800000028</v>
      </c>
      <c r="F118" s="65">
        <v>26.428638200000002</v>
      </c>
      <c r="G118" s="66">
        <v>3.3579790353730439</v>
      </c>
    </row>
    <row r="119" spans="1:7" ht="20.100000000000001" customHeight="1" x14ac:dyDescent="0.2">
      <c r="A119" s="41" t="s">
        <v>286</v>
      </c>
      <c r="B119" s="67" t="s">
        <v>180</v>
      </c>
      <c r="C119" s="65">
        <v>225.96</v>
      </c>
      <c r="D119" s="66">
        <v>4.1606965899999997</v>
      </c>
      <c r="E119" s="66">
        <v>2.0985465099999994</v>
      </c>
      <c r="F119" s="65">
        <v>6.2592430999999991</v>
      </c>
      <c r="G119" s="66">
        <v>2.7700668702425202</v>
      </c>
    </row>
    <row r="120" spans="1:7" ht="20.100000000000001" customHeight="1" x14ac:dyDescent="0.2">
      <c r="A120" s="41" t="s">
        <v>287</v>
      </c>
      <c r="B120" s="67" t="s">
        <v>181</v>
      </c>
      <c r="C120" s="65">
        <v>539.83000000000004</v>
      </c>
      <c r="D120" s="66">
        <v>9.2904398300000022</v>
      </c>
      <c r="E120" s="66">
        <v>4.6901643499999981</v>
      </c>
      <c r="F120" s="65">
        <v>13.98060418</v>
      </c>
      <c r="G120" s="66">
        <v>2.5898160865457642</v>
      </c>
    </row>
    <row r="121" spans="1:7" ht="20.100000000000001" customHeight="1" x14ac:dyDescent="0.2">
      <c r="A121" s="41" t="s">
        <v>288</v>
      </c>
      <c r="B121" s="67" t="s">
        <v>72</v>
      </c>
      <c r="C121" s="65">
        <v>775.82</v>
      </c>
      <c r="D121" s="66">
        <v>16.644807140000001</v>
      </c>
      <c r="E121" s="66">
        <v>8.3962120699999936</v>
      </c>
      <c r="F121" s="65">
        <v>25.041019209999995</v>
      </c>
      <c r="G121" s="66">
        <v>3.2276841548297277</v>
      </c>
    </row>
    <row r="122" spans="1:7" ht="20.100000000000001" customHeight="1" x14ac:dyDescent="0.2">
      <c r="A122" s="41" t="s">
        <v>289</v>
      </c>
      <c r="B122" s="67" t="s">
        <v>182</v>
      </c>
      <c r="C122" s="65">
        <v>603.76</v>
      </c>
      <c r="D122" s="66">
        <v>11.202752940000003</v>
      </c>
      <c r="E122" s="66">
        <v>5.6519698500000004</v>
      </c>
      <c r="F122" s="65">
        <v>16.854722790000004</v>
      </c>
      <c r="G122" s="66">
        <v>2.7916262736849085</v>
      </c>
    </row>
    <row r="123" spans="1:7" ht="20.100000000000001" customHeight="1" x14ac:dyDescent="0.2">
      <c r="A123" s="41" t="s">
        <v>290</v>
      </c>
      <c r="B123" s="67" t="s">
        <v>81</v>
      </c>
      <c r="C123" s="65">
        <v>1941.74</v>
      </c>
      <c r="D123" s="66">
        <v>38.788611100000011</v>
      </c>
      <c r="E123" s="66">
        <v>19.566422759999988</v>
      </c>
      <c r="F123" s="65">
        <v>58.355033859999999</v>
      </c>
      <c r="G123" s="66">
        <v>3.0052959644442612</v>
      </c>
    </row>
    <row r="124" spans="1:7" ht="20.100000000000001" customHeight="1" x14ac:dyDescent="0.2">
      <c r="A124" s="41" t="s">
        <v>291</v>
      </c>
      <c r="B124" s="67" t="s">
        <v>82</v>
      </c>
      <c r="C124" s="65">
        <v>871.52</v>
      </c>
      <c r="D124" s="66">
        <v>16.951514330000002</v>
      </c>
      <c r="E124" s="66">
        <v>8.552621699999996</v>
      </c>
      <c r="F124" s="65">
        <v>25.504136029999998</v>
      </c>
      <c r="G124" s="66">
        <v>2.9263971027629889</v>
      </c>
    </row>
    <row r="125" spans="1:7" ht="20.100000000000001" customHeight="1" x14ac:dyDescent="0.2">
      <c r="A125" s="41" t="s">
        <v>352</v>
      </c>
      <c r="B125" s="67" t="s">
        <v>356</v>
      </c>
      <c r="C125" s="65">
        <v>432.52</v>
      </c>
      <c r="D125" s="66">
        <v>9.5435257599999996</v>
      </c>
      <c r="E125" s="66">
        <v>4.8128064099999985</v>
      </c>
      <c r="F125" s="65">
        <v>14.356332169999998</v>
      </c>
      <c r="G125" s="66">
        <v>3.3192296703042636</v>
      </c>
    </row>
    <row r="126" spans="1:7" ht="20.100000000000001" customHeight="1" x14ac:dyDescent="0.2">
      <c r="A126" s="41" t="s">
        <v>353</v>
      </c>
      <c r="B126" s="67" t="s">
        <v>357</v>
      </c>
      <c r="C126" s="65">
        <v>303.20999999999998</v>
      </c>
      <c r="D126" s="66">
        <v>6.3537795800000012</v>
      </c>
      <c r="E126" s="66">
        <v>3.2042575599999985</v>
      </c>
      <c r="F126" s="65">
        <v>9.5580371399999997</v>
      </c>
      <c r="G126" s="66">
        <v>3.1522829524092217</v>
      </c>
    </row>
    <row r="127" spans="1:7" ht="20.100000000000001" customHeight="1" x14ac:dyDescent="0.2">
      <c r="A127" s="41" t="s">
        <v>354</v>
      </c>
      <c r="B127" s="67" t="s">
        <v>358</v>
      </c>
      <c r="C127" s="65">
        <v>448.01</v>
      </c>
      <c r="D127" s="66">
        <v>9.9538908899999985</v>
      </c>
      <c r="E127" s="66">
        <v>5.0200057700000009</v>
      </c>
      <c r="F127" s="65">
        <v>14.973896659999999</v>
      </c>
      <c r="G127" s="66">
        <v>3.3423130421195957</v>
      </c>
    </row>
    <row r="128" spans="1:7" ht="29.25" customHeight="1" x14ac:dyDescent="0.2">
      <c r="A128" s="41" t="s">
        <v>389</v>
      </c>
      <c r="B128" s="67" t="s">
        <v>390</v>
      </c>
      <c r="C128" s="65">
        <v>182.84</v>
      </c>
      <c r="D128" s="66">
        <v>3.8876708100000004</v>
      </c>
      <c r="E128" s="66">
        <v>1.9608961199999992</v>
      </c>
      <c r="F128" s="65">
        <v>5.8485669299999996</v>
      </c>
      <c r="G128" s="66">
        <v>3.1987349212426164</v>
      </c>
    </row>
    <row r="129" spans="1:7" ht="20.100000000000001" customHeight="1" x14ac:dyDescent="0.2">
      <c r="A129" s="41" t="s">
        <v>398</v>
      </c>
      <c r="B129" s="67" t="s">
        <v>407</v>
      </c>
      <c r="C129" s="65">
        <v>13.13</v>
      </c>
      <c r="D129" s="66">
        <v>5.904832090000002</v>
      </c>
      <c r="E129" s="66">
        <v>2.9771180299999989</v>
      </c>
      <c r="F129" s="65">
        <v>8.8819501200000008</v>
      </c>
      <c r="G129" s="66">
        <v>67.646230921553695</v>
      </c>
    </row>
    <row r="130" spans="1:7" ht="20.100000000000001" customHeight="1" x14ac:dyDescent="0.2">
      <c r="A130" s="41" t="s">
        <v>292</v>
      </c>
      <c r="B130" s="67" t="s">
        <v>83</v>
      </c>
      <c r="C130" s="65">
        <v>526.20000000000005</v>
      </c>
      <c r="D130" s="66">
        <v>10.13685516</v>
      </c>
      <c r="E130" s="66">
        <v>5.1138211899999995</v>
      </c>
      <c r="F130" s="65">
        <v>15.250676349999999</v>
      </c>
      <c r="G130" s="66">
        <v>2.8982661250475097</v>
      </c>
    </row>
    <row r="131" spans="1:7" ht="20.100000000000001" customHeight="1" x14ac:dyDescent="0.2">
      <c r="A131" s="41" t="s">
        <v>293</v>
      </c>
      <c r="B131" s="67" t="s">
        <v>84</v>
      </c>
      <c r="C131" s="65">
        <v>681.6</v>
      </c>
      <c r="D131" s="66">
        <v>12.479519679999999</v>
      </c>
      <c r="E131" s="66">
        <v>6.295491890000001</v>
      </c>
      <c r="F131" s="65">
        <v>18.77501157</v>
      </c>
      <c r="G131" s="66">
        <v>2.7545498195422535</v>
      </c>
    </row>
    <row r="132" spans="1:7" ht="28.5" customHeight="1" x14ac:dyDescent="0.2">
      <c r="A132" s="41" t="s">
        <v>295</v>
      </c>
      <c r="B132" s="67" t="s">
        <v>183</v>
      </c>
      <c r="C132" s="65">
        <v>661.77</v>
      </c>
      <c r="D132" s="66">
        <v>13.200963640000001</v>
      </c>
      <c r="E132" s="66">
        <v>6.6590192799999919</v>
      </c>
      <c r="F132" s="65">
        <v>19.859982919999993</v>
      </c>
      <c r="G132" s="66">
        <v>3.0010400773682688</v>
      </c>
    </row>
    <row r="133" spans="1:7" ht="20.100000000000001" customHeight="1" x14ac:dyDescent="0.2">
      <c r="A133" s="41" t="s">
        <v>397</v>
      </c>
      <c r="B133" s="67" t="s">
        <v>408</v>
      </c>
      <c r="C133" s="65">
        <v>24.95</v>
      </c>
      <c r="D133" s="66">
        <v>0.39503926999999989</v>
      </c>
      <c r="E133" s="66">
        <v>0.19911316999999989</v>
      </c>
      <c r="F133" s="65">
        <v>0.59415243999999978</v>
      </c>
      <c r="G133" s="66">
        <v>2.3813725050100194</v>
      </c>
    </row>
    <row r="134" spans="1:7" ht="20.100000000000001" customHeight="1" x14ac:dyDescent="0.2">
      <c r="A134" s="41" t="s">
        <v>294</v>
      </c>
      <c r="B134" s="67" t="s">
        <v>85</v>
      </c>
      <c r="C134" s="65">
        <v>855.9</v>
      </c>
      <c r="D134" s="66">
        <v>16.209103890000002</v>
      </c>
      <c r="E134" s="66">
        <v>8.1765650999999977</v>
      </c>
      <c r="F134" s="65">
        <v>24.385668989999999</v>
      </c>
      <c r="G134" s="66">
        <v>2.8491259481247813</v>
      </c>
    </row>
    <row r="135" spans="1:7" ht="20.100000000000001" customHeight="1" x14ac:dyDescent="0.2">
      <c r="A135" s="41" t="s">
        <v>296</v>
      </c>
      <c r="B135" s="67" t="s">
        <v>86</v>
      </c>
      <c r="C135" s="65">
        <v>94.18</v>
      </c>
      <c r="D135" s="66">
        <v>1.0322437700000002</v>
      </c>
      <c r="E135" s="66">
        <v>0.52057988999999982</v>
      </c>
      <c r="F135" s="65">
        <v>1.5528236600000001</v>
      </c>
      <c r="G135" s="66">
        <v>1.6487828201316626</v>
      </c>
    </row>
    <row r="136" spans="1:7" ht="27" customHeight="1" x14ac:dyDescent="0.2">
      <c r="A136" s="41" t="s">
        <v>297</v>
      </c>
      <c r="B136" s="67" t="s">
        <v>87</v>
      </c>
      <c r="C136" s="65">
        <v>420.99</v>
      </c>
      <c r="D136" s="66">
        <v>8.1064871558400018</v>
      </c>
      <c r="E136" s="66">
        <v>4.089030153919996</v>
      </c>
      <c r="F136" s="65">
        <v>12.195517309759998</v>
      </c>
      <c r="G136" s="66">
        <v>2.8968662699256509</v>
      </c>
    </row>
    <row r="137" spans="1:7" ht="20.100000000000001" customHeight="1" x14ac:dyDescent="0.2">
      <c r="A137" s="41" t="s">
        <v>298</v>
      </c>
      <c r="B137" s="67" t="s">
        <v>88</v>
      </c>
      <c r="C137" s="65">
        <v>828.32</v>
      </c>
      <c r="D137" s="66">
        <v>15.996771780493335</v>
      </c>
      <c r="E137" s="66">
        <v>8.0695005489133269</v>
      </c>
      <c r="F137" s="65">
        <v>24.066272329406662</v>
      </c>
      <c r="G137" s="66">
        <v>2.9054317569787833</v>
      </c>
    </row>
    <row r="138" spans="1:7" ht="20.100000000000001" customHeight="1" x14ac:dyDescent="0.2">
      <c r="A138" s="41" t="s">
        <v>299</v>
      </c>
      <c r="B138" s="67" t="s">
        <v>184</v>
      </c>
      <c r="C138" s="65">
        <v>536.76</v>
      </c>
      <c r="D138" s="66">
        <v>10.16234298</v>
      </c>
      <c r="E138" s="66">
        <v>5.126732950000001</v>
      </c>
      <c r="F138" s="65">
        <v>15.289075930000001</v>
      </c>
      <c r="G138" s="66">
        <v>2.8484007619792835</v>
      </c>
    </row>
    <row r="139" spans="1:7" ht="20.100000000000001" customHeight="1" x14ac:dyDescent="0.2">
      <c r="A139" s="41" t="s">
        <v>300</v>
      </c>
      <c r="B139" s="67" t="s">
        <v>185</v>
      </c>
      <c r="C139" s="65">
        <v>879.44</v>
      </c>
      <c r="D139" s="66">
        <v>18.356874919999999</v>
      </c>
      <c r="E139" s="66">
        <v>9.2592846399999935</v>
      </c>
      <c r="F139" s="65">
        <v>27.616159559999993</v>
      </c>
      <c r="G139" s="66">
        <v>3.1401982579823509</v>
      </c>
    </row>
    <row r="140" spans="1:7" ht="20.100000000000001" customHeight="1" x14ac:dyDescent="0.2">
      <c r="A140" s="41" t="s">
        <v>301</v>
      </c>
      <c r="B140" s="67" t="s">
        <v>89</v>
      </c>
      <c r="C140" s="65">
        <v>299.88</v>
      </c>
      <c r="D140" s="66">
        <v>4.5517138899999994</v>
      </c>
      <c r="E140" s="66">
        <v>2.2963857900000022</v>
      </c>
      <c r="F140" s="65">
        <v>6.8480996800000016</v>
      </c>
      <c r="G140" s="66">
        <v>2.2836133386688013</v>
      </c>
    </row>
    <row r="141" spans="1:7" ht="20.100000000000001" customHeight="1" x14ac:dyDescent="0.2">
      <c r="A141" s="41" t="s">
        <v>302</v>
      </c>
      <c r="B141" s="67" t="s">
        <v>186</v>
      </c>
      <c r="C141" s="65">
        <v>1180.8499999999999</v>
      </c>
      <c r="D141" s="66">
        <v>20.805407500000005</v>
      </c>
      <c r="E141" s="66">
        <v>10.502216469999993</v>
      </c>
      <c r="F141" s="65">
        <v>31.307623969999998</v>
      </c>
      <c r="G141" s="66">
        <v>2.6512786526654528</v>
      </c>
    </row>
    <row r="142" spans="1:7" ht="13.5" x14ac:dyDescent="0.2">
      <c r="A142" s="71">
        <v>13</v>
      </c>
      <c r="B142" s="55" t="s">
        <v>436</v>
      </c>
      <c r="C142" s="62">
        <v>15962.66</v>
      </c>
      <c r="D142" s="62">
        <v>416.29</v>
      </c>
      <c r="E142" s="62">
        <v>7.97</v>
      </c>
      <c r="F142" s="62">
        <v>424.26000000000005</v>
      </c>
      <c r="G142" s="62">
        <v>2.6578277054074952</v>
      </c>
    </row>
    <row r="143" spans="1:7" ht="20.100000000000001" customHeight="1" x14ac:dyDescent="0.2">
      <c r="B143" s="70" t="s">
        <v>97</v>
      </c>
      <c r="C143" s="65">
        <v>15962.66</v>
      </c>
      <c r="D143" s="66">
        <v>416.29</v>
      </c>
      <c r="E143" s="66">
        <v>7.97</v>
      </c>
      <c r="F143" s="65">
        <v>424.26000000000005</v>
      </c>
      <c r="G143" s="66">
        <v>2.6578277054074952</v>
      </c>
    </row>
    <row r="144" spans="1:7" ht="13.5" x14ac:dyDescent="0.2">
      <c r="A144" s="71">
        <v>14</v>
      </c>
      <c r="B144" s="55" t="s">
        <v>437</v>
      </c>
      <c r="C144" s="62">
        <v>1936.84</v>
      </c>
      <c r="D144" s="62">
        <v>22.990000000000002</v>
      </c>
      <c r="E144" s="62">
        <v>0.58000000000000007</v>
      </c>
      <c r="F144" s="62">
        <v>23.57</v>
      </c>
      <c r="G144" s="62">
        <v>1.2169306705768159</v>
      </c>
    </row>
    <row r="145" spans="1:7" ht="20.100000000000001" customHeight="1" x14ac:dyDescent="0.2">
      <c r="B145" s="70" t="s">
        <v>42</v>
      </c>
      <c r="C145" s="65">
        <v>1752.11</v>
      </c>
      <c r="D145" s="66">
        <v>20.34</v>
      </c>
      <c r="E145" s="66">
        <v>0.52</v>
      </c>
      <c r="F145" s="65">
        <v>20.86</v>
      </c>
      <c r="G145" s="66">
        <v>1.1905645193509542</v>
      </c>
    </row>
    <row r="146" spans="1:7" ht="20.100000000000001" customHeight="1" x14ac:dyDescent="0.2">
      <c r="A146" s="41" t="s">
        <v>217</v>
      </c>
      <c r="B146" s="67" t="s">
        <v>188</v>
      </c>
      <c r="C146" s="65">
        <v>142.69</v>
      </c>
      <c r="D146" s="66">
        <v>1.62</v>
      </c>
      <c r="E146" s="66">
        <v>0.04</v>
      </c>
      <c r="F146" s="65">
        <v>1.6600000000000001</v>
      </c>
      <c r="G146" s="66">
        <v>1.1633611325250544</v>
      </c>
    </row>
    <row r="147" spans="1:7" ht="20.100000000000001" customHeight="1" x14ac:dyDescent="0.2">
      <c r="A147" s="41" t="s">
        <v>218</v>
      </c>
      <c r="B147" s="67" t="s">
        <v>189</v>
      </c>
      <c r="C147" s="65">
        <v>13.55</v>
      </c>
      <c r="D147" s="66">
        <v>0.37</v>
      </c>
      <c r="E147" s="66">
        <v>0</v>
      </c>
      <c r="F147" s="65">
        <v>0.37</v>
      </c>
      <c r="G147" s="66">
        <v>2.7306273062730626</v>
      </c>
    </row>
    <row r="148" spans="1:7" ht="20.100000000000001" customHeight="1" x14ac:dyDescent="0.2">
      <c r="A148" s="41" t="s">
        <v>309</v>
      </c>
      <c r="B148" s="67" t="s">
        <v>43</v>
      </c>
      <c r="C148" s="65">
        <v>28.49</v>
      </c>
      <c r="D148" s="66">
        <v>0.66</v>
      </c>
      <c r="E148" s="66">
        <v>0.02</v>
      </c>
      <c r="F148" s="65">
        <v>0.68</v>
      </c>
      <c r="G148" s="66">
        <v>2.3868023868023869</v>
      </c>
    </row>
    <row r="149" spans="1:7" ht="13.5" x14ac:dyDescent="0.2">
      <c r="A149" s="71">
        <v>15</v>
      </c>
      <c r="B149" s="55" t="s">
        <v>438</v>
      </c>
      <c r="C149" s="62">
        <v>1490.97</v>
      </c>
      <c r="D149" s="62">
        <v>24.42</v>
      </c>
      <c r="E149" s="62">
        <v>0.62</v>
      </c>
      <c r="F149" s="62">
        <v>25.040000000000003</v>
      </c>
      <c r="G149" s="62">
        <v>1.6794435837072512</v>
      </c>
    </row>
    <row r="150" spans="1:7" ht="20.100000000000001" customHeight="1" x14ac:dyDescent="0.2">
      <c r="B150" s="70" t="s">
        <v>417</v>
      </c>
      <c r="C150" s="65">
        <v>537.21</v>
      </c>
      <c r="D150" s="66">
        <v>10.23</v>
      </c>
      <c r="E150" s="66">
        <v>0.26</v>
      </c>
      <c r="F150" s="65">
        <v>10.49</v>
      </c>
      <c r="G150" s="66">
        <v>1.9526814467340516</v>
      </c>
    </row>
    <row r="151" spans="1:7" ht="20.100000000000001" customHeight="1" x14ac:dyDescent="0.2">
      <c r="A151" s="41" t="s">
        <v>218</v>
      </c>
      <c r="B151" s="67" t="s">
        <v>99</v>
      </c>
      <c r="C151" s="65">
        <v>364.24</v>
      </c>
      <c r="D151" s="66">
        <v>7.73</v>
      </c>
      <c r="E151" s="66">
        <v>0.2</v>
      </c>
      <c r="F151" s="65">
        <v>7.9300000000000006</v>
      </c>
      <c r="G151" s="66">
        <v>2.177135954315836</v>
      </c>
    </row>
    <row r="152" spans="1:7" ht="20.100000000000001" customHeight="1" x14ac:dyDescent="0.2">
      <c r="A152" s="41" t="s">
        <v>310</v>
      </c>
      <c r="B152" s="67" t="s">
        <v>190</v>
      </c>
      <c r="C152" s="65">
        <v>589.52</v>
      </c>
      <c r="D152" s="66">
        <v>6.46</v>
      </c>
      <c r="E152" s="66">
        <v>0.16</v>
      </c>
      <c r="F152" s="65">
        <v>6.62</v>
      </c>
      <c r="G152" s="66">
        <v>1.1229474826977881</v>
      </c>
    </row>
    <row r="153" spans="1:7" ht="13.5" x14ac:dyDescent="0.2">
      <c r="A153" s="71">
        <v>16</v>
      </c>
      <c r="B153" s="55" t="s">
        <v>439</v>
      </c>
      <c r="C153" s="62">
        <v>7316.8</v>
      </c>
      <c r="D153" s="62">
        <v>122.22342157</v>
      </c>
      <c r="E153" s="62">
        <v>0</v>
      </c>
      <c r="F153" s="62">
        <v>122.22342157</v>
      </c>
      <c r="G153" s="62">
        <v>1.6704491248906626</v>
      </c>
    </row>
    <row r="154" spans="1:7" ht="20.100000000000001" customHeight="1" x14ac:dyDescent="0.2">
      <c r="B154" s="70" t="s">
        <v>45</v>
      </c>
      <c r="C154" s="65">
        <v>1367.94</v>
      </c>
      <c r="D154" s="66">
        <v>19.4073119</v>
      </c>
      <c r="E154" s="66">
        <v>0</v>
      </c>
      <c r="F154" s="65">
        <v>19.4073119</v>
      </c>
      <c r="G154" s="66">
        <v>1.4187253753819611</v>
      </c>
    </row>
    <row r="155" spans="1:7" ht="20.100000000000001" customHeight="1" x14ac:dyDescent="0.2">
      <c r="A155" s="41" t="s">
        <v>218</v>
      </c>
      <c r="B155" s="67" t="s">
        <v>100</v>
      </c>
      <c r="C155" s="65">
        <v>3760.23</v>
      </c>
      <c r="D155" s="66">
        <v>73.126878419999997</v>
      </c>
      <c r="E155" s="66">
        <v>0</v>
      </c>
      <c r="F155" s="65">
        <v>73.126878419999997</v>
      </c>
      <c r="G155" s="66">
        <v>1.9447448273110952</v>
      </c>
    </row>
    <row r="156" spans="1:7" ht="20.100000000000001" customHeight="1" x14ac:dyDescent="0.2">
      <c r="A156" s="41" t="s">
        <v>235</v>
      </c>
      <c r="B156" s="67" t="s">
        <v>101</v>
      </c>
      <c r="C156" s="65">
        <v>639.1</v>
      </c>
      <c r="D156" s="66">
        <v>6.7568461800000001</v>
      </c>
      <c r="E156" s="66">
        <v>0</v>
      </c>
      <c r="F156" s="65">
        <v>6.7568461800000001</v>
      </c>
      <c r="G156" s="66">
        <v>1.0572439649507119</v>
      </c>
    </row>
    <row r="157" spans="1:7" ht="20.100000000000001" customHeight="1" x14ac:dyDescent="0.2">
      <c r="A157" s="41" t="s">
        <v>222</v>
      </c>
      <c r="B157" s="67" t="s">
        <v>102</v>
      </c>
      <c r="C157" s="65">
        <v>381.37</v>
      </c>
      <c r="D157" s="66">
        <v>2.44791822</v>
      </c>
      <c r="E157" s="66">
        <v>0</v>
      </c>
      <c r="F157" s="65">
        <v>2.44791822</v>
      </c>
      <c r="G157" s="66">
        <v>0.64187487741563309</v>
      </c>
    </row>
    <row r="158" spans="1:7" ht="20.100000000000001" customHeight="1" x14ac:dyDescent="0.2">
      <c r="A158" s="41" t="s">
        <v>311</v>
      </c>
      <c r="B158" s="67" t="s">
        <v>65</v>
      </c>
      <c r="C158" s="65">
        <v>878</v>
      </c>
      <c r="D158" s="66">
        <v>18.607594710000001</v>
      </c>
      <c r="E158" s="66">
        <v>0</v>
      </c>
      <c r="F158" s="65">
        <v>18.607594710000001</v>
      </c>
      <c r="G158" s="66">
        <v>2.1193160261959001</v>
      </c>
    </row>
    <row r="159" spans="1:7" ht="20.100000000000001" customHeight="1" x14ac:dyDescent="0.2">
      <c r="A159" s="41" t="s">
        <v>312</v>
      </c>
      <c r="B159" s="67" t="s">
        <v>66</v>
      </c>
      <c r="C159" s="65">
        <v>174.08</v>
      </c>
      <c r="D159" s="66">
        <v>0.68692168000000009</v>
      </c>
      <c r="E159" s="66">
        <v>0</v>
      </c>
      <c r="F159" s="65">
        <v>0.68692168000000009</v>
      </c>
      <c r="G159" s="66">
        <v>0.39460114889705883</v>
      </c>
    </row>
    <row r="160" spans="1:7" ht="20.100000000000001" customHeight="1" x14ac:dyDescent="0.2">
      <c r="A160" s="41" t="s">
        <v>399</v>
      </c>
      <c r="B160" s="67" t="s">
        <v>409</v>
      </c>
      <c r="C160" s="65">
        <v>116.08</v>
      </c>
      <c r="D160" s="66">
        <v>1.1899504599999999</v>
      </c>
      <c r="E160" s="66">
        <v>0</v>
      </c>
      <c r="F160" s="65">
        <v>1.1899504599999999</v>
      </c>
      <c r="G160" s="66">
        <v>1.02511238800827</v>
      </c>
    </row>
    <row r="161" spans="1:7" ht="20.100000000000001" customHeight="1" x14ac:dyDescent="0.2">
      <c r="A161" s="71">
        <v>17</v>
      </c>
      <c r="B161" s="55" t="s">
        <v>425</v>
      </c>
      <c r="C161" s="62">
        <v>10044.379999999999</v>
      </c>
      <c r="D161" s="62">
        <v>235.83499999999995</v>
      </c>
      <c r="E161" s="62">
        <v>1.4200000000000002</v>
      </c>
      <c r="F161" s="62">
        <v>237.25499999999997</v>
      </c>
      <c r="G161" s="62">
        <v>2.3620671460060247</v>
      </c>
    </row>
    <row r="162" spans="1:7" ht="20.100000000000001" customHeight="1" x14ac:dyDescent="0.2">
      <c r="B162" s="67" t="s">
        <v>425</v>
      </c>
      <c r="C162" s="65">
        <v>9701.81</v>
      </c>
      <c r="D162" s="66">
        <v>234.51999999999998</v>
      </c>
      <c r="E162" s="66">
        <v>1.37</v>
      </c>
      <c r="F162" s="65">
        <v>235.89</v>
      </c>
      <c r="G162" s="66">
        <v>2.4314019755076628</v>
      </c>
    </row>
    <row r="163" spans="1:7" ht="30" customHeight="1" x14ac:dyDescent="0.2">
      <c r="A163" s="41" t="s">
        <v>217</v>
      </c>
      <c r="B163" s="67" t="s">
        <v>191</v>
      </c>
      <c r="C163" s="65">
        <v>134</v>
      </c>
      <c r="D163" s="66">
        <v>0.14000000000000001</v>
      </c>
      <c r="E163" s="66">
        <v>0</v>
      </c>
      <c r="F163" s="65">
        <v>0.14000000000000001</v>
      </c>
      <c r="G163" s="66">
        <v>0.10447761194029852</v>
      </c>
    </row>
    <row r="164" spans="1:7" ht="28.5" customHeight="1" x14ac:dyDescent="0.2">
      <c r="A164" s="41" t="s">
        <v>218</v>
      </c>
      <c r="B164" s="67" t="s">
        <v>192</v>
      </c>
      <c r="C164" s="65">
        <v>34.75</v>
      </c>
      <c r="D164" s="66">
        <v>0.47</v>
      </c>
      <c r="E164" s="66">
        <v>0.02</v>
      </c>
      <c r="F164" s="65">
        <v>0.49</v>
      </c>
      <c r="G164" s="66">
        <v>1.4100719424460431</v>
      </c>
    </row>
    <row r="165" spans="1:7" ht="20.100000000000001" customHeight="1" x14ac:dyDescent="0.2">
      <c r="A165" s="41" t="s">
        <v>219</v>
      </c>
      <c r="B165" s="67" t="s">
        <v>193</v>
      </c>
      <c r="C165" s="65">
        <v>108.82</v>
      </c>
      <c r="D165" s="66">
        <v>1.4999999999999999E-2</v>
      </c>
      <c r="E165" s="66"/>
      <c r="F165" s="65">
        <v>1.4999999999999999E-2</v>
      </c>
      <c r="G165" s="66">
        <v>1.3784230839919132E-2</v>
      </c>
    </row>
    <row r="166" spans="1:7" ht="20.100000000000001" customHeight="1" x14ac:dyDescent="0.2">
      <c r="A166" s="41" t="s">
        <v>313</v>
      </c>
      <c r="B166" s="67" t="s">
        <v>194</v>
      </c>
      <c r="C166" s="65">
        <v>65</v>
      </c>
      <c r="D166" s="66">
        <v>0.69000000000000006</v>
      </c>
      <c r="E166" s="66">
        <v>0.03</v>
      </c>
      <c r="F166" s="65">
        <v>0.72000000000000008</v>
      </c>
      <c r="G166" s="66">
        <v>1.1076923076923078</v>
      </c>
    </row>
    <row r="167" spans="1:7" ht="20.100000000000001" customHeight="1" x14ac:dyDescent="0.2">
      <c r="A167" s="71">
        <v>18</v>
      </c>
      <c r="B167" s="55" t="s">
        <v>440</v>
      </c>
      <c r="C167" s="62">
        <v>1378.6</v>
      </c>
      <c r="D167" s="62">
        <v>21.720666940000001</v>
      </c>
      <c r="E167" s="62">
        <v>0</v>
      </c>
      <c r="F167" s="62">
        <v>21.720666940000001</v>
      </c>
      <c r="G167" s="62">
        <v>1.5755597664297114</v>
      </c>
    </row>
    <row r="168" spans="1:7" ht="20.100000000000001" customHeight="1" x14ac:dyDescent="0.2">
      <c r="B168" s="70" t="s">
        <v>47</v>
      </c>
      <c r="C168" s="65">
        <v>409.3</v>
      </c>
      <c r="D168" s="66">
        <v>3.22712296</v>
      </c>
      <c r="E168" s="66">
        <v>0</v>
      </c>
      <c r="F168" s="65">
        <v>3.22712296</v>
      </c>
      <c r="G168" s="66">
        <v>0.7884492939164427</v>
      </c>
    </row>
    <row r="169" spans="1:7" ht="20.100000000000001" customHeight="1" x14ac:dyDescent="0.2">
      <c r="A169" s="41" t="s">
        <v>217</v>
      </c>
      <c r="B169" s="67" t="s">
        <v>48</v>
      </c>
      <c r="C169" s="65">
        <v>84.85</v>
      </c>
      <c r="D169" s="66">
        <v>0.31478482000000002</v>
      </c>
      <c r="E169" s="66">
        <v>0</v>
      </c>
      <c r="F169" s="65">
        <v>0.31478482000000002</v>
      </c>
      <c r="G169" s="66">
        <v>0.37098977018267537</v>
      </c>
    </row>
    <row r="170" spans="1:7" ht="20.100000000000001" customHeight="1" x14ac:dyDescent="0.2">
      <c r="A170" s="41" t="s">
        <v>219</v>
      </c>
      <c r="B170" s="67" t="s">
        <v>195</v>
      </c>
      <c r="C170" s="65">
        <v>125.73</v>
      </c>
      <c r="D170" s="66">
        <v>0.17173042000000002</v>
      </c>
      <c r="E170" s="66">
        <v>0</v>
      </c>
      <c r="F170" s="65">
        <v>0.17173042000000002</v>
      </c>
      <c r="G170" s="66">
        <v>0.13658666984808718</v>
      </c>
    </row>
    <row r="171" spans="1:7" ht="20.100000000000001" customHeight="1" x14ac:dyDescent="0.2">
      <c r="A171" s="41" t="s">
        <v>235</v>
      </c>
      <c r="B171" s="67" t="s">
        <v>359</v>
      </c>
      <c r="C171" s="65">
        <v>49.6</v>
      </c>
      <c r="D171" s="66">
        <v>8.9954030000000004E-2</v>
      </c>
      <c r="E171" s="66">
        <v>0</v>
      </c>
      <c r="F171" s="65">
        <v>8.9954030000000004E-2</v>
      </c>
      <c r="G171" s="66">
        <v>0.18135893145161291</v>
      </c>
    </row>
    <row r="172" spans="1:7" ht="20.100000000000001" customHeight="1" x14ac:dyDescent="0.2">
      <c r="A172" s="41" t="s">
        <v>314</v>
      </c>
      <c r="B172" s="67" t="s">
        <v>67</v>
      </c>
      <c r="C172" s="65">
        <v>172.48</v>
      </c>
      <c r="D172" s="66">
        <v>6.5579705099999996</v>
      </c>
      <c r="E172" s="66">
        <v>0</v>
      </c>
      <c r="F172" s="65">
        <v>6.5579705099999996</v>
      </c>
      <c r="G172" s="66">
        <v>3.8021628652597403</v>
      </c>
    </row>
    <row r="173" spans="1:7" ht="20.100000000000001" customHeight="1" x14ac:dyDescent="0.2">
      <c r="A173" s="41" t="s">
        <v>315</v>
      </c>
      <c r="B173" s="67" t="s">
        <v>68</v>
      </c>
      <c r="C173" s="65">
        <v>536.64</v>
      </c>
      <c r="D173" s="66">
        <v>11.359104199999999</v>
      </c>
      <c r="E173" s="66">
        <v>0</v>
      </c>
      <c r="F173" s="65">
        <v>11.359104199999999</v>
      </c>
      <c r="G173" s="66">
        <v>2.116708445140131</v>
      </c>
    </row>
    <row r="174" spans="1:7" ht="20.100000000000001" customHeight="1" x14ac:dyDescent="0.2">
      <c r="A174" s="71">
        <v>20</v>
      </c>
      <c r="B174" s="55" t="s">
        <v>441</v>
      </c>
      <c r="C174" s="62">
        <v>2788.52</v>
      </c>
      <c r="D174" s="62">
        <v>24.130000000000003</v>
      </c>
      <c r="E174" s="62">
        <v>0.54</v>
      </c>
      <c r="F174" s="62">
        <v>24.67</v>
      </c>
      <c r="G174" s="62">
        <v>0.8846986932136045</v>
      </c>
    </row>
    <row r="175" spans="1:7" ht="20.100000000000001" customHeight="1" x14ac:dyDescent="0.2">
      <c r="B175" s="70" t="s">
        <v>50</v>
      </c>
      <c r="C175" s="65">
        <v>1609.45</v>
      </c>
      <c r="D175" s="66">
        <v>20.28</v>
      </c>
      <c r="E175" s="66">
        <v>0.52</v>
      </c>
      <c r="F175" s="65">
        <v>20.8</v>
      </c>
      <c r="G175" s="66">
        <v>1.2923669576563424</v>
      </c>
    </row>
    <row r="176" spans="1:7" ht="20.100000000000001" customHeight="1" x14ac:dyDescent="0.2">
      <c r="A176" s="41" t="s">
        <v>220</v>
      </c>
      <c r="B176" s="67" t="s">
        <v>196</v>
      </c>
      <c r="C176" s="65">
        <v>80.78</v>
      </c>
      <c r="D176" s="66">
        <v>0.34</v>
      </c>
      <c r="E176" s="66">
        <v>0.01</v>
      </c>
      <c r="F176" s="65">
        <v>0.35000000000000003</v>
      </c>
      <c r="G176" s="66">
        <v>0.4332755632582323</v>
      </c>
    </row>
    <row r="177" spans="1:7" ht="28.5" customHeight="1" x14ac:dyDescent="0.2">
      <c r="A177" s="41" t="s">
        <v>223</v>
      </c>
      <c r="B177" s="67" t="s">
        <v>197</v>
      </c>
      <c r="C177" s="65">
        <v>837.23</v>
      </c>
      <c r="D177" s="66">
        <v>0.47</v>
      </c>
      <c r="E177" s="66">
        <v>0.01</v>
      </c>
      <c r="F177" s="65">
        <v>0.48</v>
      </c>
      <c r="G177" s="66">
        <v>5.7331915960966519E-2</v>
      </c>
    </row>
    <row r="178" spans="1:7" ht="20.100000000000001" customHeight="1" x14ac:dyDescent="0.2">
      <c r="A178" s="41" t="s">
        <v>316</v>
      </c>
      <c r="B178" s="67" t="s">
        <v>198</v>
      </c>
      <c r="C178" s="65">
        <v>231.08</v>
      </c>
      <c r="D178" s="66">
        <v>2.33</v>
      </c>
      <c r="E178" s="66">
        <v>0</v>
      </c>
      <c r="F178" s="65">
        <v>2.33</v>
      </c>
      <c r="G178" s="66">
        <v>1.008308810801454</v>
      </c>
    </row>
    <row r="179" spans="1:7" ht="20.100000000000001" customHeight="1" x14ac:dyDescent="0.2">
      <c r="A179" s="41" t="s">
        <v>318</v>
      </c>
      <c r="B179" s="67" t="s">
        <v>200</v>
      </c>
      <c r="C179" s="65">
        <v>29.98</v>
      </c>
      <c r="D179" s="66">
        <v>0.71</v>
      </c>
      <c r="E179" s="66">
        <v>0</v>
      </c>
      <c r="F179" s="65">
        <v>0.71</v>
      </c>
      <c r="G179" s="66">
        <v>2.3682454969979982</v>
      </c>
    </row>
    <row r="180" spans="1:7" ht="20.100000000000001" customHeight="1" x14ac:dyDescent="0.2">
      <c r="A180" s="71">
        <v>21</v>
      </c>
      <c r="B180" s="55" t="s">
        <v>442</v>
      </c>
      <c r="C180" s="62">
        <v>349.59</v>
      </c>
      <c r="D180" s="62">
        <v>9.85</v>
      </c>
      <c r="E180" s="62">
        <v>0.25</v>
      </c>
      <c r="F180" s="62">
        <v>10.100000000000001</v>
      </c>
      <c r="G180" s="62">
        <v>2.8890986584284453</v>
      </c>
    </row>
    <row r="181" spans="1:7" ht="20.100000000000001" customHeight="1" x14ac:dyDescent="0.2">
      <c r="B181" s="70" t="s">
        <v>52</v>
      </c>
      <c r="C181" s="65">
        <v>216.19</v>
      </c>
      <c r="D181" s="66">
        <v>3.78</v>
      </c>
      <c r="E181" s="66">
        <v>0.1</v>
      </c>
      <c r="F181" s="65">
        <v>3.88</v>
      </c>
      <c r="G181" s="66">
        <v>1.7947176095101529</v>
      </c>
    </row>
    <row r="182" spans="1:7" ht="20.100000000000001" customHeight="1" x14ac:dyDescent="0.2">
      <c r="A182" s="41" t="s">
        <v>217</v>
      </c>
      <c r="B182" s="67" t="s">
        <v>201</v>
      </c>
      <c r="C182" s="65">
        <v>8.91</v>
      </c>
      <c r="D182" s="66">
        <v>0.15</v>
      </c>
      <c r="E182" s="66">
        <v>0</v>
      </c>
      <c r="F182" s="65">
        <v>0.15</v>
      </c>
      <c r="G182" s="66">
        <v>1.6835016835016834</v>
      </c>
    </row>
    <row r="183" spans="1:7" ht="20.100000000000001" customHeight="1" x14ac:dyDescent="0.2">
      <c r="A183" s="41" t="s">
        <v>218</v>
      </c>
      <c r="B183" s="67" t="s">
        <v>361</v>
      </c>
      <c r="C183" s="65">
        <v>124.49</v>
      </c>
      <c r="D183" s="66">
        <v>5.92</v>
      </c>
      <c r="E183" s="66">
        <v>0.15</v>
      </c>
      <c r="F183" s="65">
        <v>6.07</v>
      </c>
      <c r="G183" s="66">
        <v>4.8758936460759905</v>
      </c>
    </row>
    <row r="184" spans="1:7" ht="30.75" customHeight="1" x14ac:dyDescent="0.2">
      <c r="A184" s="63">
        <v>25</v>
      </c>
      <c r="B184" s="55" t="s">
        <v>447</v>
      </c>
      <c r="C184" s="62">
        <v>30491.07</v>
      </c>
      <c r="D184" s="62">
        <v>1059.8399999999999</v>
      </c>
      <c r="E184" s="62">
        <v>63.337600000000009</v>
      </c>
      <c r="F184" s="62">
        <v>1123.1776</v>
      </c>
      <c r="G184" s="62">
        <v>3.6836280261729089</v>
      </c>
    </row>
    <row r="185" spans="1:7" ht="20.100000000000001" customHeight="1" x14ac:dyDescent="0.2">
      <c r="A185" s="41" t="s">
        <v>219</v>
      </c>
      <c r="B185" s="67" t="s">
        <v>373</v>
      </c>
      <c r="C185" s="65">
        <v>30491.07</v>
      </c>
      <c r="D185" s="66">
        <v>1059.8399999999999</v>
      </c>
      <c r="E185" s="66">
        <v>63.337600000000009</v>
      </c>
      <c r="F185" s="65">
        <v>1123.1776</v>
      </c>
      <c r="G185" s="66">
        <v>3.6836280261729089</v>
      </c>
    </row>
    <row r="186" spans="1:7" ht="20.100000000000001" customHeight="1" x14ac:dyDescent="0.2">
      <c r="A186" s="71">
        <v>27</v>
      </c>
      <c r="B186" s="72" t="s">
        <v>443</v>
      </c>
      <c r="C186" s="62">
        <v>1044.3399999999999</v>
      </c>
      <c r="D186" s="62">
        <v>3.55</v>
      </c>
      <c r="E186" s="62">
        <v>0.18</v>
      </c>
      <c r="F186" s="62">
        <v>3.73</v>
      </c>
      <c r="G186" s="62">
        <v>0.35716337591205932</v>
      </c>
    </row>
    <row r="187" spans="1:7" ht="20.100000000000001" customHeight="1" x14ac:dyDescent="0.2">
      <c r="B187" s="67" t="s">
        <v>55</v>
      </c>
      <c r="C187" s="65">
        <v>928.73</v>
      </c>
      <c r="D187" s="66">
        <v>2.21</v>
      </c>
      <c r="E187" s="66">
        <v>0.11</v>
      </c>
      <c r="F187" s="65">
        <v>2.3199999999999998</v>
      </c>
      <c r="G187" s="66">
        <v>0.24980349509545291</v>
      </c>
    </row>
    <row r="188" spans="1:7" ht="20.100000000000001" customHeight="1" x14ac:dyDescent="0.2">
      <c r="A188" s="41" t="s">
        <v>217</v>
      </c>
      <c r="B188" s="67" t="s">
        <v>203</v>
      </c>
      <c r="C188" s="65">
        <v>115.61</v>
      </c>
      <c r="D188" s="66">
        <v>1.34</v>
      </c>
      <c r="E188" s="66">
        <v>7.0000000000000007E-2</v>
      </c>
      <c r="F188" s="65">
        <v>1.4100000000000001</v>
      </c>
      <c r="G188" s="66">
        <v>1.2196176801314766</v>
      </c>
    </row>
    <row r="189" spans="1:7" ht="20.100000000000001" customHeight="1" x14ac:dyDescent="0.2">
      <c r="A189" s="71">
        <v>31</v>
      </c>
      <c r="B189" s="72" t="s">
        <v>57</v>
      </c>
      <c r="C189" s="62">
        <v>590.53</v>
      </c>
      <c r="D189" s="62">
        <v>6.6288345399999997</v>
      </c>
      <c r="E189" s="62">
        <v>0</v>
      </c>
      <c r="F189" s="62">
        <v>6.6288345399999997</v>
      </c>
      <c r="G189" s="62">
        <v>1.1225229099283693</v>
      </c>
    </row>
    <row r="190" spans="1:7" ht="20.100000000000001" customHeight="1" x14ac:dyDescent="0.2">
      <c r="B190" s="67" t="s">
        <v>57</v>
      </c>
      <c r="C190" s="65">
        <v>590.53</v>
      </c>
      <c r="D190" s="66">
        <v>6.6288345399999997</v>
      </c>
      <c r="E190" s="66">
        <v>0</v>
      </c>
      <c r="F190" s="69">
        <v>6.6288345399999997</v>
      </c>
      <c r="G190" s="66">
        <v>1.1225229099283693</v>
      </c>
    </row>
    <row r="191" spans="1:7" ht="20.100000000000001" customHeight="1" x14ac:dyDescent="0.2">
      <c r="A191" s="71">
        <v>38</v>
      </c>
      <c r="B191" s="55" t="s">
        <v>210</v>
      </c>
      <c r="C191" s="62">
        <v>3844.3199999999988</v>
      </c>
      <c r="D191" s="62">
        <v>135.38200000000003</v>
      </c>
      <c r="E191" s="62">
        <v>5.3758999999999997</v>
      </c>
      <c r="F191" s="62">
        <v>140.75790000000001</v>
      </c>
      <c r="G191" s="62">
        <v>3.6614511799225884</v>
      </c>
    </row>
    <row r="192" spans="1:7" ht="20.100000000000001" customHeight="1" x14ac:dyDescent="0.2">
      <c r="A192" s="41" t="s">
        <v>343</v>
      </c>
      <c r="B192" s="67" t="s">
        <v>9</v>
      </c>
      <c r="C192" s="65">
        <v>136.03</v>
      </c>
      <c r="D192" s="66">
        <v>6.0819999999999999</v>
      </c>
      <c r="E192" s="66">
        <v>0.47320000000000001</v>
      </c>
      <c r="F192" s="65">
        <v>6.5552000000000001</v>
      </c>
      <c r="G192" s="66">
        <v>4.8189369991913544</v>
      </c>
    </row>
    <row r="193" spans="1:7" ht="27.75" customHeight="1" x14ac:dyDescent="0.2">
      <c r="A193" s="41" t="s">
        <v>344</v>
      </c>
      <c r="B193" s="67" t="s">
        <v>379</v>
      </c>
      <c r="C193" s="65">
        <v>332.78</v>
      </c>
      <c r="D193" s="66">
        <v>12.260299999999999</v>
      </c>
      <c r="E193" s="66">
        <v>0.34429999999999999</v>
      </c>
      <c r="F193" s="65">
        <v>12.6046</v>
      </c>
      <c r="G193" s="66">
        <v>3.787667528096641</v>
      </c>
    </row>
    <row r="194" spans="1:7" ht="20.100000000000001" customHeight="1" x14ac:dyDescent="0.2">
      <c r="A194" s="41" t="s">
        <v>345</v>
      </c>
      <c r="B194" s="67" t="s">
        <v>23</v>
      </c>
      <c r="C194" s="65">
        <v>220.33</v>
      </c>
      <c r="D194" s="66">
        <v>7.5526</v>
      </c>
      <c r="E194" s="66">
        <v>0.78680000000000005</v>
      </c>
      <c r="F194" s="65">
        <v>8.3393999999999995</v>
      </c>
      <c r="G194" s="66">
        <v>3.7849589252484903</v>
      </c>
    </row>
    <row r="195" spans="1:7" ht="27" customHeight="1" x14ac:dyDescent="0.2">
      <c r="A195" s="41" t="s">
        <v>321</v>
      </c>
      <c r="B195" s="67" t="s">
        <v>380</v>
      </c>
      <c r="C195" s="65">
        <v>40.03</v>
      </c>
      <c r="D195" s="66">
        <v>1.9826999999999999</v>
      </c>
      <c r="E195" s="66">
        <v>9.7700000000000009E-2</v>
      </c>
      <c r="F195" s="65">
        <v>2.0804</v>
      </c>
      <c r="G195" s="66">
        <v>5.1971021733699727</v>
      </c>
    </row>
    <row r="196" spans="1:7" ht="20.100000000000001" customHeight="1" x14ac:dyDescent="0.2">
      <c r="A196" s="41" t="s">
        <v>322</v>
      </c>
      <c r="B196" s="67" t="s">
        <v>14</v>
      </c>
      <c r="C196" s="65">
        <v>109.57</v>
      </c>
      <c r="D196" s="66">
        <v>4.8886000000000003</v>
      </c>
      <c r="E196" s="66">
        <v>0</v>
      </c>
      <c r="F196" s="65">
        <v>4.8886000000000003</v>
      </c>
      <c r="G196" s="66">
        <v>4.4616227069453318</v>
      </c>
    </row>
    <row r="197" spans="1:7" ht="20.100000000000001" customHeight="1" x14ac:dyDescent="0.2">
      <c r="A197" s="41" t="s">
        <v>323</v>
      </c>
      <c r="B197" s="67" t="s">
        <v>20</v>
      </c>
      <c r="C197" s="65">
        <v>114.74</v>
      </c>
      <c r="D197" s="66">
        <v>5.0297000000000001</v>
      </c>
      <c r="E197" s="66">
        <v>0</v>
      </c>
      <c r="F197" s="65">
        <v>5.0297000000000001</v>
      </c>
      <c r="G197" s="66">
        <v>4.3835628377200635</v>
      </c>
    </row>
    <row r="198" spans="1:7" ht="31.5" customHeight="1" x14ac:dyDescent="0.2">
      <c r="A198" s="41" t="s">
        <v>324</v>
      </c>
      <c r="B198" s="67" t="s">
        <v>207</v>
      </c>
      <c r="C198" s="65">
        <v>98.61</v>
      </c>
      <c r="D198" s="66">
        <v>4.1070000000000002</v>
      </c>
      <c r="E198" s="66">
        <v>0</v>
      </c>
      <c r="F198" s="65">
        <v>4.1070000000000002</v>
      </c>
      <c r="G198" s="66">
        <v>4.1648919987830855</v>
      </c>
    </row>
    <row r="199" spans="1:7" ht="30" customHeight="1" x14ac:dyDescent="0.2">
      <c r="A199" s="41" t="s">
        <v>325</v>
      </c>
      <c r="B199" s="67" t="s">
        <v>58</v>
      </c>
      <c r="C199" s="65">
        <v>104.77</v>
      </c>
      <c r="D199" s="66">
        <v>3.3527000000000005</v>
      </c>
      <c r="E199" s="66">
        <v>0</v>
      </c>
      <c r="F199" s="65">
        <v>3.3527000000000005</v>
      </c>
      <c r="G199" s="66">
        <v>3.200057268301995</v>
      </c>
    </row>
    <row r="200" spans="1:7" ht="27" customHeight="1" x14ac:dyDescent="0.2">
      <c r="A200" s="41" t="s">
        <v>326</v>
      </c>
      <c r="B200" s="67" t="s">
        <v>19</v>
      </c>
      <c r="C200" s="65">
        <v>69.86</v>
      </c>
      <c r="D200" s="66">
        <v>2.2237999999999998</v>
      </c>
      <c r="E200" s="66">
        <v>0</v>
      </c>
      <c r="F200" s="65">
        <v>2.2237999999999998</v>
      </c>
      <c r="G200" s="66">
        <v>3.1832235900372172</v>
      </c>
    </row>
    <row r="201" spans="1:7" ht="20.100000000000001" customHeight="1" x14ac:dyDescent="0.2">
      <c r="A201" s="41" t="s">
        <v>327</v>
      </c>
      <c r="B201" s="67" t="s">
        <v>21</v>
      </c>
      <c r="C201" s="65">
        <v>227.14</v>
      </c>
      <c r="D201" s="66">
        <v>10.022699999999999</v>
      </c>
      <c r="E201" s="66">
        <v>0.71539999999999992</v>
      </c>
      <c r="F201" s="65">
        <v>10.738099999999999</v>
      </c>
      <c r="G201" s="66">
        <v>4.7275248745267238</v>
      </c>
    </row>
    <row r="202" spans="1:7" ht="20.100000000000001" customHeight="1" x14ac:dyDescent="0.2">
      <c r="A202" s="41" t="s">
        <v>328</v>
      </c>
      <c r="B202" s="67" t="s">
        <v>16</v>
      </c>
      <c r="C202" s="65">
        <v>298.41000000000003</v>
      </c>
      <c r="D202" s="66">
        <v>11.5647</v>
      </c>
      <c r="E202" s="66">
        <v>0</v>
      </c>
      <c r="F202" s="65">
        <v>11.5647</v>
      </c>
      <c r="G202" s="66">
        <v>3.8754398311048557</v>
      </c>
    </row>
    <row r="203" spans="1:7" ht="20.100000000000001" customHeight="1" x14ac:dyDescent="0.2">
      <c r="A203" s="41" t="s">
        <v>329</v>
      </c>
      <c r="B203" s="67" t="s">
        <v>17</v>
      </c>
      <c r="C203" s="65">
        <v>164</v>
      </c>
      <c r="D203" s="66">
        <v>7.975200000000001</v>
      </c>
      <c r="E203" s="66">
        <v>0</v>
      </c>
      <c r="F203" s="65">
        <v>7.975200000000001</v>
      </c>
      <c r="G203" s="66">
        <v>4.862926829268293</v>
      </c>
    </row>
    <row r="204" spans="1:7" ht="20.100000000000001" customHeight="1" x14ac:dyDescent="0.2">
      <c r="A204" s="41" t="s">
        <v>330</v>
      </c>
      <c r="B204" s="67" t="s">
        <v>426</v>
      </c>
      <c r="C204" s="65">
        <v>122.51</v>
      </c>
      <c r="D204" s="66">
        <v>3.8159999999999998</v>
      </c>
      <c r="E204" s="66">
        <v>0</v>
      </c>
      <c r="F204" s="65">
        <v>3.8159999999999998</v>
      </c>
      <c r="G204" s="66">
        <v>3.1148477675291808</v>
      </c>
    </row>
    <row r="205" spans="1:7" ht="20.100000000000001" customHeight="1" x14ac:dyDescent="0.2">
      <c r="A205" s="41" t="s">
        <v>331</v>
      </c>
      <c r="B205" s="67" t="s">
        <v>381</v>
      </c>
      <c r="C205" s="65">
        <v>111.39</v>
      </c>
      <c r="D205" s="66">
        <v>4.1511000000000005</v>
      </c>
      <c r="E205" s="66">
        <v>0.12179999999999999</v>
      </c>
      <c r="F205" s="65">
        <v>4.2729000000000008</v>
      </c>
      <c r="G205" s="66">
        <v>3.8359816859682203</v>
      </c>
    </row>
    <row r="206" spans="1:7" ht="32.25" customHeight="1" x14ac:dyDescent="0.2">
      <c r="A206" s="41" t="s">
        <v>332</v>
      </c>
      <c r="B206" s="67" t="s">
        <v>209</v>
      </c>
      <c r="C206" s="65">
        <v>180.45</v>
      </c>
      <c r="D206" s="66">
        <v>4.6315999999999997</v>
      </c>
      <c r="E206" s="66">
        <v>0.5696</v>
      </c>
      <c r="F206" s="65">
        <v>5.2012</v>
      </c>
      <c r="G206" s="66">
        <v>2.8823496813521752</v>
      </c>
    </row>
    <row r="207" spans="1:7" ht="20.100000000000001" customHeight="1" x14ac:dyDescent="0.2">
      <c r="A207" s="41" t="s">
        <v>333</v>
      </c>
      <c r="B207" s="67" t="s">
        <v>210</v>
      </c>
      <c r="C207" s="65">
        <v>313.64</v>
      </c>
      <c r="D207" s="66">
        <v>2.1086999999999998</v>
      </c>
      <c r="E207" s="66">
        <v>0.1017</v>
      </c>
      <c r="F207" s="65">
        <v>2.2103999999999999</v>
      </c>
      <c r="G207" s="66">
        <v>0.70475704629511549</v>
      </c>
    </row>
    <row r="208" spans="1:7" ht="20.100000000000001" customHeight="1" x14ac:dyDescent="0.2">
      <c r="A208" s="41" t="s">
        <v>334</v>
      </c>
      <c r="B208" s="67" t="s">
        <v>15</v>
      </c>
      <c r="C208" s="65">
        <v>141.47</v>
      </c>
      <c r="D208" s="66">
        <v>4.9105999999999996</v>
      </c>
      <c r="E208" s="66">
        <v>0</v>
      </c>
      <c r="F208" s="65">
        <v>4.9105999999999996</v>
      </c>
      <c r="G208" s="66">
        <v>3.4711246200607899</v>
      </c>
    </row>
    <row r="209" spans="1:7" ht="20.100000000000001" customHeight="1" x14ac:dyDescent="0.2">
      <c r="A209" s="41" t="s">
        <v>335</v>
      </c>
      <c r="B209" s="67" t="s">
        <v>60</v>
      </c>
      <c r="C209" s="65">
        <v>173.62</v>
      </c>
      <c r="D209" s="66">
        <v>6.0327000000000002</v>
      </c>
      <c r="E209" s="66">
        <v>0.54989999999999994</v>
      </c>
      <c r="F209" s="65">
        <v>6.5826000000000002</v>
      </c>
      <c r="G209" s="66">
        <v>3.7913834811657643</v>
      </c>
    </row>
    <row r="210" spans="1:7" ht="20.100000000000001" customHeight="1" x14ac:dyDescent="0.2">
      <c r="A210" s="41" t="s">
        <v>336</v>
      </c>
      <c r="B210" s="67" t="s">
        <v>22</v>
      </c>
      <c r="C210" s="65">
        <v>227.98</v>
      </c>
      <c r="D210" s="66">
        <v>6.8708</v>
      </c>
      <c r="E210" s="66">
        <v>0.26639999999999997</v>
      </c>
      <c r="F210" s="65">
        <v>7.1372</v>
      </c>
      <c r="G210" s="66">
        <v>3.1306254934643389</v>
      </c>
    </row>
    <row r="211" spans="1:7" ht="20.100000000000001" customHeight="1" x14ac:dyDescent="0.2">
      <c r="A211" s="41" t="s">
        <v>337</v>
      </c>
      <c r="B211" s="67" t="s">
        <v>59</v>
      </c>
      <c r="C211" s="65">
        <v>85.5</v>
      </c>
      <c r="D211" s="66">
        <v>3.6421000000000001</v>
      </c>
      <c r="E211" s="66">
        <v>0.30609999999999998</v>
      </c>
      <c r="F211" s="65">
        <v>3.9481999999999999</v>
      </c>
      <c r="G211" s="66">
        <v>4.6177777777777775</v>
      </c>
    </row>
    <row r="212" spans="1:7" ht="20.100000000000001" customHeight="1" x14ac:dyDescent="0.2">
      <c r="A212" s="41" t="s">
        <v>338</v>
      </c>
      <c r="B212" s="67" t="s">
        <v>211</v>
      </c>
      <c r="C212" s="65">
        <v>62.5</v>
      </c>
      <c r="D212" s="66">
        <v>3.0956000000000001</v>
      </c>
      <c r="E212" s="66">
        <v>0.11120000000000001</v>
      </c>
      <c r="F212" s="65">
        <v>3.2068000000000003</v>
      </c>
      <c r="G212" s="66">
        <v>5.1308800000000003</v>
      </c>
    </row>
    <row r="213" spans="1:7" ht="20.100000000000001" customHeight="1" x14ac:dyDescent="0.2">
      <c r="A213" s="41" t="s">
        <v>339</v>
      </c>
      <c r="B213" s="67" t="s">
        <v>18</v>
      </c>
      <c r="C213" s="65">
        <v>185.12</v>
      </c>
      <c r="D213" s="66">
        <v>6.0621999999999998</v>
      </c>
      <c r="E213" s="66">
        <v>0</v>
      </c>
      <c r="F213" s="65">
        <v>6.0621999999999998</v>
      </c>
      <c r="G213" s="66">
        <v>3.2747407087294724</v>
      </c>
    </row>
    <row r="214" spans="1:7" ht="20.100000000000001" customHeight="1" x14ac:dyDescent="0.2">
      <c r="A214" s="41" t="s">
        <v>340</v>
      </c>
      <c r="B214" s="67" t="s">
        <v>382</v>
      </c>
      <c r="C214" s="65">
        <v>85.04</v>
      </c>
      <c r="D214" s="66">
        <v>3.5828000000000002</v>
      </c>
      <c r="E214" s="66">
        <v>0.25719999999999998</v>
      </c>
      <c r="F214" s="65">
        <v>3.8400000000000003</v>
      </c>
      <c r="G214" s="66">
        <v>4.5155221072436502</v>
      </c>
    </row>
    <row r="215" spans="1:7" ht="20.100000000000001" customHeight="1" x14ac:dyDescent="0.2">
      <c r="A215" s="41" t="s">
        <v>341</v>
      </c>
      <c r="B215" s="67" t="s">
        <v>427</v>
      </c>
      <c r="C215" s="65">
        <v>168.21</v>
      </c>
      <c r="D215" s="66">
        <v>6.4107999999999992</v>
      </c>
      <c r="E215" s="66">
        <v>0.59959999999999991</v>
      </c>
      <c r="F215" s="65">
        <v>7.0103999999999989</v>
      </c>
      <c r="G215" s="66">
        <v>4.1676475833779199</v>
      </c>
    </row>
    <row r="216" spans="1:7" ht="20.100000000000001" customHeight="1" x14ac:dyDescent="0.2">
      <c r="A216" s="41" t="s">
        <v>342</v>
      </c>
      <c r="B216" s="67" t="s">
        <v>213</v>
      </c>
      <c r="C216" s="65">
        <v>70.62</v>
      </c>
      <c r="D216" s="66">
        <v>3.0249999999999999</v>
      </c>
      <c r="E216" s="66">
        <v>7.4999999999999997E-2</v>
      </c>
      <c r="F216" s="65">
        <v>3.1</v>
      </c>
      <c r="G216" s="66">
        <v>4.3896913055791558</v>
      </c>
    </row>
    <row r="217" spans="1:7" ht="33" customHeight="1" x14ac:dyDescent="0.2">
      <c r="A217" s="71">
        <v>33</v>
      </c>
      <c r="B217" s="55" t="s">
        <v>448</v>
      </c>
      <c r="C217" s="62">
        <v>320260.5</v>
      </c>
      <c r="D217" s="62">
        <v>11278.043495686923</v>
      </c>
      <c r="E217" s="62">
        <v>877.37352465363188</v>
      </c>
      <c r="F217" s="62">
        <v>12155.417020340556</v>
      </c>
      <c r="G217" s="62">
        <v>3.7954780624961728</v>
      </c>
    </row>
    <row r="218" spans="1:7" ht="23.25" customHeight="1" x14ac:dyDescent="0.2">
      <c r="A218" s="41"/>
      <c r="B218" s="70" t="s">
        <v>451</v>
      </c>
      <c r="C218" s="65">
        <v>49357.42</v>
      </c>
      <c r="D218" s="66">
        <v>1010.5141956869289</v>
      </c>
      <c r="E218" s="66">
        <v>509.75942465363198</v>
      </c>
      <c r="F218" s="65">
        <v>1520.2736203405609</v>
      </c>
      <c r="G218" s="66">
        <v>3.0801318633359704</v>
      </c>
    </row>
    <row r="219" spans="1:7" ht="45" customHeight="1" thickBot="1" x14ac:dyDescent="0.25">
      <c r="A219" s="95"/>
      <c r="B219" s="96" t="s">
        <v>449</v>
      </c>
      <c r="C219" s="97">
        <v>270903.08</v>
      </c>
      <c r="D219" s="98">
        <v>10267.529299999995</v>
      </c>
      <c r="E219" s="98">
        <v>367.61409999999995</v>
      </c>
      <c r="F219" s="97">
        <v>10635.143399999995</v>
      </c>
      <c r="G219" s="98">
        <v>3.9258111794077775</v>
      </c>
    </row>
    <row r="220" spans="1:7" ht="21" customHeight="1" x14ac:dyDescent="0.2">
      <c r="A220" s="73" t="s">
        <v>450</v>
      </c>
      <c r="B220" s="73"/>
      <c r="C220" s="73"/>
      <c r="D220" s="73"/>
      <c r="E220" s="73"/>
      <c r="F220" s="73"/>
      <c r="G220" s="73"/>
    </row>
    <row r="221" spans="1:7" ht="32.25" customHeight="1" x14ac:dyDescent="0.2">
      <c r="A221" s="91" t="s">
        <v>452</v>
      </c>
      <c r="B221" s="91"/>
      <c r="C221" s="91"/>
      <c r="D221" s="91"/>
      <c r="E221" s="91"/>
      <c r="F221" s="91"/>
      <c r="G221" s="91"/>
    </row>
    <row r="222" spans="1:7" ht="19.5" customHeight="1" x14ac:dyDescent="0.2">
      <c r="A222" s="76" t="s">
        <v>0</v>
      </c>
      <c r="B222" s="76"/>
      <c r="C222" s="76"/>
      <c r="D222" s="76"/>
      <c r="E222" s="76"/>
      <c r="F222" s="76"/>
      <c r="G222" s="76"/>
    </row>
  </sheetData>
  <mergeCells count="10">
    <mergeCell ref="A221:G221"/>
    <mergeCell ref="A222:G222"/>
    <mergeCell ref="A1:G1"/>
    <mergeCell ref="A2:G2"/>
    <mergeCell ref="A3:G3"/>
    <mergeCell ref="D4:F4"/>
    <mergeCell ref="G4:G5"/>
    <mergeCell ref="A4:A6"/>
    <mergeCell ref="B4:B6"/>
    <mergeCell ref="C4:C5"/>
  </mergeCells>
  <conditionalFormatting sqref="D9 D11:D25 D27:D32 D34:D42 D44 D46:D57 D59:D66 D68:D74 D76:D101 D103:D141 D143 D145:D148 D150:D152 D154:D160 D162:D166 D168:D173 D175:D179 D181:D183 D185 D187:D188 D190 D192:D216 D218:D219 F8:G219">
    <cfRule type="cellIs" dxfId="16" priority="13" operator="equal">
      <formula>0</formula>
    </cfRule>
  </conditionalFormatting>
  <printOptions horizontalCentered="1"/>
  <pageMargins left="0.23622047244094491" right="0.23622047244094491" top="0.27559055118110237" bottom="0.31496062992125984" header="0" footer="0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Completo</vt:lpstr>
      <vt:lpstr>Sólo incrementos</vt:lpstr>
      <vt:lpstr>Completo!Área_de_impresión</vt:lpstr>
      <vt:lpstr>'Sólo incrementos'!Área_de_impresión</vt:lpstr>
      <vt:lpstr>Completo!Títulos_a_imprimir</vt:lpstr>
      <vt:lpstr>'Sólo incrementos'!Títulos_a_imprimir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SUSANA_PENA</dc:creator>
  <cp:lastModifiedBy>susana_pena</cp:lastModifiedBy>
  <cp:lastPrinted>2013-03-14T01:29:26Z</cp:lastPrinted>
  <dcterms:created xsi:type="dcterms:W3CDTF">2005-04-26T16:26:54Z</dcterms:created>
  <dcterms:modified xsi:type="dcterms:W3CDTF">2013-10-31T19:36:54Z</dcterms:modified>
</cp:coreProperties>
</file>