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200" windowHeight="9780"/>
  </bookViews>
  <sheets>
    <sheet name="Princ prog" sheetId="1" r:id="rId1"/>
    <sheet name="Prog Pobreza" sheetId="2" r:id="rId2"/>
  </sheets>
  <definedNames>
    <definedName name="_xlnm._FilterDatabase" localSheetId="0" hidden="1">'Princ prog'!$C$6:$I$332</definedName>
    <definedName name="_xlnm.Print_Area" localSheetId="0">'Princ prog'!$B$2:$I$331</definedName>
    <definedName name="_xlnm.Print_Area" localSheetId="1">'Prog Pobreza'!$B$1:$K$157</definedName>
    <definedName name="_xlnm.Print_Titles" localSheetId="0">'Princ prog'!$1:$5</definedName>
    <definedName name="_xlnm.Print_Titles" localSheetId="1">'Prog Pobreza'!$1:$8</definedName>
  </definedNames>
  <calcPr calcId="145621" fullCalcOnLoad="1"/>
</workbook>
</file>

<file path=xl/calcChain.xml><?xml version="1.0" encoding="utf-8"?>
<calcChain xmlns="http://schemas.openxmlformats.org/spreadsheetml/2006/main">
  <c r="D1" i="2" l="1"/>
  <c r="E1" i="2"/>
  <c r="F1" i="2"/>
  <c r="G1" i="2"/>
  <c r="H1" i="2"/>
  <c r="D169" i="2"/>
  <c r="D171" i="2"/>
  <c r="D173" i="2"/>
  <c r="D174" i="2"/>
  <c r="E181" i="2"/>
  <c r="F181" i="2"/>
  <c r="G181" i="2"/>
  <c r="H181" i="2"/>
  <c r="E183" i="2"/>
  <c r="F183" i="2"/>
  <c r="G183" i="2"/>
  <c r="H183" i="2"/>
  <c r="I183" i="2"/>
  <c r="J183" i="2"/>
  <c r="K183" i="2"/>
  <c r="AB327" i="1"/>
  <c r="Z327" i="1"/>
  <c r="Y327" i="1"/>
  <c r="X327" i="1"/>
  <c r="V327" i="1"/>
  <c r="U327" i="1"/>
  <c r="AA327" i="1"/>
  <c r="AA326" i="1"/>
  <c r="Z326" i="1"/>
  <c r="Y326" i="1"/>
  <c r="X326" i="1"/>
  <c r="V326" i="1"/>
  <c r="U326" i="1"/>
  <c r="AB326" i="1"/>
  <c r="AB325" i="1"/>
  <c r="Z325" i="1"/>
  <c r="Y325" i="1"/>
  <c r="X325" i="1"/>
  <c r="V325" i="1"/>
  <c r="U325" i="1"/>
  <c r="AA325" i="1"/>
  <c r="AA324" i="1"/>
  <c r="Z324" i="1"/>
  <c r="Y324" i="1"/>
  <c r="X324" i="1"/>
  <c r="V324" i="1"/>
  <c r="U324" i="1"/>
  <c r="AB324" i="1"/>
  <c r="AB323" i="1"/>
  <c r="Z323" i="1"/>
  <c r="Y323" i="1"/>
  <c r="X323" i="1"/>
  <c r="V323" i="1"/>
  <c r="U323" i="1"/>
  <c r="AA323" i="1"/>
  <c r="AA322" i="1"/>
  <c r="Z322" i="1"/>
  <c r="Y322" i="1"/>
  <c r="X322" i="1"/>
  <c r="V322" i="1"/>
  <c r="U322" i="1"/>
  <c r="AB322" i="1"/>
  <c r="AB321" i="1"/>
  <c r="Z321" i="1"/>
  <c r="Y321" i="1"/>
  <c r="X321" i="1"/>
  <c r="V321" i="1"/>
  <c r="U321" i="1"/>
  <c r="AA321" i="1"/>
  <c r="AA320" i="1"/>
  <c r="Z320" i="1"/>
  <c r="Y320" i="1"/>
  <c r="X320" i="1"/>
  <c r="V320" i="1"/>
  <c r="U320" i="1"/>
  <c r="AB320" i="1"/>
  <c r="AB319" i="1"/>
  <c r="Z319" i="1"/>
  <c r="Y319" i="1"/>
  <c r="X319" i="1"/>
  <c r="V319" i="1"/>
  <c r="U319" i="1"/>
  <c r="AA319" i="1"/>
  <c r="Y318" i="1"/>
  <c r="V318" i="1"/>
  <c r="X318" i="1"/>
  <c r="U318" i="1"/>
  <c r="AA317" i="1"/>
  <c r="Z317" i="1"/>
  <c r="Y317" i="1"/>
  <c r="X317" i="1"/>
  <c r="V317" i="1"/>
  <c r="U317" i="1"/>
  <c r="AB317" i="1"/>
  <c r="AB316" i="1"/>
  <c r="Z316" i="1"/>
  <c r="Y316" i="1"/>
  <c r="X316" i="1"/>
  <c r="V316" i="1"/>
  <c r="U316" i="1"/>
  <c r="AA316" i="1"/>
  <c r="Y315" i="1"/>
  <c r="V315" i="1"/>
  <c r="AB315" i="1"/>
  <c r="X315" i="1"/>
  <c r="U315" i="1"/>
  <c r="AA314" i="1"/>
  <c r="Z314" i="1"/>
  <c r="Y314" i="1"/>
  <c r="X314" i="1"/>
  <c r="V314" i="1"/>
  <c r="U314" i="1"/>
  <c r="AB314" i="1"/>
  <c r="AB313" i="1"/>
  <c r="Z313" i="1"/>
  <c r="Y313" i="1"/>
  <c r="X313" i="1"/>
  <c r="V313" i="1"/>
  <c r="U313" i="1"/>
  <c r="AA313" i="1"/>
  <c r="AA312" i="1"/>
  <c r="Z312" i="1"/>
  <c r="Y312" i="1"/>
  <c r="X312" i="1"/>
  <c r="V312" i="1"/>
  <c r="U312" i="1"/>
  <c r="AB312" i="1"/>
  <c r="Z311" i="1"/>
  <c r="X311" i="1"/>
  <c r="U311" i="1"/>
  <c r="AA311" i="1"/>
  <c r="Y311" i="1"/>
  <c r="V311" i="1"/>
  <c r="AB310" i="1"/>
  <c r="Z310" i="1"/>
  <c r="Y310" i="1"/>
  <c r="X310" i="1"/>
  <c r="V310" i="1"/>
  <c r="U310" i="1"/>
  <c r="AA310" i="1"/>
  <c r="AA309" i="1"/>
  <c r="Z309" i="1"/>
  <c r="Y309" i="1"/>
  <c r="X309" i="1"/>
  <c r="V309" i="1"/>
  <c r="U309" i="1"/>
  <c r="AB309" i="1"/>
  <c r="AB308" i="1"/>
  <c r="Z308" i="1"/>
  <c r="Y308" i="1"/>
  <c r="X308" i="1"/>
  <c r="V308" i="1"/>
  <c r="U308" i="1"/>
  <c r="AA308" i="1"/>
  <c r="AA307" i="1"/>
  <c r="Z307" i="1"/>
  <c r="Y307" i="1"/>
  <c r="X307" i="1"/>
  <c r="V307" i="1"/>
  <c r="U307" i="1"/>
  <c r="AB307" i="1"/>
  <c r="AB306" i="1"/>
  <c r="Z306" i="1"/>
  <c r="Y306" i="1"/>
  <c r="X306" i="1"/>
  <c r="V306" i="1"/>
  <c r="U306" i="1"/>
  <c r="AA306" i="1"/>
  <c r="AA305" i="1"/>
  <c r="Z305" i="1"/>
  <c r="Y305" i="1"/>
  <c r="X305" i="1"/>
  <c r="V305" i="1"/>
  <c r="U305" i="1"/>
  <c r="AB305" i="1"/>
  <c r="AB304" i="1"/>
  <c r="Z304" i="1"/>
  <c r="Y304" i="1"/>
  <c r="X304" i="1"/>
  <c r="V304" i="1"/>
  <c r="U304" i="1"/>
  <c r="AA304" i="1"/>
  <c r="Y303" i="1"/>
  <c r="V303" i="1"/>
  <c r="X303" i="1"/>
  <c r="U303" i="1"/>
  <c r="AA302" i="1"/>
  <c r="Z302" i="1"/>
  <c r="Y302" i="1"/>
  <c r="X302" i="1"/>
  <c r="V302" i="1"/>
  <c r="U302" i="1"/>
  <c r="AB302" i="1"/>
  <c r="AB301" i="1"/>
  <c r="Z301" i="1"/>
  <c r="Y301" i="1"/>
  <c r="X301" i="1"/>
  <c r="V301" i="1"/>
  <c r="U301" i="1"/>
  <c r="AA301" i="1"/>
  <c r="AA300" i="1"/>
  <c r="Z300" i="1"/>
  <c r="Y300" i="1"/>
  <c r="X300" i="1"/>
  <c r="V300" i="1"/>
  <c r="U300" i="1"/>
  <c r="AB300" i="1"/>
  <c r="AB299" i="1"/>
  <c r="Z299" i="1"/>
  <c r="Y299" i="1"/>
  <c r="X299" i="1"/>
  <c r="V299" i="1"/>
  <c r="U299" i="1"/>
  <c r="AA299" i="1"/>
  <c r="AA298" i="1"/>
  <c r="Z298" i="1"/>
  <c r="Y298" i="1"/>
  <c r="X298" i="1"/>
  <c r="V298" i="1"/>
  <c r="U298" i="1"/>
  <c r="AB298" i="1"/>
  <c r="AB297" i="1"/>
  <c r="Z297" i="1"/>
  <c r="Y297" i="1"/>
  <c r="X297" i="1"/>
  <c r="V297" i="1"/>
  <c r="U297" i="1"/>
  <c r="AA297" i="1"/>
  <c r="AA296" i="1"/>
  <c r="Z296" i="1"/>
  <c r="Y296" i="1"/>
  <c r="X296" i="1"/>
  <c r="V296" i="1"/>
  <c r="U296" i="1"/>
  <c r="AB296" i="1"/>
  <c r="AB295" i="1"/>
  <c r="Z295" i="1"/>
  <c r="Y295" i="1"/>
  <c r="X295" i="1"/>
  <c r="V295" i="1"/>
  <c r="U295" i="1"/>
  <c r="AA295" i="1"/>
  <c r="AA294" i="1"/>
  <c r="Z294" i="1"/>
  <c r="Y294" i="1"/>
  <c r="X294" i="1"/>
  <c r="V294" i="1"/>
  <c r="U294" i="1"/>
  <c r="AB294" i="1"/>
  <c r="AB293" i="1"/>
  <c r="Z293" i="1"/>
  <c r="Y293" i="1"/>
  <c r="X293" i="1"/>
  <c r="V293" i="1"/>
  <c r="U293" i="1"/>
  <c r="AA293" i="1"/>
  <c r="AA292" i="1"/>
  <c r="Z292" i="1"/>
  <c r="Y292" i="1"/>
  <c r="X292" i="1"/>
  <c r="V292" i="1"/>
  <c r="U292" i="1"/>
  <c r="AB292" i="1"/>
  <c r="AB291" i="1"/>
  <c r="Z291" i="1"/>
  <c r="Y291" i="1"/>
  <c r="X291" i="1"/>
  <c r="V291" i="1"/>
  <c r="U291" i="1"/>
  <c r="AA291" i="1"/>
  <c r="AA290" i="1"/>
  <c r="Z290" i="1"/>
  <c r="Y290" i="1"/>
  <c r="X290" i="1"/>
  <c r="V290" i="1"/>
  <c r="U290" i="1"/>
  <c r="AB290" i="1"/>
  <c r="AB289" i="1"/>
  <c r="Z289" i="1"/>
  <c r="Y289" i="1"/>
  <c r="X289" i="1"/>
  <c r="V289" i="1"/>
  <c r="U289" i="1"/>
  <c r="AA289" i="1"/>
  <c r="AA288" i="1"/>
  <c r="Z288" i="1"/>
  <c r="Y288" i="1"/>
  <c r="X288" i="1"/>
  <c r="V288" i="1"/>
  <c r="U288" i="1"/>
  <c r="AB288" i="1"/>
  <c r="AB287" i="1"/>
  <c r="Z287" i="1"/>
  <c r="Y287" i="1"/>
  <c r="X287" i="1"/>
  <c r="V287" i="1"/>
  <c r="U287" i="1"/>
  <c r="AA287" i="1"/>
  <c r="AA286" i="1"/>
  <c r="Z286" i="1"/>
  <c r="Y286" i="1"/>
  <c r="X286" i="1"/>
  <c r="V286" i="1"/>
  <c r="U286" i="1"/>
  <c r="AB286" i="1"/>
  <c r="AB285" i="1"/>
  <c r="Z285" i="1"/>
  <c r="Y285" i="1"/>
  <c r="X285" i="1"/>
  <c r="V285" i="1"/>
  <c r="U285" i="1"/>
  <c r="AA285" i="1"/>
  <c r="AA284" i="1"/>
  <c r="Z284" i="1"/>
  <c r="Y284" i="1"/>
  <c r="X284" i="1"/>
  <c r="V284" i="1"/>
  <c r="U284" i="1"/>
  <c r="AB284" i="1"/>
  <c r="Z283" i="1"/>
  <c r="X283" i="1"/>
  <c r="U283" i="1"/>
  <c r="AA283" i="1"/>
  <c r="AB283" i="1"/>
  <c r="Y283" i="1"/>
  <c r="V283" i="1"/>
  <c r="Z282" i="1"/>
  <c r="X282" i="1"/>
  <c r="U282" i="1"/>
  <c r="AA282" i="1"/>
  <c r="AB282" i="1"/>
  <c r="Y282" i="1"/>
  <c r="V282" i="1"/>
  <c r="AB281" i="1"/>
  <c r="Z281" i="1"/>
  <c r="Y281" i="1"/>
  <c r="X281" i="1"/>
  <c r="V281" i="1"/>
  <c r="U281" i="1"/>
  <c r="AA281" i="1"/>
  <c r="Y280" i="1"/>
  <c r="V280" i="1"/>
  <c r="AB280" i="1"/>
  <c r="X280" i="1"/>
  <c r="U280" i="1"/>
  <c r="AA279" i="1"/>
  <c r="Z279" i="1"/>
  <c r="Y279" i="1"/>
  <c r="X279" i="1"/>
  <c r="V279" i="1"/>
  <c r="U279" i="1"/>
  <c r="AB279" i="1"/>
  <c r="AB278" i="1"/>
  <c r="Z278" i="1"/>
  <c r="Y278" i="1"/>
  <c r="X278" i="1"/>
  <c r="V278" i="1"/>
  <c r="U278" i="1"/>
  <c r="AA278" i="1"/>
  <c r="Y277" i="1"/>
  <c r="V277" i="1"/>
  <c r="X277" i="1"/>
  <c r="U277" i="1"/>
  <c r="AA276" i="1"/>
  <c r="Z276" i="1"/>
  <c r="Y276" i="1"/>
  <c r="X276" i="1"/>
  <c r="V276" i="1"/>
  <c r="U276" i="1"/>
  <c r="AB276" i="1"/>
  <c r="AB275" i="1"/>
  <c r="Z275" i="1"/>
  <c r="Y275" i="1"/>
  <c r="X275" i="1"/>
  <c r="V275" i="1"/>
  <c r="U275" i="1"/>
  <c r="AA275" i="1"/>
  <c r="AA274" i="1"/>
  <c r="Z274" i="1"/>
  <c r="Y274" i="1"/>
  <c r="X274" i="1"/>
  <c r="V274" i="1"/>
  <c r="U274" i="1"/>
  <c r="AB274" i="1"/>
  <c r="AB273" i="1"/>
  <c r="Z273" i="1"/>
  <c r="Y273" i="1"/>
  <c r="X273" i="1"/>
  <c r="V273" i="1"/>
  <c r="U273" i="1"/>
  <c r="AA273" i="1"/>
  <c r="AA272" i="1"/>
  <c r="Z272" i="1"/>
  <c r="Y272" i="1"/>
  <c r="X272" i="1"/>
  <c r="V272" i="1"/>
  <c r="U272" i="1"/>
  <c r="AB272" i="1"/>
  <c r="AB271" i="1"/>
  <c r="Z271" i="1"/>
  <c r="Y271" i="1"/>
  <c r="X271" i="1"/>
  <c r="V271" i="1"/>
  <c r="U271" i="1"/>
  <c r="AA271" i="1"/>
  <c r="AA270" i="1"/>
  <c r="Z270" i="1"/>
  <c r="Y270" i="1"/>
  <c r="X270" i="1"/>
  <c r="V270" i="1"/>
  <c r="U270" i="1"/>
  <c r="AB270" i="1"/>
  <c r="AB269" i="1"/>
  <c r="Z269" i="1"/>
  <c r="Y269" i="1"/>
  <c r="X269" i="1"/>
  <c r="V269" i="1"/>
  <c r="U269" i="1"/>
  <c r="AA269" i="1"/>
  <c r="AA268" i="1"/>
  <c r="Z268" i="1"/>
  <c r="Y268" i="1"/>
  <c r="X268" i="1"/>
  <c r="V268" i="1"/>
  <c r="U268" i="1"/>
  <c r="AB268" i="1"/>
  <c r="AB267" i="1"/>
  <c r="Z267" i="1"/>
  <c r="Y267" i="1"/>
  <c r="X267" i="1"/>
  <c r="V267" i="1"/>
  <c r="U267" i="1"/>
  <c r="AA267" i="1"/>
  <c r="AA266" i="1"/>
  <c r="Z266" i="1"/>
  <c r="Y266" i="1"/>
  <c r="X266" i="1"/>
  <c r="V266" i="1"/>
  <c r="U266" i="1"/>
  <c r="AB266" i="1"/>
  <c r="AB265" i="1"/>
  <c r="Z265" i="1"/>
  <c r="Y265" i="1"/>
  <c r="X265" i="1"/>
  <c r="V265" i="1"/>
  <c r="U265" i="1"/>
  <c r="AA265" i="1"/>
  <c r="AA264" i="1"/>
  <c r="Z264" i="1"/>
  <c r="Y264" i="1"/>
  <c r="X264" i="1"/>
  <c r="V264" i="1"/>
  <c r="U264" i="1"/>
  <c r="AB264" i="1"/>
  <c r="AB263" i="1"/>
  <c r="Z263" i="1"/>
  <c r="Y263" i="1"/>
  <c r="X263" i="1"/>
  <c r="V263" i="1"/>
  <c r="U263" i="1"/>
  <c r="AA263" i="1"/>
  <c r="AA262" i="1"/>
  <c r="Z262" i="1"/>
  <c r="Y262" i="1"/>
  <c r="X262" i="1"/>
  <c r="V262" i="1"/>
  <c r="U262" i="1"/>
  <c r="AB262" i="1"/>
  <c r="AB261" i="1"/>
  <c r="Z261" i="1"/>
  <c r="Y261" i="1"/>
  <c r="X261" i="1"/>
  <c r="V261" i="1"/>
  <c r="U261" i="1"/>
  <c r="AA261" i="1"/>
  <c r="AA260" i="1"/>
  <c r="Z260" i="1"/>
  <c r="Y260" i="1"/>
  <c r="X260" i="1"/>
  <c r="V260" i="1"/>
  <c r="U260" i="1"/>
  <c r="AB260" i="1"/>
  <c r="AB259" i="1"/>
  <c r="Z259" i="1"/>
  <c r="Y259" i="1"/>
  <c r="X259" i="1"/>
  <c r="V259" i="1"/>
  <c r="U259" i="1"/>
  <c r="AA259" i="1"/>
  <c r="AA258" i="1"/>
  <c r="Z258" i="1"/>
  <c r="Y258" i="1"/>
  <c r="X258" i="1"/>
  <c r="V258" i="1"/>
  <c r="U258" i="1"/>
  <c r="AB258" i="1"/>
  <c r="AB257" i="1"/>
  <c r="Z257" i="1"/>
  <c r="Y257" i="1"/>
  <c r="X257" i="1"/>
  <c r="V257" i="1"/>
  <c r="U257" i="1"/>
  <c r="AA257" i="1"/>
  <c r="AA256" i="1"/>
  <c r="Z256" i="1"/>
  <c r="Y256" i="1"/>
  <c r="X256" i="1"/>
  <c r="V256" i="1"/>
  <c r="U256" i="1"/>
  <c r="AB256" i="1"/>
  <c r="AB255" i="1"/>
  <c r="Z255" i="1"/>
  <c r="Y255" i="1"/>
  <c r="X255" i="1"/>
  <c r="V255" i="1"/>
  <c r="U255" i="1"/>
  <c r="AA255" i="1"/>
  <c r="AA254" i="1"/>
  <c r="Z254" i="1"/>
  <c r="Y254" i="1"/>
  <c r="X254" i="1"/>
  <c r="V254" i="1"/>
  <c r="U254" i="1"/>
  <c r="AB254" i="1"/>
  <c r="AB253" i="1"/>
  <c r="Z253" i="1"/>
  <c r="Y253" i="1"/>
  <c r="X253" i="1"/>
  <c r="V253" i="1"/>
  <c r="U253" i="1"/>
  <c r="AA253" i="1"/>
  <c r="AA252" i="1"/>
  <c r="Z252" i="1"/>
  <c r="Y252" i="1"/>
  <c r="X252" i="1"/>
  <c r="V252" i="1"/>
  <c r="U252" i="1"/>
  <c r="AB252" i="1"/>
  <c r="AB251" i="1"/>
  <c r="Z251" i="1"/>
  <c r="Y251" i="1"/>
  <c r="X251" i="1"/>
  <c r="V251" i="1"/>
  <c r="U251" i="1"/>
  <c r="AA251" i="1"/>
  <c r="AA250" i="1"/>
  <c r="Z250" i="1"/>
  <c r="Y250" i="1"/>
  <c r="X250" i="1"/>
  <c r="V250" i="1"/>
  <c r="U250" i="1"/>
  <c r="AB250" i="1"/>
  <c r="AB249" i="1"/>
  <c r="Z249" i="1"/>
  <c r="Y249" i="1"/>
  <c r="X249" i="1"/>
  <c r="V249" i="1"/>
  <c r="U249" i="1"/>
  <c r="AA249" i="1"/>
  <c r="AA248" i="1"/>
  <c r="Z248" i="1"/>
  <c r="Y248" i="1"/>
  <c r="X248" i="1"/>
  <c r="V248" i="1"/>
  <c r="U248" i="1"/>
  <c r="AB248" i="1"/>
  <c r="Z247" i="1"/>
  <c r="X247" i="1"/>
  <c r="U247" i="1"/>
  <c r="AA247" i="1"/>
  <c r="Y247" i="1"/>
  <c r="V247" i="1"/>
  <c r="Z246" i="1"/>
  <c r="X246" i="1"/>
  <c r="U246" i="1"/>
  <c r="AA246" i="1"/>
  <c r="Y246" i="1"/>
  <c r="V246" i="1"/>
  <c r="AB245" i="1"/>
  <c r="Z245" i="1"/>
  <c r="Y245" i="1"/>
  <c r="X245" i="1"/>
  <c r="V245" i="1"/>
  <c r="U245" i="1"/>
  <c r="AA245" i="1"/>
  <c r="AA244" i="1"/>
  <c r="Z244" i="1"/>
  <c r="Y244" i="1"/>
  <c r="X244" i="1"/>
  <c r="V244" i="1"/>
  <c r="U244" i="1"/>
  <c r="AB244" i="1"/>
  <c r="AB243" i="1"/>
  <c r="Z243" i="1"/>
  <c r="Y243" i="1"/>
  <c r="X243" i="1"/>
  <c r="V243" i="1"/>
  <c r="U243" i="1"/>
  <c r="AA243" i="1"/>
  <c r="AA242" i="1"/>
  <c r="Z242" i="1"/>
  <c r="Y242" i="1"/>
  <c r="X242" i="1"/>
  <c r="V242" i="1"/>
  <c r="U242" i="1"/>
  <c r="AB242" i="1"/>
  <c r="AB241" i="1"/>
  <c r="Z241" i="1"/>
  <c r="Y241" i="1"/>
  <c r="X241" i="1"/>
  <c r="V241" i="1"/>
  <c r="U241" i="1"/>
  <c r="AA241" i="1"/>
  <c r="AA240" i="1"/>
  <c r="Z240" i="1"/>
  <c r="Y240" i="1"/>
  <c r="X240" i="1"/>
  <c r="V240" i="1"/>
  <c r="U240" i="1"/>
  <c r="AB240" i="1"/>
  <c r="AB239" i="1"/>
  <c r="Z239" i="1"/>
  <c r="Y239" i="1"/>
  <c r="X239" i="1"/>
  <c r="V239" i="1"/>
  <c r="U239" i="1"/>
  <c r="AA239" i="1"/>
  <c r="AA238" i="1"/>
  <c r="Z238" i="1"/>
  <c r="Y238" i="1"/>
  <c r="X238" i="1"/>
  <c r="V238" i="1"/>
  <c r="U238" i="1"/>
  <c r="AB238" i="1"/>
  <c r="AB237" i="1"/>
  <c r="Z237" i="1"/>
  <c r="Y237" i="1"/>
  <c r="X237" i="1"/>
  <c r="V237" i="1"/>
  <c r="U237" i="1"/>
  <c r="AA237" i="1"/>
  <c r="AA236" i="1"/>
  <c r="Z236" i="1"/>
  <c r="Y236" i="1"/>
  <c r="X236" i="1"/>
  <c r="V236" i="1"/>
  <c r="U236" i="1"/>
  <c r="AB236" i="1"/>
  <c r="AB235" i="1"/>
  <c r="Z235" i="1"/>
  <c r="Y235" i="1"/>
  <c r="X235" i="1"/>
  <c r="V235" i="1"/>
  <c r="U235" i="1"/>
  <c r="AA235" i="1"/>
  <c r="AB234" i="1"/>
  <c r="Z234" i="1"/>
  <c r="Y234" i="1"/>
  <c r="X234" i="1"/>
  <c r="V234" i="1"/>
  <c r="U234" i="1"/>
  <c r="AA234" i="1"/>
  <c r="AA233" i="1"/>
  <c r="Z233" i="1"/>
  <c r="Y233" i="1"/>
  <c r="X233" i="1"/>
  <c r="V233" i="1"/>
  <c r="U233" i="1"/>
  <c r="AB233" i="1"/>
  <c r="AB232" i="1"/>
  <c r="Z232" i="1"/>
  <c r="Y232" i="1"/>
  <c r="X232" i="1"/>
  <c r="V232" i="1"/>
  <c r="U232" i="1"/>
  <c r="AA232" i="1"/>
  <c r="AA231" i="1"/>
  <c r="Z231" i="1"/>
  <c r="Y231" i="1"/>
  <c r="X231" i="1"/>
  <c r="V231" i="1"/>
  <c r="U231" i="1"/>
  <c r="AB231" i="1"/>
  <c r="AB230" i="1"/>
  <c r="Z230" i="1"/>
  <c r="Y230" i="1"/>
  <c r="X230" i="1"/>
  <c r="V230" i="1"/>
  <c r="U230" i="1"/>
  <c r="AA230" i="1"/>
  <c r="AA229" i="1"/>
  <c r="Z229" i="1"/>
  <c r="Y229" i="1"/>
  <c r="X229" i="1"/>
  <c r="V229" i="1"/>
  <c r="U229" i="1"/>
  <c r="AB229" i="1"/>
  <c r="AB228" i="1"/>
  <c r="Z228" i="1"/>
  <c r="Y228" i="1"/>
  <c r="X228" i="1"/>
  <c r="V228" i="1"/>
  <c r="U228" i="1"/>
  <c r="AA228" i="1"/>
  <c r="Y227" i="1"/>
  <c r="V227" i="1"/>
  <c r="AB227" i="1"/>
  <c r="X227" i="1"/>
  <c r="U227" i="1"/>
  <c r="AA226" i="1"/>
  <c r="Z226" i="1"/>
  <c r="Y226" i="1"/>
  <c r="X226" i="1"/>
  <c r="V226" i="1"/>
  <c r="U226" i="1"/>
  <c r="AB226" i="1"/>
  <c r="AB225" i="1"/>
  <c r="Z225" i="1"/>
  <c r="Y225" i="1"/>
  <c r="X225" i="1"/>
  <c r="V225" i="1"/>
  <c r="U225" i="1"/>
  <c r="AA225" i="1"/>
  <c r="AA224" i="1"/>
  <c r="Z224" i="1"/>
  <c r="Y224" i="1"/>
  <c r="X224" i="1"/>
  <c r="V224" i="1"/>
  <c r="U224" i="1"/>
  <c r="AB224" i="1"/>
  <c r="AB223" i="1"/>
  <c r="Z223" i="1"/>
  <c r="Y223" i="1"/>
  <c r="X223" i="1"/>
  <c r="V223" i="1"/>
  <c r="U223" i="1"/>
  <c r="AA223" i="1"/>
  <c r="AA222" i="1"/>
  <c r="Z222" i="1"/>
  <c r="Y222" i="1"/>
  <c r="X222" i="1"/>
  <c r="V222" i="1"/>
  <c r="U222" i="1"/>
  <c r="AB222" i="1"/>
  <c r="AB221" i="1"/>
  <c r="Z221" i="1"/>
  <c r="Y221" i="1"/>
  <c r="X221" i="1"/>
  <c r="V221" i="1"/>
  <c r="U221" i="1"/>
  <c r="AA221" i="1"/>
  <c r="AA220" i="1"/>
  <c r="Z220" i="1"/>
  <c r="Y220" i="1"/>
  <c r="X220" i="1"/>
  <c r="V220" i="1"/>
  <c r="U220" i="1"/>
  <c r="AB220" i="1"/>
  <c r="AB219" i="1"/>
  <c r="Z219" i="1"/>
  <c r="Y219" i="1"/>
  <c r="X219" i="1"/>
  <c r="V219" i="1"/>
  <c r="U219" i="1"/>
  <c r="AA219" i="1"/>
  <c r="AA218" i="1"/>
  <c r="Z218" i="1"/>
  <c r="Y218" i="1"/>
  <c r="X218" i="1"/>
  <c r="V218" i="1"/>
  <c r="U218" i="1"/>
  <c r="AB218" i="1"/>
  <c r="Z217" i="1"/>
  <c r="X217" i="1"/>
  <c r="U217" i="1"/>
  <c r="AA217" i="1"/>
  <c r="AB217" i="1"/>
  <c r="Y217" i="1"/>
  <c r="V217" i="1"/>
  <c r="Z216" i="1"/>
  <c r="X216" i="1"/>
  <c r="U216" i="1"/>
  <c r="AA216" i="1"/>
  <c r="AB216" i="1"/>
  <c r="Y216" i="1"/>
  <c r="V216" i="1"/>
  <c r="AB215" i="1"/>
  <c r="Z215" i="1"/>
  <c r="Y215" i="1"/>
  <c r="X215" i="1"/>
  <c r="V215" i="1"/>
  <c r="U215" i="1"/>
  <c r="AA215" i="1"/>
  <c r="Y214" i="1"/>
  <c r="V214" i="1"/>
  <c r="AB214" i="1"/>
  <c r="X214" i="1"/>
  <c r="U214" i="1"/>
  <c r="AA213" i="1"/>
  <c r="Z213" i="1"/>
  <c r="Y213" i="1"/>
  <c r="X213" i="1"/>
  <c r="V213" i="1"/>
  <c r="U213" i="1"/>
  <c r="AB213" i="1"/>
  <c r="AB212" i="1"/>
  <c r="Z212" i="1"/>
  <c r="Y212" i="1"/>
  <c r="X212" i="1"/>
  <c r="V212" i="1"/>
  <c r="U212" i="1"/>
  <c r="AA212" i="1"/>
  <c r="AA211" i="1"/>
  <c r="Z211" i="1"/>
  <c r="Y211" i="1"/>
  <c r="X211" i="1"/>
  <c r="V211" i="1"/>
  <c r="U211" i="1"/>
  <c r="AB211" i="1"/>
  <c r="AB210" i="1"/>
  <c r="Z210" i="1"/>
  <c r="Y210" i="1"/>
  <c r="X210" i="1"/>
  <c r="V210" i="1"/>
  <c r="U210" i="1"/>
  <c r="AA210" i="1"/>
  <c r="AA209" i="1"/>
  <c r="Z209" i="1"/>
  <c r="Y209" i="1"/>
  <c r="X209" i="1"/>
  <c r="V209" i="1"/>
  <c r="U209" i="1"/>
  <c r="AB209" i="1"/>
  <c r="AB208" i="1"/>
  <c r="Z208" i="1"/>
  <c r="Y208" i="1"/>
  <c r="X208" i="1"/>
  <c r="V208" i="1"/>
  <c r="U208" i="1"/>
  <c r="AA208" i="1"/>
  <c r="AA207" i="1"/>
  <c r="Z207" i="1"/>
  <c r="Y207" i="1"/>
  <c r="X207" i="1"/>
  <c r="V207" i="1"/>
  <c r="U207" i="1"/>
  <c r="AB207" i="1"/>
  <c r="AB206" i="1"/>
  <c r="Z206" i="1"/>
  <c r="Y206" i="1"/>
  <c r="X206" i="1"/>
  <c r="V206" i="1"/>
  <c r="U206" i="1"/>
  <c r="AA206" i="1"/>
  <c r="AA205" i="1"/>
  <c r="Z205" i="1"/>
  <c r="Y205" i="1"/>
  <c r="X205" i="1"/>
  <c r="V205" i="1"/>
  <c r="U205" i="1"/>
  <c r="AB205" i="1"/>
  <c r="AB204" i="1"/>
  <c r="Z204" i="1"/>
  <c r="Y204" i="1"/>
  <c r="X204" i="1"/>
  <c r="V204" i="1"/>
  <c r="U204" i="1"/>
  <c r="AA204" i="1"/>
  <c r="AA203" i="1"/>
  <c r="Z203" i="1"/>
  <c r="Y203" i="1"/>
  <c r="X203" i="1"/>
  <c r="V203" i="1"/>
  <c r="U203" i="1"/>
  <c r="AB203" i="1"/>
  <c r="AB202" i="1"/>
  <c r="Z202" i="1"/>
  <c r="Y202" i="1"/>
  <c r="X202" i="1"/>
  <c r="V202" i="1"/>
  <c r="U202" i="1"/>
  <c r="AA202" i="1"/>
  <c r="AA201" i="1"/>
  <c r="Z201" i="1"/>
  <c r="Y201" i="1"/>
  <c r="X201" i="1"/>
  <c r="V201" i="1"/>
  <c r="U201" i="1"/>
  <c r="AB201" i="1"/>
  <c r="AB200" i="1"/>
  <c r="Z200" i="1"/>
  <c r="Y200" i="1"/>
  <c r="X200" i="1"/>
  <c r="V200" i="1"/>
  <c r="U200" i="1"/>
  <c r="AA200" i="1"/>
  <c r="AA199" i="1"/>
  <c r="Z199" i="1"/>
  <c r="Y199" i="1"/>
  <c r="X199" i="1"/>
  <c r="V199" i="1"/>
  <c r="U199" i="1"/>
  <c r="AB199" i="1"/>
  <c r="AB198" i="1"/>
  <c r="Z198" i="1"/>
  <c r="Y198" i="1"/>
  <c r="X198" i="1"/>
  <c r="V198" i="1"/>
  <c r="U198" i="1"/>
  <c r="AA198" i="1"/>
  <c r="AA197" i="1"/>
  <c r="Z197" i="1"/>
  <c r="Y197" i="1"/>
  <c r="X197" i="1"/>
  <c r="V197" i="1"/>
  <c r="U197" i="1"/>
  <c r="AB197" i="1"/>
  <c r="AB196" i="1"/>
  <c r="Z196" i="1"/>
  <c r="Y196" i="1"/>
  <c r="X196" i="1"/>
  <c r="V196" i="1"/>
  <c r="U196" i="1"/>
  <c r="AA196" i="1"/>
  <c r="AA195" i="1"/>
  <c r="Z195" i="1"/>
  <c r="Y195" i="1"/>
  <c r="X195" i="1"/>
  <c r="V195" i="1"/>
  <c r="U195" i="1"/>
  <c r="AB195" i="1"/>
  <c r="AB194" i="1"/>
  <c r="Z194" i="1"/>
  <c r="Y194" i="1"/>
  <c r="X194" i="1"/>
  <c r="V194" i="1"/>
  <c r="U194" i="1"/>
  <c r="AA194" i="1"/>
  <c r="AA193" i="1"/>
  <c r="Z193" i="1"/>
  <c r="Y193" i="1"/>
  <c r="X193" i="1"/>
  <c r="V193" i="1"/>
  <c r="U193" i="1"/>
  <c r="AB193" i="1"/>
  <c r="AB192" i="1"/>
  <c r="Z192" i="1"/>
  <c r="Y192" i="1"/>
  <c r="X192" i="1"/>
  <c r="V192" i="1"/>
  <c r="U192" i="1"/>
  <c r="AA192" i="1"/>
  <c r="AA191" i="1"/>
  <c r="Z191" i="1"/>
  <c r="Y191" i="1"/>
  <c r="X191" i="1"/>
  <c r="V191" i="1"/>
  <c r="U191" i="1"/>
  <c r="AB191" i="1"/>
  <c r="AB190" i="1"/>
  <c r="Z190" i="1"/>
  <c r="Y190" i="1"/>
  <c r="X190" i="1"/>
  <c r="V190" i="1"/>
  <c r="U190" i="1"/>
  <c r="AA190" i="1"/>
  <c r="AA189" i="1"/>
  <c r="Z189" i="1"/>
  <c r="Y189" i="1"/>
  <c r="X189" i="1"/>
  <c r="V189" i="1"/>
  <c r="U189" i="1"/>
  <c r="AB189" i="1"/>
  <c r="AB188" i="1"/>
  <c r="Z188" i="1"/>
  <c r="Y188" i="1"/>
  <c r="X188" i="1"/>
  <c r="V188" i="1"/>
  <c r="U188" i="1"/>
  <c r="AA188" i="1"/>
  <c r="AA187" i="1"/>
  <c r="Z187" i="1"/>
  <c r="Y187" i="1"/>
  <c r="X187" i="1"/>
  <c r="V187" i="1"/>
  <c r="U187" i="1"/>
  <c r="AB187" i="1"/>
  <c r="AB186" i="1"/>
  <c r="Z186" i="1"/>
  <c r="Y186" i="1"/>
  <c r="X186" i="1"/>
  <c r="V186" i="1"/>
  <c r="U186" i="1"/>
  <c r="AA186" i="1"/>
  <c r="AA185" i="1"/>
  <c r="Z185" i="1"/>
  <c r="Y185" i="1"/>
  <c r="X185" i="1"/>
  <c r="V185" i="1"/>
  <c r="U185" i="1"/>
  <c r="AB185" i="1"/>
  <c r="AB184" i="1"/>
  <c r="Z184" i="1"/>
  <c r="Y184" i="1"/>
  <c r="X184" i="1"/>
  <c r="V184" i="1"/>
  <c r="U184" i="1"/>
  <c r="AA184" i="1"/>
  <c r="AA183" i="1"/>
  <c r="Z183" i="1"/>
  <c r="Y183" i="1"/>
  <c r="X183" i="1"/>
  <c r="V183" i="1"/>
  <c r="U183" i="1"/>
  <c r="AB183" i="1"/>
  <c r="Z182" i="1"/>
  <c r="X182" i="1"/>
  <c r="U182" i="1"/>
  <c r="AA182" i="1"/>
  <c r="Y182" i="1"/>
  <c r="V182" i="1"/>
  <c r="Z181" i="1"/>
  <c r="X181" i="1"/>
  <c r="U181" i="1"/>
  <c r="AA181" i="1"/>
  <c r="Y181" i="1"/>
  <c r="V181" i="1"/>
  <c r="AB180" i="1"/>
  <c r="Z180" i="1"/>
  <c r="Y180" i="1"/>
  <c r="X180" i="1"/>
  <c r="V180" i="1"/>
  <c r="U180" i="1"/>
  <c r="AA180" i="1"/>
  <c r="AA179" i="1"/>
  <c r="Z179" i="1"/>
  <c r="Y179" i="1"/>
  <c r="X179" i="1"/>
  <c r="V179" i="1"/>
  <c r="U179" i="1"/>
  <c r="AB179" i="1"/>
  <c r="AB178" i="1"/>
  <c r="Z178" i="1"/>
  <c r="Y178" i="1"/>
  <c r="X178" i="1"/>
  <c r="V178" i="1"/>
  <c r="U178" i="1"/>
  <c r="AA178" i="1"/>
  <c r="AA177" i="1"/>
  <c r="Z177" i="1"/>
  <c r="Y177" i="1"/>
  <c r="X177" i="1"/>
  <c r="V177" i="1"/>
  <c r="U177" i="1"/>
  <c r="AB177" i="1"/>
  <c r="AB176" i="1"/>
  <c r="Z176" i="1"/>
  <c r="Y176" i="1"/>
  <c r="X176" i="1"/>
  <c r="V176" i="1"/>
  <c r="U176" i="1"/>
  <c r="AA176" i="1"/>
  <c r="AA175" i="1"/>
  <c r="Z175" i="1"/>
  <c r="Y175" i="1"/>
  <c r="X175" i="1"/>
  <c r="V175" i="1"/>
  <c r="U175" i="1"/>
  <c r="AB175" i="1"/>
  <c r="AB174" i="1"/>
  <c r="Z174" i="1"/>
  <c r="Y174" i="1"/>
  <c r="X174" i="1"/>
  <c r="V174" i="1"/>
  <c r="U174" i="1"/>
  <c r="AA174" i="1"/>
  <c r="AA173" i="1"/>
  <c r="Z173" i="1"/>
  <c r="Y173" i="1"/>
  <c r="X173" i="1"/>
  <c r="V173" i="1"/>
  <c r="U173" i="1"/>
  <c r="AB173" i="1"/>
  <c r="AB172" i="1"/>
  <c r="Z172" i="1"/>
  <c r="Y172" i="1"/>
  <c r="X172" i="1"/>
  <c r="V172" i="1"/>
  <c r="U172" i="1"/>
  <c r="AA172" i="1"/>
  <c r="AA171" i="1"/>
  <c r="Z171" i="1"/>
  <c r="Y171" i="1"/>
  <c r="X171" i="1"/>
  <c r="V171" i="1"/>
  <c r="U171" i="1"/>
  <c r="AB171" i="1"/>
  <c r="AB170" i="1"/>
  <c r="Z170" i="1"/>
  <c r="Y170" i="1"/>
  <c r="X170" i="1"/>
  <c r="V170" i="1"/>
  <c r="U170" i="1"/>
  <c r="AA170" i="1"/>
  <c r="AA169" i="1"/>
  <c r="Z169" i="1"/>
  <c r="Y169" i="1"/>
  <c r="X169" i="1"/>
  <c r="V169" i="1"/>
  <c r="U169" i="1"/>
  <c r="AB169" i="1"/>
  <c r="AB168" i="1"/>
  <c r="Z168" i="1"/>
  <c r="Y168" i="1"/>
  <c r="X168" i="1"/>
  <c r="V168" i="1"/>
  <c r="U168" i="1"/>
  <c r="AA168" i="1"/>
  <c r="AA167" i="1"/>
  <c r="Z167" i="1"/>
  <c r="Y167" i="1"/>
  <c r="X167" i="1"/>
  <c r="V167" i="1"/>
  <c r="U167" i="1"/>
  <c r="AB167" i="1"/>
  <c r="AB166" i="1"/>
  <c r="Z166" i="1"/>
  <c r="Y166" i="1"/>
  <c r="X166" i="1"/>
  <c r="V166" i="1"/>
  <c r="U166" i="1"/>
  <c r="AA166" i="1"/>
  <c r="AA165" i="1"/>
  <c r="Z165" i="1"/>
  <c r="Y165" i="1"/>
  <c r="X165" i="1"/>
  <c r="V165" i="1"/>
  <c r="U165" i="1"/>
  <c r="AB165" i="1"/>
  <c r="AB164" i="1"/>
  <c r="Z164" i="1"/>
  <c r="Y164" i="1"/>
  <c r="X164" i="1"/>
  <c r="V164" i="1"/>
  <c r="U164" i="1"/>
  <c r="AA164" i="1"/>
  <c r="AA163" i="1"/>
  <c r="Z163" i="1"/>
  <c r="Y163" i="1"/>
  <c r="X163" i="1"/>
  <c r="V163" i="1"/>
  <c r="U163" i="1"/>
  <c r="AB163" i="1"/>
  <c r="AB162" i="1"/>
  <c r="Z162" i="1"/>
  <c r="Y162" i="1"/>
  <c r="X162" i="1"/>
  <c r="V162" i="1"/>
  <c r="U162" i="1"/>
  <c r="AA162" i="1"/>
  <c r="AA161" i="1"/>
  <c r="Z161" i="1"/>
  <c r="Y161" i="1"/>
  <c r="X161" i="1"/>
  <c r="V161" i="1"/>
  <c r="U161" i="1"/>
  <c r="AB161" i="1"/>
  <c r="AB160" i="1"/>
  <c r="Z160" i="1"/>
  <c r="Y160" i="1"/>
  <c r="X160" i="1"/>
  <c r="V160" i="1"/>
  <c r="U160" i="1"/>
  <c r="AA160" i="1"/>
  <c r="AA159" i="1"/>
  <c r="Z159" i="1"/>
  <c r="Y159" i="1"/>
  <c r="X159" i="1"/>
  <c r="V159" i="1"/>
  <c r="U159" i="1"/>
  <c r="AB159" i="1"/>
  <c r="AB158" i="1"/>
  <c r="Z158" i="1"/>
  <c r="Y158" i="1"/>
  <c r="X158" i="1"/>
  <c r="V158" i="1"/>
  <c r="U158" i="1"/>
  <c r="AA158" i="1"/>
  <c r="AA157" i="1"/>
  <c r="Z157" i="1"/>
  <c r="Y157" i="1"/>
  <c r="X157" i="1"/>
  <c r="V157" i="1"/>
  <c r="U157" i="1"/>
  <c r="AB157" i="1"/>
  <c r="AB156" i="1"/>
  <c r="Z156" i="1"/>
  <c r="Y156" i="1"/>
  <c r="X156" i="1"/>
  <c r="V156" i="1"/>
  <c r="U156" i="1"/>
  <c r="AA156" i="1"/>
  <c r="AA155" i="1"/>
  <c r="Z155" i="1"/>
  <c r="Y155" i="1"/>
  <c r="X155" i="1"/>
  <c r="V155" i="1"/>
  <c r="U155" i="1"/>
  <c r="AB155" i="1"/>
  <c r="AB154" i="1"/>
  <c r="Z154" i="1"/>
  <c r="Y154" i="1"/>
  <c r="X154" i="1"/>
  <c r="V154" i="1"/>
  <c r="U154" i="1"/>
  <c r="AA154" i="1"/>
  <c r="AA153" i="1"/>
  <c r="Z153" i="1"/>
  <c r="Y153" i="1"/>
  <c r="X153" i="1"/>
  <c r="V153" i="1"/>
  <c r="U153" i="1"/>
  <c r="AB153" i="1"/>
  <c r="AB152" i="1"/>
  <c r="Z152" i="1"/>
  <c r="Y152" i="1"/>
  <c r="X152" i="1"/>
  <c r="V152" i="1"/>
  <c r="U152" i="1"/>
  <c r="AA152" i="1"/>
  <c r="AA151" i="1"/>
  <c r="Z151" i="1"/>
  <c r="Y151" i="1"/>
  <c r="X151" i="1"/>
  <c r="V151" i="1"/>
  <c r="U151" i="1"/>
  <c r="AB151" i="1"/>
  <c r="AB150" i="1"/>
  <c r="Z150" i="1"/>
  <c r="Y150" i="1"/>
  <c r="X150" i="1"/>
  <c r="V150" i="1"/>
  <c r="U150" i="1"/>
  <c r="AA150" i="1"/>
  <c r="AA149" i="1"/>
  <c r="Z149" i="1"/>
  <c r="Y149" i="1"/>
  <c r="X149" i="1"/>
  <c r="V149" i="1"/>
  <c r="U149" i="1"/>
  <c r="AB149" i="1"/>
  <c r="AB148" i="1"/>
  <c r="Z148" i="1"/>
  <c r="Y148" i="1"/>
  <c r="X148" i="1"/>
  <c r="V148" i="1"/>
  <c r="U148" i="1"/>
  <c r="AA148" i="1"/>
  <c r="AA147" i="1"/>
  <c r="Z147" i="1"/>
  <c r="Y147" i="1"/>
  <c r="X147" i="1"/>
  <c r="V147" i="1"/>
  <c r="U147" i="1"/>
  <c r="AB147" i="1"/>
  <c r="AB146" i="1"/>
  <c r="Z146" i="1"/>
  <c r="Y146" i="1"/>
  <c r="X146" i="1"/>
  <c r="V146" i="1"/>
  <c r="U146" i="1"/>
  <c r="AA146" i="1"/>
  <c r="AA145" i="1"/>
  <c r="Z145" i="1"/>
  <c r="Y145" i="1"/>
  <c r="X145" i="1"/>
  <c r="V145" i="1"/>
  <c r="U145" i="1"/>
  <c r="AB145" i="1"/>
  <c r="AB144" i="1"/>
  <c r="Z144" i="1"/>
  <c r="Y144" i="1"/>
  <c r="X144" i="1"/>
  <c r="V144" i="1"/>
  <c r="U144" i="1"/>
  <c r="AA144" i="1"/>
  <c r="AA143" i="1"/>
  <c r="Z143" i="1"/>
  <c r="Y143" i="1"/>
  <c r="X143" i="1"/>
  <c r="V143" i="1"/>
  <c r="U143" i="1"/>
  <c r="AB143" i="1"/>
  <c r="AB142" i="1"/>
  <c r="Z142" i="1"/>
  <c r="Y142" i="1"/>
  <c r="X142" i="1"/>
  <c r="V142" i="1"/>
  <c r="U142" i="1"/>
  <c r="AA142" i="1"/>
  <c r="AA141" i="1"/>
  <c r="Z141" i="1"/>
  <c r="Y141" i="1"/>
  <c r="X141" i="1"/>
  <c r="V141" i="1"/>
  <c r="U141" i="1"/>
  <c r="AB141" i="1"/>
  <c r="AB140" i="1"/>
  <c r="Z140" i="1"/>
  <c r="Y140" i="1"/>
  <c r="X140" i="1"/>
  <c r="V140" i="1"/>
  <c r="U140" i="1"/>
  <c r="AA140" i="1"/>
  <c r="AA139" i="1"/>
  <c r="Z139" i="1"/>
  <c r="Y139" i="1"/>
  <c r="X139" i="1"/>
  <c r="V139" i="1"/>
  <c r="U139" i="1"/>
  <c r="AB139" i="1"/>
  <c r="AB138" i="1"/>
  <c r="Z138" i="1"/>
  <c r="Y138" i="1"/>
  <c r="X138" i="1"/>
  <c r="V138" i="1"/>
  <c r="U138" i="1"/>
  <c r="AA138" i="1"/>
  <c r="AA137" i="1"/>
  <c r="Z137" i="1"/>
  <c r="Y137" i="1"/>
  <c r="X137" i="1"/>
  <c r="V137" i="1"/>
  <c r="U137" i="1"/>
  <c r="AB137" i="1"/>
  <c r="AB136" i="1"/>
  <c r="Z136" i="1"/>
  <c r="Y136" i="1"/>
  <c r="X136" i="1"/>
  <c r="V136" i="1"/>
  <c r="U136" i="1"/>
  <c r="AA136" i="1"/>
  <c r="AA135" i="1"/>
  <c r="Z135" i="1"/>
  <c r="Y135" i="1"/>
  <c r="X135" i="1"/>
  <c r="V135" i="1"/>
  <c r="U135" i="1"/>
  <c r="AB135" i="1"/>
  <c r="AB134" i="1"/>
  <c r="Z134" i="1"/>
  <c r="Y134" i="1"/>
  <c r="X134" i="1"/>
  <c r="V134" i="1"/>
  <c r="U134" i="1"/>
  <c r="AA134" i="1"/>
  <c r="AA133" i="1"/>
  <c r="Z133" i="1"/>
  <c r="Y133" i="1"/>
  <c r="X133" i="1"/>
  <c r="V133" i="1"/>
  <c r="U133" i="1"/>
  <c r="AB133" i="1"/>
  <c r="AB132" i="1"/>
  <c r="Z132" i="1"/>
  <c r="Y132" i="1"/>
  <c r="X132" i="1"/>
  <c r="V132" i="1"/>
  <c r="U132" i="1"/>
  <c r="AA132" i="1"/>
  <c r="AA131" i="1"/>
  <c r="Z131" i="1"/>
  <c r="Y131" i="1"/>
  <c r="X131" i="1"/>
  <c r="V131" i="1"/>
  <c r="U131" i="1"/>
  <c r="AB131" i="1"/>
  <c r="AB130" i="1"/>
  <c r="Z130" i="1"/>
  <c r="Y130" i="1"/>
  <c r="X130" i="1"/>
  <c r="V130" i="1"/>
  <c r="U130" i="1"/>
  <c r="AA130" i="1"/>
  <c r="AA129" i="1"/>
  <c r="Z129" i="1"/>
  <c r="Y129" i="1"/>
  <c r="X129" i="1"/>
  <c r="V129" i="1"/>
  <c r="U129" i="1"/>
  <c r="AB129" i="1"/>
  <c r="AB128" i="1"/>
  <c r="Z128" i="1"/>
  <c r="Y128" i="1"/>
  <c r="X128" i="1"/>
  <c r="V128" i="1"/>
  <c r="U128" i="1"/>
  <c r="AA128" i="1"/>
  <c r="AA127" i="1"/>
  <c r="Z127" i="1"/>
  <c r="Y127" i="1"/>
  <c r="X127" i="1"/>
  <c r="V127" i="1"/>
  <c r="U127" i="1"/>
  <c r="AB127" i="1"/>
  <c r="Z126" i="1"/>
  <c r="Y126" i="1"/>
  <c r="X126" i="1"/>
  <c r="V126" i="1"/>
  <c r="U126" i="1"/>
  <c r="AB126" i="1"/>
  <c r="AA126" i="1"/>
  <c r="AB125" i="1"/>
  <c r="Z125" i="1"/>
  <c r="Y125" i="1"/>
  <c r="X125" i="1"/>
  <c r="V125" i="1"/>
  <c r="U125" i="1"/>
  <c r="AA125" i="1"/>
  <c r="AA124" i="1"/>
  <c r="Z124" i="1"/>
  <c r="Y124" i="1"/>
  <c r="X124" i="1"/>
  <c r="V124" i="1"/>
  <c r="U124" i="1"/>
  <c r="AB124" i="1"/>
  <c r="Z123" i="1"/>
  <c r="X123" i="1"/>
  <c r="U123" i="1"/>
  <c r="AA123" i="1"/>
  <c r="AB123" i="1"/>
  <c r="Y123" i="1"/>
  <c r="V123" i="1"/>
  <c r="Z122" i="1"/>
  <c r="X122" i="1"/>
  <c r="U122" i="1"/>
  <c r="AA122" i="1"/>
  <c r="AB122" i="1"/>
  <c r="Y122" i="1"/>
  <c r="V122" i="1"/>
  <c r="AB121" i="1"/>
  <c r="Z121" i="1"/>
  <c r="Y121" i="1"/>
  <c r="X121" i="1"/>
  <c r="V121" i="1"/>
  <c r="U121" i="1"/>
  <c r="AA121" i="1"/>
  <c r="AA120" i="1"/>
  <c r="Z120" i="1"/>
  <c r="Y120" i="1"/>
  <c r="X120" i="1"/>
  <c r="V120" i="1"/>
  <c r="U120" i="1"/>
  <c r="AB120" i="1"/>
  <c r="AB119" i="1"/>
  <c r="Z119" i="1"/>
  <c r="Y119" i="1"/>
  <c r="X119" i="1"/>
  <c r="V119" i="1"/>
  <c r="U119" i="1"/>
  <c r="AA119" i="1"/>
  <c r="AA118" i="1"/>
  <c r="Z118" i="1"/>
  <c r="Y118" i="1"/>
  <c r="X118" i="1"/>
  <c r="V118" i="1"/>
  <c r="U118" i="1"/>
  <c r="AB118" i="1"/>
  <c r="AB117" i="1"/>
  <c r="Z117" i="1"/>
  <c r="Y117" i="1"/>
  <c r="X117" i="1"/>
  <c r="V117" i="1"/>
  <c r="U117" i="1"/>
  <c r="AA117" i="1"/>
  <c r="AA116" i="1"/>
  <c r="Z116" i="1"/>
  <c r="Y116" i="1"/>
  <c r="X116" i="1"/>
  <c r="V116" i="1"/>
  <c r="U116" i="1"/>
  <c r="AB116" i="1"/>
  <c r="AB115" i="1"/>
  <c r="Z115" i="1"/>
  <c r="Y115" i="1"/>
  <c r="X115" i="1"/>
  <c r="V115" i="1"/>
  <c r="U115" i="1"/>
  <c r="AA115" i="1"/>
  <c r="AA114" i="1"/>
  <c r="Z114" i="1"/>
  <c r="Y114" i="1"/>
  <c r="X114" i="1"/>
  <c r="V114" i="1"/>
  <c r="U114" i="1"/>
  <c r="AB114" i="1"/>
  <c r="AB113" i="1"/>
  <c r="Z113" i="1"/>
  <c r="Y113" i="1"/>
  <c r="X113" i="1"/>
  <c r="V113" i="1"/>
  <c r="U113" i="1"/>
  <c r="AA113" i="1"/>
  <c r="AA112" i="1"/>
  <c r="Z112" i="1"/>
  <c r="Y112" i="1"/>
  <c r="X112" i="1"/>
  <c r="V112" i="1"/>
  <c r="U112" i="1"/>
  <c r="AB112" i="1"/>
  <c r="AB111" i="1"/>
  <c r="Z111" i="1"/>
  <c r="Y111" i="1"/>
  <c r="X111" i="1"/>
  <c r="V111" i="1"/>
  <c r="U111" i="1"/>
  <c r="AA111" i="1"/>
  <c r="AA110" i="1"/>
  <c r="Z110" i="1"/>
  <c r="Y110" i="1"/>
  <c r="X110" i="1"/>
  <c r="V110" i="1"/>
  <c r="U110" i="1"/>
  <c r="AB110" i="1"/>
  <c r="AB109" i="1"/>
  <c r="Z109" i="1"/>
  <c r="Y109" i="1"/>
  <c r="X109" i="1"/>
  <c r="V109" i="1"/>
  <c r="U109" i="1"/>
  <c r="AA109" i="1"/>
  <c r="AA108" i="1"/>
  <c r="Z108" i="1"/>
  <c r="Y108" i="1"/>
  <c r="X108" i="1"/>
  <c r="V108" i="1"/>
  <c r="U108" i="1"/>
  <c r="AB108" i="1"/>
  <c r="AB107" i="1"/>
  <c r="Z107" i="1"/>
  <c r="Y107" i="1"/>
  <c r="X107" i="1"/>
  <c r="V107" i="1"/>
  <c r="U107" i="1"/>
  <c r="AA107" i="1"/>
  <c r="AA106" i="1"/>
  <c r="Z106" i="1"/>
  <c r="Y106" i="1"/>
  <c r="X106" i="1"/>
  <c r="V106" i="1"/>
  <c r="U106" i="1"/>
  <c r="AB106" i="1"/>
  <c r="AB105" i="1"/>
  <c r="Z105" i="1"/>
  <c r="Y105" i="1"/>
  <c r="X105" i="1"/>
  <c r="V105" i="1"/>
  <c r="U105" i="1"/>
  <c r="AA105" i="1"/>
  <c r="AA104" i="1"/>
  <c r="Z104" i="1"/>
  <c r="Y104" i="1"/>
  <c r="X104" i="1"/>
  <c r="V104" i="1"/>
  <c r="U104" i="1"/>
  <c r="AB104" i="1"/>
  <c r="Z103" i="1"/>
  <c r="X103" i="1"/>
  <c r="U103" i="1"/>
  <c r="AA103" i="1"/>
  <c r="AB103" i="1"/>
  <c r="Y103" i="1"/>
  <c r="V103" i="1"/>
  <c r="AB102" i="1"/>
  <c r="Z102" i="1"/>
  <c r="Y102" i="1"/>
  <c r="X102" i="1"/>
  <c r="V102" i="1"/>
  <c r="U102" i="1"/>
  <c r="AA102" i="1"/>
  <c r="Y101" i="1"/>
  <c r="V101" i="1"/>
  <c r="AB101" i="1"/>
  <c r="X101" i="1"/>
  <c r="U101" i="1"/>
  <c r="AA100" i="1"/>
  <c r="Z100" i="1"/>
  <c r="Y100" i="1"/>
  <c r="X100" i="1"/>
  <c r="V100" i="1"/>
  <c r="U100" i="1"/>
  <c r="AB100" i="1"/>
  <c r="AB99" i="1"/>
  <c r="Z99" i="1"/>
  <c r="Y99" i="1"/>
  <c r="X99" i="1"/>
  <c r="V99" i="1"/>
  <c r="U99" i="1"/>
  <c r="AA99" i="1"/>
  <c r="AA98" i="1"/>
  <c r="Z98" i="1"/>
  <c r="Y98" i="1"/>
  <c r="X98" i="1"/>
  <c r="V98" i="1"/>
  <c r="U98" i="1"/>
  <c r="AB98" i="1"/>
  <c r="AB97" i="1"/>
  <c r="Z97" i="1"/>
  <c r="Y97" i="1"/>
  <c r="X97" i="1"/>
  <c r="V97" i="1"/>
  <c r="U97" i="1"/>
  <c r="AA97" i="1"/>
  <c r="AA96" i="1"/>
  <c r="Z96" i="1"/>
  <c r="Y96" i="1"/>
  <c r="X96" i="1"/>
  <c r="V96" i="1"/>
  <c r="U96" i="1"/>
  <c r="AB96" i="1"/>
  <c r="AB95" i="1"/>
  <c r="Z95" i="1"/>
  <c r="Y95" i="1"/>
  <c r="X95" i="1"/>
  <c r="V95" i="1"/>
  <c r="U95" i="1"/>
  <c r="AA95" i="1"/>
  <c r="Y94" i="1"/>
  <c r="V94" i="1"/>
  <c r="AB94" i="1"/>
  <c r="X94" i="1"/>
  <c r="U94" i="1"/>
  <c r="AA93" i="1"/>
  <c r="Z93" i="1"/>
  <c r="Y93" i="1"/>
  <c r="X93" i="1"/>
  <c r="V93" i="1"/>
  <c r="U93" i="1"/>
  <c r="AB93" i="1"/>
  <c r="AB92" i="1"/>
  <c r="Z92" i="1"/>
  <c r="Y92" i="1"/>
  <c r="X92" i="1"/>
  <c r="V92" i="1"/>
  <c r="U92" i="1"/>
  <c r="AA92" i="1"/>
  <c r="Y91" i="1"/>
  <c r="V91" i="1"/>
  <c r="AB91" i="1"/>
  <c r="X91" i="1"/>
  <c r="U91" i="1"/>
  <c r="AA90" i="1"/>
  <c r="Z90" i="1"/>
  <c r="Y90" i="1"/>
  <c r="X90" i="1"/>
  <c r="V90" i="1"/>
  <c r="U90" i="1"/>
  <c r="AB90" i="1"/>
  <c r="Z89" i="1"/>
  <c r="X89" i="1"/>
  <c r="U89" i="1"/>
  <c r="AA89" i="1"/>
  <c r="AB89" i="1"/>
  <c r="Y89" i="1"/>
  <c r="V89" i="1"/>
  <c r="AB88" i="1"/>
  <c r="Z88" i="1"/>
  <c r="Y88" i="1"/>
  <c r="X88" i="1"/>
  <c r="V88" i="1"/>
  <c r="U88" i="1"/>
  <c r="AA88" i="1"/>
  <c r="AA87" i="1"/>
  <c r="Z87" i="1"/>
  <c r="Y87" i="1"/>
  <c r="X87" i="1"/>
  <c r="V87" i="1"/>
  <c r="U87" i="1"/>
  <c r="AB87" i="1"/>
  <c r="AB86" i="1"/>
  <c r="Z86" i="1"/>
  <c r="Y86" i="1"/>
  <c r="X86" i="1"/>
  <c r="V86" i="1"/>
  <c r="U86" i="1"/>
  <c r="AA86" i="1"/>
  <c r="Y85" i="1"/>
  <c r="V85" i="1"/>
  <c r="AB85" i="1"/>
  <c r="X85" i="1"/>
  <c r="U85" i="1"/>
  <c r="AA84" i="1"/>
  <c r="Z84" i="1"/>
  <c r="Y84" i="1"/>
  <c r="X84" i="1"/>
  <c r="V84" i="1"/>
  <c r="U84" i="1"/>
  <c r="AB84" i="1"/>
  <c r="AB83" i="1"/>
  <c r="Z83" i="1"/>
  <c r="Y83" i="1"/>
  <c r="X83" i="1"/>
  <c r="V83" i="1"/>
  <c r="U83" i="1"/>
  <c r="AA83" i="1"/>
  <c r="AA82" i="1"/>
  <c r="Z82" i="1"/>
  <c r="Y82" i="1"/>
  <c r="X82" i="1"/>
  <c r="V82" i="1"/>
  <c r="U82" i="1"/>
  <c r="AB82" i="1"/>
  <c r="AB81" i="1"/>
  <c r="Z81" i="1"/>
  <c r="Y81" i="1"/>
  <c r="X81" i="1"/>
  <c r="V81" i="1"/>
  <c r="U81" i="1"/>
  <c r="AA81" i="1"/>
  <c r="AA80" i="1"/>
  <c r="Z80" i="1"/>
  <c r="Y80" i="1"/>
  <c r="X80" i="1"/>
  <c r="V80" i="1"/>
  <c r="U80" i="1"/>
  <c r="AB80" i="1"/>
  <c r="Z79" i="1"/>
  <c r="X79" i="1"/>
  <c r="U79" i="1"/>
  <c r="AA79" i="1"/>
  <c r="AB79" i="1"/>
  <c r="Y79" i="1"/>
  <c r="V79" i="1"/>
  <c r="Z78" i="1"/>
  <c r="X78" i="1"/>
  <c r="U78" i="1"/>
  <c r="AA78" i="1"/>
  <c r="AB78" i="1"/>
  <c r="Y78" i="1"/>
  <c r="V78" i="1"/>
  <c r="AB77" i="1"/>
  <c r="Z77" i="1"/>
  <c r="Y77" i="1"/>
  <c r="X77" i="1"/>
  <c r="V77" i="1"/>
  <c r="U77" i="1"/>
  <c r="AA77" i="1"/>
  <c r="AA76" i="1"/>
  <c r="Z76" i="1"/>
  <c r="Y76" i="1"/>
  <c r="X76" i="1"/>
  <c r="V76" i="1"/>
  <c r="U76" i="1"/>
  <c r="AB76" i="1"/>
  <c r="AB75" i="1"/>
  <c r="Z75" i="1"/>
  <c r="Y75" i="1"/>
  <c r="X75" i="1"/>
  <c r="V75" i="1"/>
  <c r="U75" i="1"/>
  <c r="AA75" i="1"/>
  <c r="AA74" i="1"/>
  <c r="Z74" i="1"/>
  <c r="Y74" i="1"/>
  <c r="X74" i="1"/>
  <c r="V74" i="1"/>
  <c r="U74" i="1"/>
  <c r="AB74" i="1"/>
  <c r="AB73" i="1"/>
  <c r="Z73" i="1"/>
  <c r="Y73" i="1"/>
  <c r="X73" i="1"/>
  <c r="V73" i="1"/>
  <c r="U73" i="1"/>
  <c r="AA73" i="1"/>
  <c r="AA72" i="1"/>
  <c r="Z72" i="1"/>
  <c r="Y72" i="1"/>
  <c r="X72" i="1"/>
  <c r="V72" i="1"/>
  <c r="U72" i="1"/>
  <c r="AB72" i="1"/>
  <c r="AB71" i="1"/>
  <c r="Z71" i="1"/>
  <c r="Y71" i="1"/>
  <c r="X71" i="1"/>
  <c r="V71" i="1"/>
  <c r="U71" i="1"/>
  <c r="AA71" i="1"/>
  <c r="AA70" i="1"/>
  <c r="Z70" i="1"/>
  <c r="Y70" i="1"/>
  <c r="X70" i="1"/>
  <c r="V70" i="1"/>
  <c r="U70" i="1"/>
  <c r="AB70" i="1"/>
  <c r="AB69" i="1"/>
  <c r="Z69" i="1"/>
  <c r="Y69" i="1"/>
  <c r="X69" i="1"/>
  <c r="V69" i="1"/>
  <c r="U69" i="1"/>
  <c r="AA69" i="1"/>
  <c r="AA68" i="1"/>
  <c r="Z68" i="1"/>
  <c r="Y68" i="1"/>
  <c r="X68" i="1"/>
  <c r="V68" i="1"/>
  <c r="U68" i="1"/>
  <c r="AB68" i="1"/>
  <c r="AB67" i="1"/>
  <c r="Z67" i="1"/>
  <c r="Y67" i="1"/>
  <c r="X67" i="1"/>
  <c r="V67" i="1"/>
  <c r="U67" i="1"/>
  <c r="AA67" i="1"/>
  <c r="AA66" i="1"/>
  <c r="Z66" i="1"/>
  <c r="Y66" i="1"/>
  <c r="X66" i="1"/>
  <c r="V66" i="1"/>
  <c r="U66" i="1"/>
  <c r="AB66" i="1"/>
  <c r="AB65" i="1"/>
  <c r="Z65" i="1"/>
  <c r="Y65" i="1"/>
  <c r="X65" i="1"/>
  <c r="V65" i="1"/>
  <c r="U65" i="1"/>
  <c r="AA65" i="1"/>
  <c r="AA64" i="1"/>
  <c r="Z64" i="1"/>
  <c r="Y64" i="1"/>
  <c r="X64" i="1"/>
  <c r="V64" i="1"/>
  <c r="U64" i="1"/>
  <c r="AB64" i="1"/>
  <c r="Z63" i="1"/>
  <c r="X63" i="1"/>
  <c r="U63" i="1"/>
  <c r="AA63" i="1"/>
  <c r="AB63" i="1"/>
  <c r="Y63" i="1"/>
  <c r="V63" i="1"/>
  <c r="AB62" i="1"/>
  <c r="Z62" i="1"/>
  <c r="Y62" i="1"/>
  <c r="X62" i="1"/>
  <c r="V62" i="1"/>
  <c r="U62" i="1"/>
  <c r="AA62" i="1"/>
  <c r="AB61" i="1"/>
  <c r="Y61" i="1"/>
  <c r="X61" i="1"/>
  <c r="V61" i="1"/>
  <c r="U61" i="1"/>
  <c r="Z60" i="1"/>
  <c r="Y60" i="1"/>
  <c r="X60" i="1"/>
  <c r="V60" i="1"/>
  <c r="U60" i="1"/>
  <c r="AB60" i="1"/>
  <c r="AA60" i="1"/>
  <c r="Z59" i="1"/>
  <c r="Y59" i="1"/>
  <c r="X59" i="1"/>
  <c r="V59" i="1"/>
  <c r="U59" i="1"/>
  <c r="AB59" i="1"/>
  <c r="AA59" i="1"/>
  <c r="Z58" i="1"/>
  <c r="Y58" i="1"/>
  <c r="X58" i="1"/>
  <c r="V58" i="1"/>
  <c r="U58" i="1"/>
  <c r="AB58" i="1"/>
  <c r="AA58" i="1"/>
  <c r="Z57" i="1"/>
  <c r="Y57" i="1"/>
  <c r="X57" i="1"/>
  <c r="V57" i="1"/>
  <c r="U57" i="1"/>
  <c r="AB57" i="1"/>
  <c r="AA57" i="1"/>
  <c r="Z56" i="1"/>
  <c r="Y56" i="1"/>
  <c r="X56" i="1"/>
  <c r="V56" i="1"/>
  <c r="U56" i="1"/>
  <c r="AB56" i="1"/>
  <c r="AA56" i="1"/>
  <c r="Z55" i="1"/>
  <c r="Y55" i="1"/>
  <c r="X55" i="1"/>
  <c r="V55" i="1"/>
  <c r="U55" i="1"/>
  <c r="AB55" i="1"/>
  <c r="AA55" i="1"/>
  <c r="Z54" i="1"/>
  <c r="Y54" i="1"/>
  <c r="X54" i="1"/>
  <c r="V54" i="1"/>
  <c r="U54" i="1"/>
  <c r="AB54" i="1"/>
  <c r="AA54" i="1"/>
  <c r="Z53" i="1"/>
  <c r="Y53" i="1"/>
  <c r="X53" i="1"/>
  <c r="V53" i="1"/>
  <c r="U53" i="1"/>
  <c r="AB53" i="1"/>
  <c r="AA53" i="1"/>
  <c r="Z52" i="1"/>
  <c r="Y52" i="1"/>
  <c r="X52" i="1"/>
  <c r="V52" i="1"/>
  <c r="U52" i="1"/>
  <c r="AB52" i="1"/>
  <c r="AA52" i="1"/>
  <c r="Z51" i="1"/>
  <c r="Y51" i="1"/>
  <c r="X51" i="1"/>
  <c r="V51" i="1"/>
  <c r="U51" i="1"/>
  <c r="AB51" i="1"/>
  <c r="AA51" i="1"/>
  <c r="Z50" i="1"/>
  <c r="Y50" i="1"/>
  <c r="X50" i="1"/>
  <c r="V50" i="1"/>
  <c r="U50" i="1"/>
  <c r="AB50" i="1"/>
  <c r="AA50" i="1"/>
  <c r="Z49" i="1"/>
  <c r="Y49" i="1"/>
  <c r="X49" i="1"/>
  <c r="V49" i="1"/>
  <c r="U49" i="1"/>
  <c r="AB49" i="1"/>
  <c r="AA49" i="1"/>
  <c r="Z48" i="1"/>
  <c r="Y48" i="1"/>
  <c r="X48" i="1"/>
  <c r="V48" i="1"/>
  <c r="U48" i="1"/>
  <c r="AB48" i="1"/>
  <c r="AA48" i="1"/>
  <c r="Z47" i="1"/>
  <c r="Y47" i="1"/>
  <c r="X47" i="1"/>
  <c r="V47" i="1"/>
  <c r="U47" i="1"/>
  <c r="AB47" i="1"/>
  <c r="AA47" i="1"/>
  <c r="Z46" i="1"/>
  <c r="Y46" i="1"/>
  <c r="X46" i="1"/>
  <c r="V46" i="1"/>
  <c r="U46" i="1"/>
  <c r="AB46" i="1"/>
  <c r="AA46" i="1"/>
  <c r="Z45" i="1"/>
  <c r="Y45" i="1"/>
  <c r="X45" i="1"/>
  <c r="V45" i="1"/>
  <c r="U45" i="1"/>
  <c r="AB45" i="1"/>
  <c r="AA45" i="1"/>
  <c r="Z44" i="1"/>
  <c r="Y44" i="1"/>
  <c r="X44" i="1"/>
  <c r="V44" i="1"/>
  <c r="U44" i="1"/>
  <c r="AB44" i="1"/>
  <c r="AA44" i="1"/>
  <c r="Z43" i="1"/>
  <c r="Y43" i="1"/>
  <c r="X43" i="1"/>
  <c r="V43" i="1"/>
  <c r="U43" i="1"/>
  <c r="AB43" i="1"/>
  <c r="AA43" i="1"/>
  <c r="Z42" i="1"/>
  <c r="Y42" i="1"/>
  <c r="X42" i="1"/>
  <c r="V42" i="1"/>
  <c r="U42" i="1"/>
  <c r="AB42" i="1"/>
  <c r="AA42" i="1"/>
  <c r="Z41" i="1"/>
  <c r="Y41" i="1"/>
  <c r="X41" i="1"/>
  <c r="V41" i="1"/>
  <c r="U41" i="1"/>
  <c r="AB41" i="1"/>
  <c r="AA41" i="1"/>
  <c r="Z40" i="1"/>
  <c r="Y40" i="1"/>
  <c r="X40" i="1"/>
  <c r="V40" i="1"/>
  <c r="U40" i="1"/>
  <c r="AB40" i="1"/>
  <c r="AA40" i="1"/>
  <c r="Z39" i="1"/>
  <c r="Y39" i="1"/>
  <c r="X39" i="1"/>
  <c r="V39" i="1"/>
  <c r="U39" i="1"/>
  <c r="AB39" i="1"/>
  <c r="AA39" i="1"/>
  <c r="Z38" i="1"/>
  <c r="Y38" i="1"/>
  <c r="X38" i="1"/>
  <c r="V38" i="1"/>
  <c r="U38" i="1"/>
  <c r="AB38" i="1"/>
  <c r="AA38" i="1"/>
  <c r="Z37" i="1"/>
  <c r="Y37" i="1"/>
  <c r="X37" i="1"/>
  <c r="V37" i="1"/>
  <c r="U37" i="1"/>
  <c r="AB37" i="1"/>
  <c r="AA37" i="1"/>
  <c r="Z36" i="1"/>
  <c r="Y36" i="1"/>
  <c r="X36" i="1"/>
  <c r="V36" i="1"/>
  <c r="U36" i="1"/>
  <c r="AB36" i="1"/>
  <c r="AA36" i="1"/>
  <c r="Z35" i="1"/>
  <c r="Y35" i="1"/>
  <c r="X35" i="1"/>
  <c r="V35" i="1"/>
  <c r="U35" i="1"/>
  <c r="AB35" i="1"/>
  <c r="AA35" i="1"/>
  <c r="Z34" i="1"/>
  <c r="Y34" i="1"/>
  <c r="X34" i="1"/>
  <c r="V34" i="1"/>
  <c r="U34" i="1"/>
  <c r="AB34" i="1"/>
  <c r="AA34" i="1"/>
  <c r="Z33" i="1"/>
  <c r="Y33" i="1"/>
  <c r="X33" i="1"/>
  <c r="V33" i="1"/>
  <c r="U33" i="1"/>
  <c r="AB33" i="1"/>
  <c r="AA33" i="1"/>
  <c r="Z32" i="1"/>
  <c r="Y32" i="1"/>
  <c r="X32" i="1"/>
  <c r="V32" i="1"/>
  <c r="U32" i="1"/>
  <c r="AB32" i="1"/>
  <c r="AA32" i="1"/>
  <c r="Z31" i="1"/>
  <c r="Y31" i="1"/>
  <c r="X31" i="1"/>
  <c r="V31" i="1"/>
  <c r="U31" i="1"/>
  <c r="AB31" i="1"/>
  <c r="AA31" i="1"/>
  <c r="Z30" i="1"/>
  <c r="Y30" i="1"/>
  <c r="X30" i="1"/>
  <c r="V30" i="1"/>
  <c r="U30" i="1"/>
  <c r="AB30" i="1"/>
  <c r="AA30" i="1"/>
  <c r="Z29" i="1"/>
  <c r="Y29" i="1"/>
  <c r="X29" i="1"/>
  <c r="V29" i="1"/>
  <c r="U29" i="1"/>
  <c r="AB29" i="1"/>
  <c r="AA29" i="1"/>
  <c r="Z28" i="1"/>
  <c r="Y28" i="1"/>
  <c r="X28" i="1"/>
  <c r="V28" i="1"/>
  <c r="U28" i="1"/>
  <c r="AB28" i="1"/>
  <c r="AA28" i="1"/>
  <c r="Z27" i="1"/>
  <c r="Y27" i="1"/>
  <c r="X27" i="1"/>
  <c r="V27" i="1"/>
  <c r="U27" i="1"/>
  <c r="AB27" i="1"/>
  <c r="AA27" i="1"/>
  <c r="Z26" i="1"/>
  <c r="Y26" i="1"/>
  <c r="X26" i="1"/>
  <c r="V26" i="1"/>
  <c r="U26" i="1"/>
  <c r="AB26" i="1"/>
  <c r="AA26" i="1"/>
  <c r="Z25" i="1"/>
  <c r="Y25" i="1"/>
  <c r="X25" i="1"/>
  <c r="V25" i="1"/>
  <c r="U25" i="1"/>
  <c r="AB25" i="1"/>
  <c r="AA25" i="1"/>
  <c r="AB24" i="1"/>
  <c r="Y24" i="1"/>
  <c r="X24" i="1"/>
  <c r="V24" i="1"/>
  <c r="U24" i="1"/>
  <c r="AB23" i="1"/>
  <c r="Y23" i="1"/>
  <c r="X23" i="1"/>
  <c r="V23" i="1"/>
  <c r="U23" i="1"/>
  <c r="Z22" i="1"/>
  <c r="Y22" i="1"/>
  <c r="X22" i="1"/>
  <c r="V22" i="1"/>
  <c r="U22" i="1"/>
  <c r="AB22" i="1"/>
  <c r="AA22" i="1"/>
  <c r="Z21" i="1"/>
  <c r="Y21" i="1"/>
  <c r="X21" i="1"/>
  <c r="V21" i="1"/>
  <c r="U21" i="1"/>
  <c r="Z20" i="1"/>
  <c r="Y20" i="1"/>
  <c r="X20" i="1"/>
  <c r="V20" i="1"/>
  <c r="U20" i="1"/>
  <c r="AB20" i="1"/>
  <c r="AA20" i="1"/>
  <c r="Z19" i="1"/>
  <c r="Y19" i="1"/>
  <c r="X19" i="1"/>
  <c r="V19" i="1"/>
  <c r="U19" i="1"/>
  <c r="AB19" i="1"/>
  <c r="AA19" i="1"/>
  <c r="Z18" i="1"/>
  <c r="Y18" i="1"/>
  <c r="X18" i="1"/>
  <c r="V18" i="1"/>
  <c r="U18" i="1"/>
  <c r="AB18" i="1"/>
  <c r="AA18" i="1"/>
  <c r="Z17" i="1"/>
  <c r="Y17" i="1"/>
  <c r="X17" i="1"/>
  <c r="V17" i="1"/>
  <c r="U17" i="1"/>
  <c r="AB17" i="1"/>
  <c r="AA17" i="1"/>
  <c r="Z16" i="1"/>
  <c r="Y16" i="1"/>
  <c r="X16" i="1"/>
  <c r="V16" i="1"/>
  <c r="U16" i="1"/>
  <c r="AB16" i="1"/>
  <c r="AA16" i="1"/>
  <c r="Z15" i="1"/>
  <c r="Y15" i="1"/>
  <c r="X15" i="1"/>
  <c r="V15" i="1"/>
  <c r="U15" i="1"/>
  <c r="AB15" i="1"/>
  <c r="AA15" i="1"/>
  <c r="Z14" i="1"/>
  <c r="Y14" i="1"/>
  <c r="X14" i="1"/>
  <c r="V14" i="1"/>
  <c r="U14" i="1"/>
  <c r="AB14" i="1"/>
  <c r="AA14" i="1"/>
  <c r="Z13" i="1"/>
  <c r="Y13" i="1"/>
  <c r="X13" i="1"/>
  <c r="V13" i="1"/>
  <c r="U13" i="1"/>
  <c r="AB13" i="1"/>
  <c r="AA13" i="1"/>
  <c r="Z12" i="1"/>
  <c r="Y12" i="1"/>
  <c r="X12" i="1"/>
  <c r="V12" i="1"/>
  <c r="U12" i="1"/>
  <c r="AB12" i="1"/>
  <c r="AA12" i="1"/>
  <c r="Z11" i="1"/>
  <c r="Y11" i="1"/>
  <c r="X11" i="1"/>
  <c r="V11" i="1"/>
  <c r="U11" i="1"/>
  <c r="AB11" i="1"/>
  <c r="AA11" i="1"/>
  <c r="Z10" i="1"/>
  <c r="Y10" i="1"/>
  <c r="X10" i="1"/>
  <c r="V10" i="1"/>
  <c r="U10" i="1"/>
  <c r="AB10" i="1"/>
  <c r="AA10" i="1"/>
  <c r="Z9" i="1"/>
  <c r="Y9" i="1"/>
  <c r="X9" i="1"/>
  <c r="V9" i="1"/>
  <c r="U9" i="1"/>
  <c r="AB9" i="1"/>
  <c r="AA9" i="1"/>
  <c r="Z8" i="1"/>
  <c r="Y8" i="1"/>
  <c r="X8" i="1"/>
  <c r="V8" i="1"/>
  <c r="U8" i="1"/>
  <c r="AB8" i="1"/>
  <c r="AA8" i="1"/>
  <c r="AB7" i="1"/>
  <c r="Y7" i="1"/>
  <c r="X7" i="1"/>
  <c r="V7" i="1"/>
  <c r="U7" i="1"/>
  <c r="AB6" i="1"/>
  <c r="Y6" i="1"/>
  <c r="X6" i="1"/>
  <c r="V6" i="1"/>
  <c r="U6" i="1"/>
  <c r="Z214" i="1"/>
  <c r="AA214" i="1"/>
  <c r="Z277" i="1"/>
  <c r="AA277" i="1"/>
  <c r="Z303" i="1"/>
  <c r="AA303" i="1"/>
  <c r="Z318" i="1"/>
  <c r="AA318" i="1"/>
  <c r="AA6" i="1"/>
  <c r="Z6" i="1"/>
  <c r="AA7" i="1"/>
  <c r="Z7" i="1"/>
  <c r="AB21" i="1"/>
  <c r="AA23" i="1"/>
  <c r="Z23" i="1"/>
  <c r="AA24" i="1"/>
  <c r="Z24" i="1"/>
  <c r="AA61" i="1"/>
  <c r="Z61" i="1"/>
  <c r="AA85" i="1"/>
  <c r="Z85" i="1"/>
  <c r="AA91" i="1"/>
  <c r="Z91" i="1"/>
  <c r="AA94" i="1"/>
  <c r="Z94" i="1"/>
  <c r="AA101" i="1"/>
  <c r="Z101" i="1"/>
  <c r="AB181" i="1"/>
  <c r="AB182" i="1"/>
  <c r="AB246" i="1"/>
  <c r="AB247" i="1"/>
  <c r="Z227" i="1"/>
  <c r="AA227" i="1"/>
  <c r="Z280" i="1"/>
  <c r="AA280" i="1"/>
  <c r="Z315" i="1"/>
  <c r="AA315" i="1"/>
  <c r="AA21" i="1"/>
  <c r="AB277" i="1"/>
  <c r="AB303" i="1"/>
  <c r="AB311" i="1"/>
  <c r="AB318" i="1"/>
</calcChain>
</file>

<file path=xl/sharedStrings.xml><?xml version="1.0" encoding="utf-8"?>
<sst xmlns="http://schemas.openxmlformats.org/spreadsheetml/2006/main" count="527" uniqueCount="498">
  <si>
    <t>AVANCE FINANCIERO DE LOS PROGRAMAS PRESUPUESTARIOS PRINCIPALES, 2013
(Millones de Pesos)</t>
  </si>
  <si>
    <t>Ramo/Programas</t>
  </si>
  <si>
    <t>Asignación Anual
PEF</t>
  </si>
  <si>
    <t>Programa
Modificado
Enero-junio</t>
  </si>
  <si>
    <t>Enero-abril</t>
  </si>
  <si>
    <t>Enero-mayo</t>
  </si>
  <si>
    <t>Enero-junio</t>
  </si>
  <si>
    <t>%</t>
  </si>
  <si>
    <t>UPCP</t>
  </si>
  <si>
    <t>Diferencias</t>
  </si>
  <si>
    <t>Observaciones</t>
  </si>
  <si>
    <t>(1)</t>
  </si>
  <si>
    <t>(2)</t>
  </si>
  <si>
    <t>(3)</t>
  </si>
  <si>
    <t>(4)</t>
  </si>
  <si>
    <t>(5)</t>
  </si>
  <si>
    <t>(6)=(5/1)</t>
  </si>
  <si>
    <t>(7)=(5/2)</t>
  </si>
  <si>
    <t>Total 1_/</t>
  </si>
  <si>
    <t xml:space="preserve">    Gobernación</t>
  </si>
  <si>
    <t xml:space="preserve">        Servicios de Inteligencia para la Seguridad Nacional</t>
  </si>
  <si>
    <t xml:space="preserve">        Servicios Migratorios en Fronteras, Puertos y Aeropuertos</t>
  </si>
  <si>
    <t xml:space="preserve">        Promover la Protección de los Derechos Humanos y Prevenir la Discriminación.</t>
  </si>
  <si>
    <t xml:space="preserve">        Registro e Identificación de Población</t>
  </si>
  <si>
    <t xml:space="preserve">        Desarrollo de Instrumentos para la Prevención del Delito </t>
  </si>
  <si>
    <t xml:space="preserve">        Implementación de Operativos para la Prevención y Disuasión del Delito </t>
  </si>
  <si>
    <t xml:space="preserve">        Administración del Sistema Federal Penitenciario </t>
  </si>
  <si>
    <t xml:space="preserve">        Coordinación del Sistema Nacional de Protección Civil</t>
  </si>
  <si>
    <t xml:space="preserve">        Implementación de la Reforma al Sistema de Justicia Penal</t>
  </si>
  <si>
    <t xml:space="preserve">        Plataforma México</t>
  </si>
  <si>
    <t xml:space="preserve">        Modernización Integral del Registro Civil con Entidades Federativas</t>
  </si>
  <si>
    <t xml:space="preserve">        Otorgamiento de Subsidios en Materia de Seguridad Pública a Entidades Federativas, Municipios y el Distrito Federal</t>
  </si>
  <si>
    <t xml:space="preserve">        Otorgamiento de Subsidios para las Entidades Federativas para el Fortalecimiento de las Instituciones de Seguridad Pública en Materia de Mando Policial</t>
  </si>
  <si>
    <t xml:space="preserve">    Relaciones Exteriores</t>
  </si>
  <si>
    <t xml:space="preserve">       Promoción y Defensa de los Intereses de México en el Exterior, en los Ámbitos Bilateral y Regional</t>
  </si>
  <si>
    <t xml:space="preserve">    Hacienda y Crédito Público</t>
  </si>
  <si>
    <t xml:space="preserve">    Programas para el Desarrollo de los Pueblos Indígenas</t>
  </si>
  <si>
    <t xml:space="preserve">            Comunicación Intercultural</t>
  </si>
  <si>
    <t xml:space="preserve">            Fortalecimiento de Capacidades Indígenas</t>
  </si>
  <si>
    <t xml:space="preserve">            Actividades de Apoyo Administrativo</t>
  </si>
  <si>
    <t xml:space="preserve">            Actividades de Apoyo a la Función Pública y Buen Gobierno</t>
  </si>
  <si>
    <t xml:space="preserve">            Planeación y Participación Indígena</t>
  </si>
  <si>
    <t xml:space="preserve">            Acciones de Control de las Unidades Centrales y Foráneas</t>
  </si>
  <si>
    <t xml:space="preserve">            Programas Albergues Escolares Indígenas  (PAEI)</t>
  </si>
  <si>
    <t xml:space="preserve">            Programa de Infraestructura Básica para la Atención de los Pueblos Indígenas (PIBAI)</t>
  </si>
  <si>
    <t xml:space="preserve">            Programa Fondos Regionales Indígenas (PFRI)</t>
  </si>
  <si>
    <t xml:space="preserve">            Programa Organización Productiva para Mujeres Indígenas (POPMI)</t>
  </si>
  <si>
    <t xml:space="preserve">            Programa Promoción de Convenios en Materia de Justicia (PPCMJ)</t>
  </si>
  <si>
    <t xml:space="preserve">            Programa de Fomento y Desarrollo de las Culturas Indígenas (PFDCI)</t>
  </si>
  <si>
    <t xml:space="preserve">            Programa Turismo Alternativo en Zonas Indígenas (PTAZI)</t>
  </si>
  <si>
    <t xml:space="preserve">            Programa de Coordinación para el Apoyo a la Producción Indígena (PROCAPI)</t>
  </si>
  <si>
    <t xml:space="preserve">            Acciones para la Igualdad de Género con Población Indígena</t>
  </si>
  <si>
    <t xml:space="preserve">            Proyecto para la Atención a Indígenas Desplazados (Indígenas urbanos y migrantes desplazados)</t>
  </si>
  <si>
    <t xml:space="preserve">            Apoyo a Proyectos de Comunicación Indígena </t>
  </si>
  <si>
    <t xml:space="preserve">           Atención a Tercer Nivel</t>
  </si>
  <si>
    <t xml:space="preserve">           Manejo y Conservación de Recursos Naturales en Zonas Indígenas</t>
  </si>
  <si>
    <t xml:space="preserve">           Excarcelación de Presos Indígenas</t>
  </si>
  <si>
    <t xml:space="preserve">        Protección y Defensa de los Usuarios de Servicios Financieros</t>
  </si>
  <si>
    <t xml:space="preserve">        Control de la Operación Aduanera</t>
  </si>
  <si>
    <t xml:space="preserve">        Recaudación de las Contribuciones Federales</t>
  </si>
  <si>
    <t xml:space="preserve">        Programa de Garantías Liquidas</t>
  </si>
  <si>
    <t xml:space="preserve">        Programa Integral de Formación, Capacitación y Consultoría para Productores e Intermediarios Financieros Rurales.</t>
  </si>
  <si>
    <t xml:space="preserve">        Productos y Servicios para Fortalecer el Sector y Fomentar la Inclusión Financiera</t>
  </si>
  <si>
    <t xml:space="preserve">        Programas de Capital de Riesgo y para Servicios de Cobertura</t>
  </si>
  <si>
    <t xml:space="preserve">        Programas que Canalizan Apoyos para el Fomento Financiero y Tecnológico a los Sectores Agropecuario, Forestal, Pesquero y Rural</t>
  </si>
  <si>
    <t xml:space="preserve">        Constitución y Operación de Unidades de Promoción de Crédito</t>
  </si>
  <si>
    <t xml:space="preserve">        Reducción de Costos de Acceso al Crédito</t>
  </si>
  <si>
    <t xml:space="preserve">        Regulación, Inspección y Vigilancia del Sector Bancario y de Valores</t>
  </si>
  <si>
    <t xml:space="preserve">        Programa de Cuotas a Organismos Internacionales Tributarios y de Comercio Exterior</t>
  </si>
  <si>
    <t xml:space="preserve">        Programa de Subsidio a la Prima del Seguro Agropecuario</t>
  </si>
  <si>
    <t xml:space="preserve">        Fortalecimiento a la Transversalidad de la Perspectiva de Género</t>
  </si>
  <si>
    <t xml:space="preserve">        Programa de Apoyo a los Fondos de Aseguramiento Agropecuario</t>
  </si>
  <si>
    <t xml:space="preserve">        Programa de Seguro para Contingencias Climatológicas</t>
  </si>
  <si>
    <t xml:space="preserve">    Defensa Nacional</t>
  </si>
  <si>
    <t xml:space="preserve">        Operación y Desarrollo de la Fuerza Aérea Mexicana</t>
  </si>
  <si>
    <t xml:space="preserve">    Agricultura, Ganadería, Desarrollo Rural, Pesca y Alimentación</t>
  </si>
  <si>
    <t xml:space="preserve">        Desarrollo y Aplicación de Programas Educativos a Nivel Medio Superior</t>
  </si>
  <si>
    <t xml:space="preserve">        Desarrollo de los Programas Educativos a Nivel Superior</t>
  </si>
  <si>
    <t xml:space="preserve">        Desarrollo y Aplicación de Programas Educativos en Materia Agropecuaria</t>
  </si>
  <si>
    <t xml:space="preserve">        Apoyo al Cambio Tecnológico en las Actividades Agropecuarias, Rurales, Acuícolas y Pesqueras</t>
  </si>
  <si>
    <t xml:space="preserve">        Generación de Proyectos de Investigación</t>
  </si>
  <si>
    <t xml:space="preserve">        Regulación, Supervisión y Aplicación de las Políticas Públicas en Materia Agropecuaria, Acuícola y Pesquera</t>
  </si>
  <si>
    <t xml:space="preserve">        Programa de Apoyo a la Inversión en Equipamiento e Infraestructura</t>
  </si>
  <si>
    <t xml:space="preserve">        PROCAMPO Productivo</t>
  </si>
  <si>
    <t xml:space="preserve">        Programa de Prevención y Manejo de Riesgos</t>
  </si>
  <si>
    <t>La diferencia está asociada al reintegro compensado del Ramo 08 que fue cancelado y afecta al pagado acumulado desde el mes de abril.</t>
  </si>
  <si>
    <t xml:space="preserve">        Programa de Desarrollo de Capacidades, Innovación Tecnológica y Extensionismo Rural</t>
  </si>
  <si>
    <t xml:space="preserve">        Programa de Sustentabilidad de los Recursos Naturales</t>
  </si>
  <si>
    <t xml:space="preserve">        Programa de Acciones en Concurrencia con las Entidades Federativas en Materia de Inversión, Sustentabilidad y Desarrollo de Capacidades</t>
  </si>
  <si>
    <t xml:space="preserve">        Instrumentación de Acciones para Mejorar las Sanidades a Través de Inspecciones Fitozoosanitarias</t>
  </si>
  <si>
    <t xml:space="preserve">        Tecnificación del Riego</t>
  </si>
  <si>
    <t xml:space="preserve">    Comunicaciones y Transportes</t>
  </si>
  <si>
    <t xml:space="preserve">    Programas para la Construcción y Modernización de Carreteras </t>
  </si>
  <si>
    <t xml:space="preserve">            Supervisión, Regulación, Inspección y Verificación de Construcción de Carreteras</t>
  </si>
  <si>
    <t xml:space="preserve">            Derecho de Vía</t>
  </si>
  <si>
    <t xml:space="preserve">            Estudios Técnicos para la Construcción, Conservación y Operación de Infraestructura de Comunicaciones y Transportes</t>
  </si>
  <si>
    <t xml:space="preserve">            Proyectos de Infraestructura Económica de Carreteras</t>
  </si>
  <si>
    <t xml:space="preserve">            Estudios y Proyectos de Construcción de Carreteras</t>
  </si>
  <si>
    <t xml:space="preserve">    Programas para Caminos Rurales</t>
  </si>
  <si>
    <t xml:space="preserve">            Proyectos de Infraestructura Económica de Carreteras Alimentadoras y Caminos Rurales </t>
  </si>
  <si>
    <t xml:space="preserve">            Conservación de Infraestructura de Caminos Rurales y Carreteras Alimentadoras</t>
  </si>
  <si>
    <t xml:space="preserve">            Estudios y Proyectos de Construcción de Caminos Rurales y Carreteras Alimentadoras</t>
  </si>
  <si>
    <t xml:space="preserve">    Programa de Empleo Temporal (PET)</t>
  </si>
  <si>
    <t xml:space="preserve">            Programa de Empleo Temporal (PET)</t>
  </si>
  <si>
    <t xml:space="preserve">    Programas para la Conservación y Mantenimiento de Carreteras</t>
  </si>
  <si>
    <t xml:space="preserve">            Conservación de Infraestructura Carretera</t>
  </si>
  <si>
    <t xml:space="preserve">            Reconstrucción de Carreteras </t>
  </si>
  <si>
    <t xml:space="preserve">    Programas para la Prestación de Servicios en Puertos, Aeropuertos y Ferrocarriles</t>
  </si>
  <si>
    <t xml:space="preserve">            Servicios de Ayudas a la Navegación Aérea</t>
  </si>
  <si>
    <t xml:space="preserve">            Supervisión, Inspección y Verificación del Transporte Terrestre, Marítimo y Aéreo</t>
  </si>
  <si>
    <t xml:space="preserve">            Proyectos de Infraestructura Económica de Puertos</t>
  </si>
  <si>
    <t xml:space="preserve">            Mantenimiento de Infraestructura</t>
  </si>
  <si>
    <t xml:space="preserve">            Dragado en Puertos no Concesionados </t>
  </si>
  <si>
    <t xml:space="preserve">            Proyectos de Infraestructura Ferroviaria </t>
  </si>
  <si>
    <t xml:space="preserve">    Programa Sistema Satelital</t>
  </si>
  <si>
    <t xml:space="preserve">            Sistema Satelital</t>
  </si>
  <si>
    <t>Economía</t>
  </si>
  <si>
    <t xml:space="preserve">        Promoción de una Cultura de Consumo Inteligente</t>
  </si>
  <si>
    <t xml:space="preserve">        Prevención y Corrección de Prácticas Abusivas en las Relaciones de Consumo entre Consumidores y Proveedores</t>
  </si>
  <si>
    <t xml:space="preserve">        Atención a las Solicitudes de Servicios y Promoción de los Programas Competencia de la Secretaría en el Interior de la República.</t>
  </si>
  <si>
    <t xml:space="preserve">        Promoción al Comercio Exterior y Atracción de Inversión Extranjera Directa.</t>
  </si>
  <si>
    <t xml:space="preserve">        Regulación de las Actividades en Materia de Normalización y Supervisión del Sistema de Normalización y Evaluación de la Conformidad</t>
  </si>
  <si>
    <t xml:space="preserve">        Prevención y Eliminación de Prácticas y Concentraciones Monopólicas y demás Restricciones a la Competencia y Libre Concurrencia</t>
  </si>
  <si>
    <t xml:space="preserve">        Fortalecimiento del Proceso de Integración de México en la Economía Mundial</t>
  </si>
  <si>
    <t xml:space="preserve">        Desarrollo de la Economía Digital, el Comercio, los Servicios y la Innovación</t>
  </si>
  <si>
    <t xml:space="preserve">        Apoyo a la Creación, Desarrollo y /o Consolidación de Micro; Pequeñas y Medianas Empresas mediante Esquemas o Recursos Dirigidos a Incrementar su Productividad y Competitividad</t>
  </si>
  <si>
    <t xml:space="preserve">        Promoción de la Transparencia en la Elaboración y Aplicación de las Regulaciones y que Éstas Generen Beneficios Mayores a sus Costos  para la Sociedad</t>
  </si>
  <si>
    <t xml:space="preserve">        Fondo de Microfinanciamiento a Mujeres Rurales (FOMMUR)</t>
  </si>
  <si>
    <t xml:space="preserve">        Programa de Fomento a la Economía Social (FONAES)</t>
  </si>
  <si>
    <t xml:space="preserve">        Fondo de Apoyo para la Micro, Pequeña y Mediana Empresa (Fondo PYME)</t>
  </si>
  <si>
    <t xml:space="preserve">        Programa Nacional de Financiamiento al Microempresario</t>
  </si>
  <si>
    <t xml:space="preserve">        Programa para el Desarrollo de la Industria del Software (PROSOFT)</t>
  </si>
  <si>
    <t xml:space="preserve">        Competitividad en Logística y Centrales de Abasto</t>
  </si>
  <si>
    <t xml:space="preserve">        Programa para el Desarrollo de las Industrias de Alta Tecnología (PRODIAT)</t>
  </si>
  <si>
    <t xml:space="preserve">        Programa para Impulsar la Competitividad de Sectores Industriales</t>
  </si>
  <si>
    <t xml:space="preserve">    Educación Pública</t>
  </si>
  <si>
    <t xml:space="preserve">    Programas Comunitarios y Compensatorios (CONAFE)</t>
  </si>
  <si>
    <t xml:space="preserve">            Programa de Educación Inicial y Básica para la Población Rural e Indígena </t>
  </si>
  <si>
    <t xml:space="preserve">            Acciones Compensatorias para Abatir el Rezago Educativo en Educación Inicial y Básica</t>
  </si>
  <si>
    <t xml:space="preserve">        Producción y Distribución de Libros de Texto Gratuitos</t>
  </si>
  <si>
    <t xml:space="preserve">        Evaluaciones Confiables de la Calidad Educativa y Difusión Oportuna de sus Resultados</t>
  </si>
  <si>
    <t xml:space="preserve">        Formación y Certificación para el Trabajo</t>
  </si>
  <si>
    <t xml:space="preserve">        Prestación de Servicios de Educación Media Superior</t>
  </si>
  <si>
    <t xml:space="preserve">        Prestación de Servicios de Educación Técnica</t>
  </si>
  <si>
    <t xml:space="preserve">        Prestación de Servicios de Educación Superior y Posgrado</t>
  </si>
  <si>
    <t xml:space="preserve">        Impulso al Desarrollo de la Cultura</t>
  </si>
  <si>
    <t xml:space="preserve">        Incorporación, Restauración, Conservación y Mantenimiento de Bienes Patrimonio de la Nación</t>
  </si>
  <si>
    <t xml:space="preserve">        Producción y Transmisión de Materiales Educativos y Culturales</t>
  </si>
  <si>
    <t xml:space="preserve">        Construcción y Equipamiento de Espacios Educativos, Culturales y Deportivos</t>
  </si>
  <si>
    <t xml:space="preserve">        Investigación Científica y Desarrollo Tecnológico </t>
  </si>
  <si>
    <t xml:space="preserve">        Fondo de Apoyo para la Calidad de los Institutos Tecnológicos (Federales y Descentralizados) Equipamiento e Infraestructura: Talleres y Laboratorios</t>
  </si>
  <si>
    <t xml:space="preserve">        Atención a la Demanda de Educación para Adultos (INEA)</t>
  </si>
  <si>
    <t xml:space="preserve">        Normar los Servicios Educativos</t>
  </si>
  <si>
    <t xml:space="preserve">        Proyectos de Infraestructura Social de Educación</t>
  </si>
  <si>
    <t xml:space="preserve">        Proyectos de Infraestructura Social de Ciencia y Tecnología</t>
  </si>
  <si>
    <t xml:space="preserve">        Mantenimiento de Infraestructura</t>
  </si>
  <si>
    <t xml:space="preserve">        Actividades de Apoyo Administrativo</t>
  </si>
  <si>
    <t xml:space="preserve">        Actividades de Apoyo a la Función Pública y Buen Gobierno</t>
  </si>
  <si>
    <t xml:space="preserve">        Diseño y Aplicación de la Política Educativa</t>
  </si>
  <si>
    <t xml:space="preserve">        Fortalecimiento a la Educación y la Cultura Indígena</t>
  </si>
  <si>
    <t xml:space="preserve">        Programas de Cultura en las Entidades Federativas</t>
  </si>
  <si>
    <t xml:space="preserve">        Programa de Mejoramiento del Profesorado (PROMEP)</t>
  </si>
  <si>
    <t xml:space="preserve">        Programa Nacional de Becas y Financiamiento (PRONABES)</t>
  </si>
  <si>
    <t xml:space="preserve">        Programa Escuelas de Calidad</t>
  </si>
  <si>
    <t xml:space="preserve">        Programa de Mejoramiento Institucional de las Escuelas Normales Públicas</t>
  </si>
  <si>
    <t xml:space="preserve">        Programa de Desarrollo Humano Oportunidades</t>
  </si>
  <si>
    <t xml:space="preserve">        Programa Becas de Apoyo a la Educación Básica de Madres Jóvenes y Jóvenes Embarazadas</t>
  </si>
  <si>
    <t xml:space="preserve">        Programa de Educación Básica para Niños y Niñas de Familias Jornaleras Agricolas Migrantes</t>
  </si>
  <si>
    <t xml:space="preserve">        Programa Asesor Técnico Pedagógico y para la Atención Educativa a la Diversidad Social, Lingüística y Cultural</t>
  </si>
  <si>
    <t xml:space="preserve">        Programa Educativo Rural</t>
  </si>
  <si>
    <t xml:space="preserve">        Programa del Sistema Nacional de Formación Continua y Superación Profesional de Maestros de Educación Básica en Servicio</t>
  </si>
  <si>
    <t xml:space="preserve">        Programa Nacional de Lectura</t>
  </si>
  <si>
    <t xml:space="preserve">        Programa para el Fortalecimiento del Servicio de la Educación Telesecundaria</t>
  </si>
  <si>
    <t xml:space="preserve">        Programa Beca de Apoyo a la Práctica Intensiva y al Servicio Social para Estudiantes de Séptimo y Octavo Semestres de Escuelas Normales Públicas</t>
  </si>
  <si>
    <t xml:space="preserve">        Cultura Física</t>
  </si>
  <si>
    <t xml:space="preserve">        Deporte</t>
  </si>
  <si>
    <t xml:space="preserve">        Sistema Mexicano del Deporte de Alto Rendimiento</t>
  </si>
  <si>
    <t xml:space="preserve">        Programa de Apoyo a las Culturas Municipales y Comunitarias (PACMYC)</t>
  </si>
  <si>
    <t xml:space="preserve">        Programa de Apoyo a Comunidades para Restauración de Monumentos y Bienes Artísticos de Propiedad Federal (FOREMOBA)</t>
  </si>
  <si>
    <t xml:space="preserve">        Programa Escuelas de Tiempo Completo</t>
  </si>
  <si>
    <t xml:space="preserve">        Programa de Escuela Segura </t>
  </si>
  <si>
    <t xml:space="preserve">        Programa Integral de Fortalecimiento Institucional</t>
  </si>
  <si>
    <t xml:space="preserve">        Subsidios Federales para Organismos Descentralizados Estatales</t>
  </si>
  <si>
    <t xml:space="preserve">        Fondo de Apoyo para Saneamiento Financiero de las UPES por Abajo de la Media Nacional en Subsidio por Alumno (Fondo de Concurso para Propuestas de Saneamiento Financiero)</t>
  </si>
  <si>
    <t xml:space="preserve">        Subsidio Federal para Centros de Excelencia Académica</t>
  </si>
  <si>
    <t xml:space="preserve">        Programa de Becas </t>
  </si>
  <si>
    <t xml:space="preserve">        Apoyo a Desregulados</t>
  </si>
  <si>
    <t xml:space="preserve">        Educación para Personas con Discapacidad</t>
  </si>
  <si>
    <t xml:space="preserve">        Fortalecimiento de la Calidad en las Escuelas Normales</t>
  </si>
  <si>
    <t xml:space="preserve">        Universidad Autónoma de la Ciudad de México</t>
  </si>
  <si>
    <t xml:space="preserve">        Programa de Apoyo a la Formación Profesional y Proyecto de Fundación Educación Superior-Empresa (ANUIES)</t>
  </si>
  <si>
    <t xml:space="preserve">        Fondo para la Consolidación de las Universidades Interculturales</t>
  </si>
  <si>
    <t xml:space="preserve">        Fondo para Ampliar y Diversificar la Oferta Educativa en Educación Superior</t>
  </si>
  <si>
    <t xml:space="preserve">        Escuelas Dignas</t>
  </si>
  <si>
    <t xml:space="preserve">    Salud</t>
  </si>
  <si>
    <t xml:space="preserve">    Programas del Seguro Popular </t>
  </si>
  <si>
    <t xml:space="preserve">            Seguro Popular </t>
  </si>
  <si>
    <t xml:space="preserve">            Dignificación, Conservación y Mantenimiento de la Infraestructura y Equipamiento en Salud</t>
  </si>
  <si>
    <t xml:space="preserve">            Seguro Médico Siglo XXI</t>
  </si>
  <si>
    <t xml:space="preserve">        Protección Contra Riesgos Sanitarios</t>
  </si>
  <si>
    <t xml:space="preserve">        Dignificación, Conservación y Mantenimiento de la Infraestructura y Equipamiento en Salud</t>
  </si>
  <si>
    <t xml:space="preserve">        Formación de Recursos Humanos Especializados para la Salud (Hospitales)</t>
  </si>
  <si>
    <t xml:space="preserve">        Capacitación Técnica y Gerencial de Recursos Humanos para la Salud</t>
  </si>
  <si>
    <t xml:space="preserve">        Investigación y Desarrollo Tecnológico en Salud</t>
  </si>
  <si>
    <t xml:space="preserve">        Prestación de Servicios en los Diferentes Niveles de Atención a la Salud</t>
  </si>
  <si>
    <t xml:space="preserve">        Prevención y Atención Contra las Adicciones</t>
  </si>
  <si>
    <t xml:space="preserve">        Reducción de Enfermedades Prevenibles por Vacunación</t>
  </si>
  <si>
    <t xml:space="preserve">        Proyectos de Infraestructura Social de Salud</t>
  </si>
  <si>
    <t xml:space="preserve">        Calidad en Salud e Innovación</t>
  </si>
  <si>
    <t xml:space="preserve">        Asistencia Social y Protección del Paciente</t>
  </si>
  <si>
    <t xml:space="preserve">        Promoción de la Salud, Prevención y Control de Enfermedades Crónico Degenerativas y Transmisibles y Lesiones</t>
  </si>
  <si>
    <t xml:space="preserve">        Prevención y Atención de VIH/SIDA y Otras ITS</t>
  </si>
  <si>
    <t xml:space="preserve">        Atención de la Salud Reproductiva y la Igualdad de Género en Salud</t>
  </si>
  <si>
    <t xml:space="preserve">        Cooperación Internacional en Salud</t>
  </si>
  <si>
    <t xml:space="preserve">        Programa Comunidades Saludables</t>
  </si>
  <si>
    <t xml:space="preserve">        Programa de Atención a Personas con Discapacidad</t>
  </si>
  <si>
    <t xml:space="preserve">        Programa para la Protección y Desarrollo Integral de la Infancia</t>
  </si>
  <si>
    <t xml:space="preserve">        Programas de Atención a Familias y Población Vulnerable</t>
  </si>
  <si>
    <t xml:space="preserve">        Programa de Estancias Infantiles para Apoyar a Madres Trabajadoras</t>
  </si>
  <si>
    <t xml:space="preserve">        Caravanas de la Salud</t>
  </si>
  <si>
    <t xml:space="preserve">        Sistema Integral de Calidad en Salud</t>
  </si>
  <si>
    <t xml:space="preserve">        Reducción de la Mortalidad Materna</t>
  </si>
  <si>
    <t xml:space="preserve">        Prevención Contra la Obesidad</t>
  </si>
  <si>
    <t xml:space="preserve">        Vigilancia Epidemiológica</t>
  </si>
  <si>
    <t xml:space="preserve">    Marina</t>
  </si>
  <si>
    <t xml:space="preserve">        Proyectos de Infraestructura Gubernamental de Seguridad Nacional</t>
  </si>
  <si>
    <t xml:space="preserve">    Trabajo y Previsión Social</t>
  </si>
  <si>
    <t xml:space="preserve">    Programas del Servicio Nacional de Empleo</t>
  </si>
  <si>
    <t xml:space="preserve">            Programa de Apoyo al Empleo (PAE)</t>
  </si>
  <si>
    <t xml:space="preserve">            Coordinación de Acciones de Vinculación entre los Factores de la Producción para Apoyar el Empleo</t>
  </si>
  <si>
    <t xml:space="preserve">        Impartición de Justicia Laboral</t>
  </si>
  <si>
    <t xml:space="preserve">        Procuración de Justicia Laboral</t>
  </si>
  <si>
    <t xml:space="preserve">        Ejecución a Nivel Nacional de los Programas y Acciones de la Política Laboral</t>
  </si>
  <si>
    <t xml:space="preserve">        Capacitación a Trabajadores </t>
  </si>
  <si>
    <t xml:space="preserve">        Fomento de la Equidad  de Género y la no Discriminación en el Mercado Laboral</t>
  </si>
  <si>
    <t xml:space="preserve">        Asesoría en Materia de Seguridad y Salud en el Trabajo</t>
  </si>
  <si>
    <t xml:space="preserve">        Instrumentación de la Política Laboral</t>
  </si>
  <si>
    <t xml:space="preserve">   Desarrollo Agrario, Territorial y Urbano 2_/</t>
  </si>
  <si>
    <t xml:space="preserve">        Procuración de Justicia Agraria</t>
  </si>
  <si>
    <t xml:space="preserve">        Atención de Conflictos Agrarios</t>
  </si>
  <si>
    <t xml:space="preserve">        Fomento al Desarrollo Agrario</t>
  </si>
  <si>
    <t xml:space="preserve">        Obligaciones Jurídicas Ineludibles</t>
  </si>
  <si>
    <t xml:space="preserve">        Implementación de Políticas Enfocadas al Medio Agrario</t>
  </si>
  <si>
    <t xml:space="preserve">        Modernización del Catastro Rural Nacional</t>
  </si>
  <si>
    <t xml:space="preserve">        Programa Habitat</t>
  </si>
  <si>
    <t>n.a.</t>
  </si>
  <si>
    <t>No se está incorporando el Programa modificado enero - junio, y hay diferencias en los respectivos pagados a informar de este Pp.</t>
  </si>
  <si>
    <t xml:space="preserve">        Programa de Vivienda Digna</t>
  </si>
  <si>
    <t xml:space="preserve">        Programa de la Mujer en el Sector Agrario (PROMUSAG)</t>
  </si>
  <si>
    <t xml:space="preserve">        Fondo para el  Apoyo a Proyectos Productivos en Núcleos Agrarios (FAPPA)</t>
  </si>
  <si>
    <t xml:space="preserve">        Programa de Vivienda Rural</t>
  </si>
  <si>
    <t xml:space="preserve">        Rescate de Espacios Públicos</t>
  </si>
  <si>
    <t xml:space="preserve">        Programa de Esquema de Financiamiento y Subsidio Federal para Vivienda</t>
  </si>
  <si>
    <t xml:space="preserve">        Joven Emprendedor Rural y Fondo de Tierras</t>
  </si>
  <si>
    <t xml:space="preserve">        Programa de Apoyo a los Avecindados en Condiciones de Pobreza Patrimonial para Regularizar Asentamientos Humanos Irregulares ( PASPRAH )</t>
  </si>
  <si>
    <t xml:space="preserve">        Programa de Prevención de Riesgos en los Asentamientos Humanos</t>
  </si>
  <si>
    <t xml:space="preserve">        Programa de Apoyo para los Núcleos Agrarios sin Regularizar (FANAR)</t>
  </si>
  <si>
    <t>El presupuesto aprobado de este Pp es de $ 425.0 millones.</t>
  </si>
  <si>
    <t xml:space="preserve">        Fomento a la Producción de Vivienda en las Entidades Federativas y Municipios</t>
  </si>
  <si>
    <t>No se está incorporando el presupuesto aprobado de este Pp.</t>
  </si>
  <si>
    <t xml:space="preserve">    Medio Ambiente y Recursos Naturales</t>
  </si>
  <si>
    <t xml:space="preserve">    Programas Proárbol</t>
  </si>
  <si>
    <t xml:space="preserve">            Programa Nacional Forestal-Desarrollo Forestal</t>
  </si>
  <si>
    <t xml:space="preserve">            Programa Nacional Forestal-Protección Forestal</t>
  </si>
  <si>
    <t xml:space="preserve">            Programa Nacional Forestal Pago por Servicios Ambientales</t>
  </si>
  <si>
    <t xml:space="preserve">            Capacitación Ambiental y Desarrollo Sustentable</t>
  </si>
  <si>
    <t xml:space="preserve">        Operación y Mantenimiento del Sistema Cutzamala</t>
  </si>
  <si>
    <t xml:space="preserve">        Operación y Mantenimiento del Sistema de Pozos de Abastecimiento del Valle de México</t>
  </si>
  <si>
    <t xml:space="preserve">        Manejo Integral del Sistema Hidrológico</t>
  </si>
  <si>
    <t xml:space="preserve">        Servicio Meteorológico Nacional Estaciones Hidrometeorológicas</t>
  </si>
  <si>
    <t xml:space="preserve">        Conservación y Operación de Acueductos Uspanapa-La Cangregera, Ver. y  Lázaro Cárdenas, Mich.</t>
  </si>
  <si>
    <t xml:space="preserve">        Regulación Ambiental</t>
  </si>
  <si>
    <t xml:space="preserve">        Programa de Gestión Hídrica</t>
  </si>
  <si>
    <t xml:space="preserve">        Consolidar el Sistema Nacional de Áreas Naturales Protegidas</t>
  </si>
  <si>
    <t xml:space="preserve">        Proyectos de Infraestructura Económica de Agua Potable, Alcantarillado y Saneamiento</t>
  </si>
  <si>
    <t xml:space="preserve">        Infraestructura para la Protección de Centros de Población y Áreas Productivas</t>
  </si>
  <si>
    <t xml:space="preserve">        Túnel Emisor Oriente y Central y Planta de Tratamiento Atotonilco </t>
  </si>
  <si>
    <t xml:space="preserve">        Infraestructura de Temporal.</t>
  </si>
  <si>
    <t xml:space="preserve">        Infraestructura de Riego.</t>
  </si>
  <si>
    <t xml:space="preserve">        Inversión para el Manejo Integral del Ciclo Hidrológico</t>
  </si>
  <si>
    <t xml:space="preserve">        Planeación, Dirección y Evaluación Ambiental</t>
  </si>
  <si>
    <t xml:space="preserve">        Programa de Conservación para el Desarrollo Sostenible (PROCODES)</t>
  </si>
  <si>
    <t xml:space="preserve">        Programa de Agua Limpia </t>
  </si>
  <si>
    <t xml:space="preserve">        Programa de Empleo Temporal (PET)</t>
  </si>
  <si>
    <t xml:space="preserve">        Programa de Agua Potable, Alcantarillado y Saneamiento en Zonas Urbanas</t>
  </si>
  <si>
    <t xml:space="preserve">        Programa para la Construcción y Rehabilitación de Sistemas de Agua Potable y Saneamiento en Zonas Rurales</t>
  </si>
  <si>
    <t xml:space="preserve">        Programa de Rehabilitación, Modernizacióny Equipamiento de Distritos de Riego</t>
  </si>
  <si>
    <t xml:space="preserve">        Programa de Modernización y Tecnificación de Unidades de Riego</t>
  </si>
  <si>
    <t xml:space="preserve">        Programa de Tratamiento de Aguas Residuales</t>
  </si>
  <si>
    <t xml:space="preserve">        Programa de Cultura del Agua </t>
  </si>
  <si>
    <t xml:space="preserve">        Fomento para la Conservación y Aprovechamiento Sustentable de la Vida Silvestre</t>
  </si>
  <si>
    <t xml:space="preserve">    Procuraduría General de la República</t>
  </si>
  <si>
    <t xml:space="preserve">        Investigar y Perseguir los Delitos del Orden Federal</t>
  </si>
  <si>
    <t xml:space="preserve">        Investigar y Perseguir los Delitos Relativos a la Delincuencia Organizada</t>
  </si>
  <si>
    <t xml:space="preserve">    Aportaciones a Seguridad Social</t>
  </si>
  <si>
    <t xml:space="preserve">        Programa IMSS-Oportunidades</t>
  </si>
  <si>
    <t xml:space="preserve">    Desarrollo Social</t>
  </si>
  <si>
    <t xml:space="preserve">     Programas de Desarrollo Humano Oportunidades</t>
  </si>
  <si>
    <t xml:space="preserve">            Programa de Desarrollo Humano Oportunidades</t>
  </si>
  <si>
    <t xml:space="preserve">            Actividades de apoyo a la función pública y buen gobierno</t>
  </si>
  <si>
    <t xml:space="preserve">        Programa de Adquisición de Leche Nacional a Cargo de Liconsa, S.A. de C.V.</t>
  </si>
  <si>
    <t xml:space="preserve">        Servicios a Grupos con Necesidades Especiales</t>
  </si>
  <si>
    <t>Hay diferencias en los respectivos pagados a informar de este Pp.</t>
  </si>
  <si>
    <t xml:space="preserve">        Programa de Abasto Social de Leche a Cargo de Liconsa, S.A. de C.V.</t>
  </si>
  <si>
    <t xml:space="preserve">        Programa de Abasto Rural a Cargo de Diconsa, S.A. de C.V. (DICONSA)</t>
  </si>
  <si>
    <t xml:space="preserve">        Programa de Opciones Productivas</t>
  </si>
  <si>
    <t xml:space="preserve">        Programas del Fondo Nacional de Fomento a las Artesanias (FONART)</t>
  </si>
  <si>
    <t xml:space="preserve">        Programa 3 x 1 para Migrantes</t>
  </si>
  <si>
    <t xml:space="preserve">        Programa de Atención a Jornaleros Agrícolas</t>
  </si>
  <si>
    <t xml:space="preserve">        Programa de Coinversión Social</t>
  </si>
  <si>
    <t xml:space="preserve">        Programa de Apoyo Alimentario</t>
  </si>
  <si>
    <t xml:space="preserve">        Programa de Apoyo a las Instancias de Mujeres en las Entidades Federativas, para Implementar y Ejecutar Programas de Prevención de la Violencia Contra las Mujeres</t>
  </si>
  <si>
    <t xml:space="preserve">        Pensión para Adultos Mayores</t>
  </si>
  <si>
    <t xml:space="preserve">        Programa para el Desarrollo de Zonas Prioritarias </t>
  </si>
  <si>
    <t xml:space="preserve">    Turismo</t>
  </si>
  <si>
    <t xml:space="preserve">        Servicios de Orientación Turística y Asistencia Mecánica</t>
  </si>
  <si>
    <t xml:space="preserve">        Conservación y Mantenimiento a los CIP´s a Cargo del FONATUR</t>
  </si>
  <si>
    <t xml:space="preserve">        Promoción de México como Destino Turístico</t>
  </si>
  <si>
    <t xml:space="preserve">        Promoción y Desarrollo de Programas y Proyectos Turísticos de las Entidades Federativas </t>
  </si>
  <si>
    <t xml:space="preserve">        Proyectos de Infraestructura de Turismo</t>
  </si>
  <si>
    <t xml:space="preserve">        Otros Proyectos</t>
  </si>
  <si>
    <t xml:space="preserve">    Provisiones Salariales y Económicas</t>
  </si>
  <si>
    <t xml:space="preserve">        Fondo Regional - Chiapas, Guerrero y Oaxaca</t>
  </si>
  <si>
    <t xml:space="preserve">        Fondo Regional - Siete Estados Restantes</t>
  </si>
  <si>
    <t xml:space="preserve">        Fondo de Apoyo a Migrantes</t>
  </si>
  <si>
    <t xml:space="preserve">    Comisión Nacional de los Derechos Humanos</t>
  </si>
  <si>
    <t xml:space="preserve">        Protección de los Derechos Humanos de Indigenas en Reclusión</t>
  </si>
  <si>
    <t xml:space="preserve">        Promover los Derechos Humanos de los Pueblos y las Comunidades Indígenas</t>
  </si>
  <si>
    <t xml:space="preserve">    Consejo Nacional de Ciencia y Tecnología</t>
  </si>
  <si>
    <t xml:space="preserve">        Realización de Investigación Científica y Elaboración de Publicaciones</t>
  </si>
  <si>
    <t xml:space="preserve">        Fomento Regional para el Desarrollo Científico, Tecnológico y de Innovación</t>
  </si>
  <si>
    <t xml:space="preserve">        Apoyos Institucionales para Actividades Científicas, Tecnológicas y de Innovación.</t>
  </si>
  <si>
    <t xml:space="preserve">        Becas de Posgrado y Otras Modalidades de Apoyo a la Calidad</t>
  </si>
  <si>
    <t xml:space="preserve">        Sistema Nacional de Investigadores </t>
  </si>
  <si>
    <t xml:space="preserve">        Fortalecimiento a Nivel Sectorial de las Capacidades Científicas, Tecnológicas y de Innovación</t>
  </si>
  <si>
    <t xml:space="preserve">        Fortalecimiento en las Entidades Federativas de las Capacidades Científicas, Tecnológicas y de Innovación.</t>
  </si>
  <si>
    <t xml:space="preserve">        Apoyo al Fortalecimiento y Desarrollo de la Infraestructura Científica y Tecnológica</t>
  </si>
  <si>
    <t xml:space="preserve">        Innovación Tecnológica para Negocios de Alto Valor Agregado, Tecnologías Precursoras y Competitividad de las Empresas</t>
  </si>
  <si>
    <t>Las sumas parciales pueden no coincidir debido al redondeo.</t>
  </si>
  <si>
    <t>1_/ Conforme a las modificaciones a la Ley Orgánica de la Administración Pública Federal  (DOF 02-01-2013) y con fines de comparación, se llevó a cabo la resectorización de los Programas Presupuestarios en el  presupuesto original y modificado.</t>
  </si>
  <si>
    <t>2_/ Los recursos aprobados al Programa Hábitat, resectorizado en este Ramo, ascienden a 3,688.3 millones de pesos, originalmente asignados en el Ramo 20 Desarrollo Social. Al cierre del primer semestre de 2013, se erogaron 16.3 millones de pesos que se reportan en el Ramo 20.</t>
  </si>
  <si>
    <t>n.a. no aplicable. -o-: mayor de 500 por ciento.</t>
  </si>
  <si>
    <t>Fuente: Secretaría de Hacienda y Crédito Público.</t>
  </si>
  <si>
    <t>2_/ Las sumas parciales y las variaciones, pueden no coincidir debido al redondeo de las cifras.</t>
  </si>
  <si>
    <t>1_/ En algunos casos, los recursos aprobados y reportados no corresponden al total autorizado para cada programa, sino únicamente a los recursos destinados para la superación de la pobreza.</t>
  </si>
  <si>
    <t>p_/ Cifras preliminares.</t>
  </si>
  <si>
    <t xml:space="preserve">FAM Asistencia Social </t>
  </si>
  <si>
    <t>FORTAMUN (Pobreza)</t>
  </si>
  <si>
    <t xml:space="preserve">FAIS Municipal </t>
  </si>
  <si>
    <t xml:space="preserve">FAIS Estatal </t>
  </si>
  <si>
    <t xml:space="preserve">Fondo de Aportaciones para la Infraestructura Social </t>
  </si>
  <si>
    <t>33 Aportaciones Federales para Entidades Federativas y Municipios</t>
  </si>
  <si>
    <t>Fondo Regional - Siete Estados Restantes</t>
  </si>
  <si>
    <t>Fondo Regional - Chiapas, Guerrero y Oaxaca</t>
  </si>
  <si>
    <t>23 Previsiones Salariales y Económicas</t>
  </si>
  <si>
    <t>Programas del Fondo Nacional de Fomento a las Artesanías (FONART)</t>
  </si>
  <si>
    <t>Actividades de apoyo a la función pública y buen gobierno</t>
  </si>
  <si>
    <t xml:space="preserve"> Actividades de apoyo administrativo</t>
  </si>
  <si>
    <t>Fondo Nacional para el Fomento de las Artesanías, FONART</t>
  </si>
  <si>
    <t>Programa para el Desarrollo de Zonas Prioritarias</t>
  </si>
  <si>
    <t>Pensión para Adultos Mayores</t>
  </si>
  <si>
    <t>Programa de estancias infantiles para apoyar a madres trabajadoras</t>
  </si>
  <si>
    <t xml:space="preserve">Programa de Apoyo a las Instancias de Mujeres en las Entidades Federativas, para Implementar y Ejecutar Programas de Prevención de la Violencia Contra las Mujeres  </t>
  </si>
  <si>
    <t>Programa de Apoyo Alimentario</t>
  </si>
  <si>
    <t xml:space="preserve">Actividades que realiza la función pública </t>
  </si>
  <si>
    <t>Actividades de apoyo administrativo (Oportunidades)</t>
  </si>
  <si>
    <t>Programa de Desarrollo Humano Oportunidades</t>
  </si>
  <si>
    <t>Programa de Empleo Temporal (PET)</t>
  </si>
  <si>
    <t xml:space="preserve">Programa de Coinversión Social  </t>
  </si>
  <si>
    <t>Programa de Atención a Jornaleros Agrícolas</t>
  </si>
  <si>
    <t>Programa 3 x 1 para Migrantes</t>
  </si>
  <si>
    <t xml:space="preserve">Programa de Opciones Productivas   </t>
  </si>
  <si>
    <t xml:space="preserve">Programa de Abasto Rural a cargo de Diconsa, S.A. de C.V. (DICONSA) </t>
  </si>
  <si>
    <t>Programa de Abasto Social de Leche a cargo de LICONSA, S. A. de C. V.</t>
  </si>
  <si>
    <t xml:space="preserve">Programa de adquisición de leche nacional a cargo de LICONSA, S. A. de C. V.  </t>
  </si>
  <si>
    <t>20 Desarrollo Social</t>
  </si>
  <si>
    <t xml:space="preserve">Programa IMSS-Oportunidades  </t>
  </si>
  <si>
    <t>19 Aportaciones a Seguridad Social</t>
  </si>
  <si>
    <t xml:space="preserve">Programa para la Construcción y Rehabilitación de Sistemas de Agua Potable y Saneamiento en Zonas Rurales </t>
  </si>
  <si>
    <t xml:space="preserve">Infraestructura de riego  </t>
  </si>
  <si>
    <t xml:space="preserve">Infraestructura Hidroagrícola en Zonas Marginadas (pobreza)  </t>
  </si>
  <si>
    <t>Comisión Nacional del Agua (CNA)</t>
  </si>
  <si>
    <t>ProÁrbol.- Desarrollo Forestal</t>
  </si>
  <si>
    <t>ProÁrbol.-Pago por Servicios Ambientales</t>
  </si>
  <si>
    <t>Programa de Conservación para el Desarrollo Sostenible (PROCODES)</t>
  </si>
  <si>
    <t>Planeación, Evaluación Ambiental y Conservación de Polígonos Forestales (Programa Especial de Pueblos Indigenas y Biodiversidad 2007-2012)</t>
  </si>
  <si>
    <t>16 Medio Ambiente y Recursos Naturales</t>
  </si>
  <si>
    <t>Fomento a la producción de vivienda en las Entidades Federativas y Municipios</t>
  </si>
  <si>
    <t>Programa de esquema de financiamiento y subsidio federal para vivienda</t>
  </si>
  <si>
    <t xml:space="preserve">Comisión Nacional de Vivienda (CONAVI)  </t>
  </si>
  <si>
    <t xml:space="preserve">Programa Prevención de Riesgos en los Asentamientos Humanos  </t>
  </si>
  <si>
    <t xml:space="preserve">Programa de apoyo a los avecindados en condiciones de pobreza patrimonial para regularizar asentamientos humanos irregulares (PASPRAH)  </t>
  </si>
  <si>
    <t xml:space="preserve">Rescate de espacios públicos  </t>
  </si>
  <si>
    <t xml:space="preserve">Programa de Vivienda Rural  </t>
  </si>
  <si>
    <t xml:space="preserve">Programa de Vivienda Digna  </t>
  </si>
  <si>
    <r>
      <t xml:space="preserve">Programa Habitat  </t>
    </r>
    <r>
      <rPr>
        <vertAlign val="superscript"/>
        <sz val="9"/>
        <rFont val="Arial"/>
        <family val="2"/>
      </rPr>
      <t/>
    </r>
  </si>
  <si>
    <t>Fondo de Apoyo para los Núcleos Agrarios sin Regularizar (FANAR)</t>
  </si>
  <si>
    <t>Joven Emprendedor Rural y Fondo de Tierras</t>
  </si>
  <si>
    <t>Fondo de Apoyo para Proyectos Productivos (FAPPA)</t>
  </si>
  <si>
    <t>Programa de la Mujer en el Sector Agrario (PROMUSAG)</t>
  </si>
  <si>
    <t xml:space="preserve">15 Desarrollo Agrario, Territorial y Urbano </t>
  </si>
  <si>
    <t>Programa de Apoyo al Empleo (PAE) (Movilidad laboral interna)</t>
  </si>
  <si>
    <t>14 Trabajo y Previsión Social</t>
  </si>
  <si>
    <t xml:space="preserve">Programa de estancias infantiles para apoyar a madres trabajadoras </t>
  </si>
  <si>
    <t xml:space="preserve">Programa de Atención a Familias y Población Vulnerable (Atención a Población en Desamparo en el Distrito Federal) </t>
  </si>
  <si>
    <t xml:space="preserve">Asistencia Social y Protección al Paciente (Casas de Asistencia)  </t>
  </si>
  <si>
    <t>Sistema Nacional para el Desarrollo Integral de la Familia (DIF)</t>
  </si>
  <si>
    <t xml:space="preserve">Caravanas de la Salud </t>
  </si>
  <si>
    <t xml:space="preserve">Seguro Popular  </t>
  </si>
  <si>
    <t xml:space="preserve">Cooperación Internacional en Salud (Programa para mexicanos en el exterior) </t>
  </si>
  <si>
    <t xml:space="preserve">Arranque Parejo en la Vida  </t>
  </si>
  <si>
    <t>Salud Reproductiva, Prevención y Control de Cáncer Cérvico Uterino, Mujer y Salud</t>
  </si>
  <si>
    <t>Prevención y Atención a la violencia  contra las mujeres</t>
  </si>
  <si>
    <t xml:space="preserve">Atención de la Salud Reproductiva y la Igualdad de Género en Salud  </t>
  </si>
  <si>
    <t>12 Salud</t>
  </si>
  <si>
    <t>Programa para el Fortalecimiento del Servicio de la Educación Telesecundaria</t>
  </si>
  <si>
    <t xml:space="preserve">Programa Educativo Rural  </t>
  </si>
  <si>
    <t xml:space="preserve">Programa Becas de apoyo a la Educación Básica de Madres Jóvenes y Jóvenes Embarazadas </t>
  </si>
  <si>
    <t xml:space="preserve">Programa de Desarrollo Humano Oportunidades   </t>
  </si>
  <si>
    <t>Fortalecimiento a la educación y la cultura indígena</t>
  </si>
  <si>
    <t>Instituto Nacional de Lenguas Indígenas</t>
  </si>
  <si>
    <t>Diseño y aplicación de la política educativa</t>
  </si>
  <si>
    <t>Coordinación General de Educación  Intercultural Bilingüe</t>
  </si>
  <si>
    <t xml:space="preserve">Programa Asesor Técnico Pedagógico y para la Atención Educativa a la Diversidad Social, Lingüística y Cultural  </t>
  </si>
  <si>
    <t>Normar los servicios educativos</t>
  </si>
  <si>
    <t>Educación Indígena, SEP</t>
  </si>
  <si>
    <t xml:space="preserve">Programa de Educación Básica para Niños y Niñas de Familias Jornaleras Agricolas Migrantes  </t>
  </si>
  <si>
    <t>Programa Escuelas de Calidad</t>
  </si>
  <si>
    <t>Proyectos de infraestructura social de educación</t>
  </si>
  <si>
    <t xml:space="preserve">Acciones compensatorias para Abatir el Rezago Educativo en Educación Inicial y Básica </t>
  </si>
  <si>
    <t xml:space="preserve">Programas Compensatorios, CONAFE  </t>
  </si>
  <si>
    <t>Actividades de apoyo administrativo</t>
  </si>
  <si>
    <t xml:space="preserve">Programa de Educación inicial y básica para la población rural e indígena </t>
  </si>
  <si>
    <t xml:space="preserve">Cursos Comunitarios, CONAFE </t>
  </si>
  <si>
    <t xml:space="preserve">Programa Nacional de Becas y Financiamiento (PRONABES) </t>
  </si>
  <si>
    <t>11 Educación Pública</t>
  </si>
  <si>
    <t xml:space="preserve">Programa Nacional de Financiamiento al Microempresario (PRONAFIM)   </t>
  </si>
  <si>
    <t xml:space="preserve">Programa de Fomento a la Economía Social (FONAES)  </t>
  </si>
  <si>
    <t xml:space="preserve">Fondo de Microfinanciamiento a Mujeres Rurales (FOMMUR)   </t>
  </si>
  <si>
    <t xml:space="preserve">10 Economía  </t>
  </si>
  <si>
    <t>Estudios y proyectos de construcción de caminos rurales y carreteras alimentadoras</t>
  </si>
  <si>
    <t xml:space="preserve">Conservación de infraestructura de caminos rurales y carreteras alimentadoras  </t>
  </si>
  <si>
    <t>Proyectos de infraestructura económica de carreteras alimentadoras y caminos rurales</t>
  </si>
  <si>
    <t>Caminos rurales</t>
  </si>
  <si>
    <t>Programa de Empleo Temporal (PET )</t>
  </si>
  <si>
    <t>09 Comunicaciones y Transportes</t>
  </si>
  <si>
    <t xml:space="preserve">Programa de Sustentabilidad de los Recursos Naturales </t>
  </si>
  <si>
    <t xml:space="preserve">Programa de Desarrollo de Capacidades, Innovación Tecnológica y Extensionismo Rural </t>
  </si>
  <si>
    <t xml:space="preserve">Programa de Prevención y Manejo de Riesgos </t>
  </si>
  <si>
    <t xml:space="preserve">PROCAMPO Productivo </t>
  </si>
  <si>
    <t>Programa de Apoyo a la Inversión en Equipamiento e Infraestructura</t>
  </si>
  <si>
    <t>08 Agricultura, Ganadería, Desarrollo Rural, Pesca y Alimentación</t>
  </si>
  <si>
    <t xml:space="preserve">Excarcelación de Presos Indígenas  </t>
  </si>
  <si>
    <t xml:space="preserve">Manejo y Conservación de Recursos Naturales en Zonas Indígenas   </t>
  </si>
  <si>
    <t>Atención a Tercer Nivel</t>
  </si>
  <si>
    <t>Apoyo a proyectos de comunicación indígena</t>
  </si>
  <si>
    <t>Proyectos para la Atención a Indígenas Desplazados (Indígenas urbanos y migrantes desplazados)</t>
  </si>
  <si>
    <t>Acciones para Igualdad de Género con Población Indígena</t>
  </si>
  <si>
    <t>Programa de Coordinación para el Apoyo a la Producción Indígena (PROCAPI)</t>
  </si>
  <si>
    <t>Programa Turismo Alternativo en Zonas Indígenas (PTAZI)</t>
  </si>
  <si>
    <t>Programa de Fomento y Desarrollo de las Culturas Indígenas (PFDCI)</t>
  </si>
  <si>
    <t>Programa Promoción de Convenios en Materia de Justicia (PPCMJ)</t>
  </si>
  <si>
    <t>Programa Organización Productiva para Mujeres Indígenas (POPMI)</t>
  </si>
  <si>
    <t>Programa Fondos Regionales Indígenas (PFRI)</t>
  </si>
  <si>
    <t>Programa de Infraestructura Básica para la Atención de los Pueblos Indígenas (PIBAI)</t>
  </si>
  <si>
    <t>Programas Albergues Escolares Indígenas (PAEI)</t>
  </si>
  <si>
    <t>Acciones de control de las unidades centrales y foráneas</t>
  </si>
  <si>
    <t>Planeación y Participación Indígena</t>
  </si>
  <si>
    <t>Fortalecimiento de Capacidades Indígenas</t>
  </si>
  <si>
    <t>Comunicación Intercultural</t>
  </si>
  <si>
    <t>Comisión Nacional para el Desarrollo de los Pueblos Indígenas  (CDI)</t>
  </si>
  <si>
    <t>06 Hacienda y Crédito Público</t>
  </si>
  <si>
    <t>Programa para Igualdad Mujeres y Hombres</t>
  </si>
  <si>
    <t>Visitas de Protección</t>
  </si>
  <si>
    <t xml:space="preserve">Estudios ADN   </t>
  </si>
  <si>
    <t>Apoyo a migrantes</t>
  </si>
  <si>
    <t>Migrantes en situación de probada indigencia</t>
  </si>
  <si>
    <t>Repatriación de Personas Vulnerables</t>
  </si>
  <si>
    <t>Protección al migrante mexicano y a la campaña de seguridad al migrante</t>
  </si>
  <si>
    <t>Asistencia jurídica urgente para mexicanos en Estados Unidos y defensa de los mexicanos condenados a pena de muerte</t>
  </si>
  <si>
    <t>Apoyo para la Repatriación de Cadáveres a México</t>
  </si>
  <si>
    <t>Protección Asistencia Consular</t>
  </si>
  <si>
    <t>05 Relaciones Exteriores</t>
  </si>
  <si>
    <r>
      <t xml:space="preserve">TOTAL </t>
    </r>
    <r>
      <rPr>
        <b/>
        <vertAlign val="superscript"/>
        <sz val="9"/>
        <rFont val="Arial"/>
        <family val="2"/>
      </rPr>
      <t>p_/ 2_/</t>
    </r>
  </si>
  <si>
    <t>Al
Periodo
(7)=(5/2)</t>
  </si>
  <si>
    <t>Aprobado
Anual
(6)=(5/1)</t>
  </si>
  <si>
    <t>Enero-junio
(5)</t>
  </si>
  <si>
    <t>Enero-mayo
(4)</t>
  </si>
  <si>
    <t>Enero-abril
(3)</t>
  </si>
  <si>
    <t>Avance %</t>
  </si>
  <si>
    <t>Programado Modificado
Enero-junio
(2)</t>
  </si>
  <si>
    <t>Aprobado
Anual
(1)</t>
  </si>
  <si>
    <t xml:space="preserve"> Programa</t>
  </si>
  <si>
    <t>(Millones de Pesos)</t>
  </si>
  <si>
    <t>Enero-junio de 2013</t>
  </si>
  <si>
    <r>
      <t xml:space="preserve">AVANCE FINANCIERO DE LOS PRINCIPALES PROGRAMAS PARA LA SUPERACIÓN DE LA POBREZA </t>
    </r>
    <r>
      <rPr>
        <b/>
        <vertAlign val="superscript"/>
        <sz val="12"/>
        <color indexed="9"/>
        <rFont val="Arial"/>
        <family val="2"/>
      </rPr>
      <t>1_/</t>
    </r>
  </si>
  <si>
    <t>OTROS</t>
  </si>
  <si>
    <t>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</si>
</sst>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_-;\-* #,##0.0_-;_-* &quot;-&quot;??_-;_-@_-"/>
    <numFmt numFmtId="166" formatCode="_-* #,##0_-;\-* #,##0_-;_-* &quot;-&quot;??_-;_-@_-"/>
    <numFmt numFmtId="167" formatCode="#,##0.000000"/>
  </numFmts>
  <fonts count="29">
    <font>
      <sz val="10"/>
      <name val="Arial"/>
    </font>
    <font>
      <sz val="10"/>
      <name val="Arial"/>
      <family val="2"/>
    </font>
    <font>
      <b/>
      <sz val="12"/>
      <color indexed="9"/>
      <name val="Soberana Sans"/>
      <family val="3"/>
    </font>
    <font>
      <b/>
      <sz val="12"/>
      <name val="Soberana Sans"/>
      <family val="3"/>
    </font>
    <font>
      <sz val="6"/>
      <name val="Soberana Sans"/>
      <family val="3"/>
    </font>
    <font>
      <sz val="10"/>
      <name val="Soberana Sans"/>
      <family val="3"/>
    </font>
    <font>
      <b/>
      <sz val="8"/>
      <color indexed="9"/>
      <name val="Soberana Sans"/>
      <family val="3"/>
    </font>
    <font>
      <sz val="7"/>
      <name val="Soberana Sans"/>
      <family val="3"/>
    </font>
    <font>
      <b/>
      <sz val="7"/>
      <name val="Soberana Sans"/>
      <family val="3"/>
    </font>
    <font>
      <b/>
      <sz val="10"/>
      <name val="Soberana Sans"/>
      <family val="3"/>
    </font>
    <font>
      <b/>
      <sz val="6"/>
      <name val="Soberana Sans"/>
      <family val="3"/>
    </font>
    <font>
      <sz val="8"/>
      <name val="Soberana Sans"/>
      <family val="3"/>
    </font>
    <font>
      <sz val="11"/>
      <name val="Arial"/>
      <family val="2"/>
    </font>
    <font>
      <sz val="9"/>
      <name val="Arial"/>
      <family val="2"/>
    </font>
    <font>
      <sz val="10"/>
      <name val="Presidencia Base"/>
      <family val="3"/>
    </font>
    <font>
      <b/>
      <sz val="10"/>
      <name val="Presidencia Base"/>
      <family val="3"/>
    </font>
    <font>
      <b/>
      <sz val="9"/>
      <name val="Arial"/>
      <family val="2"/>
    </font>
    <font>
      <vertAlign val="superscript"/>
      <sz val="9"/>
      <name val="Arial"/>
      <family val="2"/>
    </font>
    <font>
      <b/>
      <sz val="10"/>
      <name val="Arial"/>
      <family val="2"/>
    </font>
    <font>
      <sz val="10"/>
      <name val="Presidencia Base"/>
    </font>
    <font>
      <b/>
      <sz val="9"/>
      <name val="Presidencia Base"/>
      <family val="3"/>
    </font>
    <font>
      <b/>
      <vertAlign val="superscript"/>
      <sz val="9"/>
      <name val="Arial"/>
      <family val="2"/>
    </font>
    <font>
      <b/>
      <sz val="11"/>
      <color indexed="9"/>
      <name val="Arial"/>
      <family val="2"/>
    </font>
    <font>
      <b/>
      <sz val="12"/>
      <color indexed="9"/>
      <name val="Arial"/>
      <family val="2"/>
    </font>
    <font>
      <b/>
      <vertAlign val="superscript"/>
      <sz val="12"/>
      <color indexed="9"/>
      <name val="Arial"/>
      <family val="2"/>
    </font>
    <font>
      <sz val="10"/>
      <name val="MS Sans Serif"/>
      <family val="2"/>
    </font>
    <font>
      <sz val="8"/>
      <color rgb="FF000000"/>
      <name val="Tahoma"/>
      <family val="2"/>
    </font>
    <font>
      <sz val="10"/>
      <color theme="1"/>
      <name val="Tahoma"/>
      <family val="2"/>
    </font>
    <font>
      <sz val="11"/>
      <color theme="1"/>
      <name val="Calibri"/>
      <family val="2"/>
      <scheme val="minor"/>
    </font>
  </fonts>
  <fills count="23">
    <fill>
      <patternFill patternType="none"/>
    </fill>
    <fill>
      <patternFill patternType="gray125"/>
    </fill>
    <fill>
      <patternFill patternType="solid">
        <fgColor indexed="22"/>
        <bgColor indexed="64"/>
      </patternFill>
    </fill>
    <fill>
      <patternFill patternType="solid">
        <fgColor indexed="21"/>
        <bgColor indexed="64"/>
      </patternFill>
    </fill>
    <fill>
      <patternFill patternType="solid">
        <fgColor rgb="FFBFD2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50"/>
        <bgColor indexed="64"/>
      </patternFill>
    </fill>
  </fills>
  <borders count="19">
    <border>
      <left/>
      <right/>
      <top/>
      <bottom/>
      <diagonal/>
    </border>
    <border>
      <left/>
      <right/>
      <top/>
      <bottom style="thin">
        <color indexed="64"/>
      </bottom>
      <diagonal/>
    </border>
    <border>
      <left/>
      <right/>
      <top/>
      <bottom style="medium">
        <color indexed="22"/>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medium">
        <color indexed="22"/>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s>
  <cellStyleXfs count="527">
    <xf numFmtId="0" fontId="0" fillId="0" borderId="0"/>
    <xf numFmtId="0" fontId="26" fillId="4" borderId="0">
      <alignment horizontal="left" vertical="top"/>
    </xf>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7"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1"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5"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1" fillId="0" borderId="0"/>
    <xf numFmtId="0" fontId="28" fillId="0" borderId="0"/>
    <xf numFmtId="0" fontId="28" fillId="0" borderId="0"/>
    <xf numFmtId="0" fontId="1" fillId="0" borderId="0"/>
    <xf numFmtId="0" fontId="28" fillId="0" borderId="0"/>
    <xf numFmtId="0" fontId="28" fillId="0" borderId="0"/>
    <xf numFmtId="0" fontId="28" fillId="0" borderId="0"/>
    <xf numFmtId="0" fontId="1" fillId="0" borderId="0"/>
    <xf numFmtId="0" fontId="28" fillId="0" borderId="0"/>
    <xf numFmtId="0" fontId="28"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17" borderId="18" applyNumberFormat="0" applyFont="0" applyAlignment="0" applyProtection="0"/>
    <xf numFmtId="0" fontId="28" fillId="17" borderId="18" applyNumberFormat="0" applyFont="0" applyAlignment="0" applyProtection="0"/>
    <xf numFmtId="0" fontId="28" fillId="17" borderId="18" applyNumberFormat="0" applyFont="0" applyAlignment="0" applyProtection="0"/>
  </cellStyleXfs>
  <cellXfs count="179">
    <xf numFmtId="0" fontId="0" fillId="0" borderId="0" xfId="0"/>
    <xf numFmtId="0" fontId="2" fillId="0" borderId="0" xfId="523" applyFont="1" applyFill="1" applyBorder="1" applyAlignment="1">
      <alignment vertical="top"/>
    </xf>
    <xf numFmtId="0" fontId="3" fillId="0" borderId="0" xfId="523" applyFont="1" applyFill="1" applyBorder="1" applyAlignment="1">
      <alignment horizontal="left" vertical="center"/>
    </xf>
    <xf numFmtId="164" fontId="4" fillId="0" borderId="0" xfId="0" applyNumberFormat="1" applyFont="1" applyFill="1" applyBorder="1" applyAlignment="1">
      <alignment horizontal="right"/>
    </xf>
    <xf numFmtId="164" fontId="5" fillId="0" borderId="0" xfId="0" applyNumberFormat="1" applyFont="1" applyFill="1" applyBorder="1" applyAlignment="1">
      <alignment vertical="top"/>
    </xf>
    <xf numFmtId="0" fontId="5" fillId="0" borderId="0" xfId="0" applyFont="1" applyFill="1" applyBorder="1" applyAlignment="1">
      <alignment vertical="top"/>
    </xf>
    <xf numFmtId="0" fontId="5" fillId="0" borderId="0" xfId="0" applyFont="1"/>
    <xf numFmtId="0" fontId="7" fillId="0" borderId="0" xfId="0" quotePrefix="1" applyFont="1" applyFill="1" applyBorder="1" applyAlignment="1">
      <alignment horizontal="center" vertical="center" wrapText="1"/>
    </xf>
    <xf numFmtId="0" fontId="8" fillId="18" borderId="1" xfId="0" applyFont="1" applyFill="1" applyBorder="1" applyAlignment="1">
      <alignment horizontal="center" vertical="center" wrapText="1"/>
    </xf>
    <xf numFmtId="0" fontId="9" fillId="18" borderId="1" xfId="0" applyFont="1" applyFill="1" applyBorder="1"/>
    <xf numFmtId="0" fontId="8" fillId="19" borderId="1" xfId="0" applyFont="1" applyFill="1" applyBorder="1" applyAlignment="1">
      <alignment horizontal="left" vertical="center"/>
    </xf>
    <xf numFmtId="0" fontId="9" fillId="19" borderId="1" xfId="0" applyFont="1" applyFill="1" applyBorder="1"/>
    <xf numFmtId="0" fontId="7" fillId="0" borderId="1" xfId="0" quotePrefix="1" applyFont="1" applyFill="1" applyBorder="1" applyAlignment="1">
      <alignment horizontal="center"/>
    </xf>
    <xf numFmtId="3" fontId="10" fillId="0" borderId="0" xfId="0" quotePrefix="1" applyNumberFormat="1" applyFont="1" applyFill="1" applyBorder="1" applyAlignment="1">
      <alignment horizontal="left"/>
    </xf>
    <xf numFmtId="164" fontId="10" fillId="0" borderId="0" xfId="0" applyNumberFormat="1" applyFont="1" applyFill="1" applyBorder="1" applyAlignment="1">
      <alignment horizontal="right"/>
    </xf>
    <xf numFmtId="0" fontId="10" fillId="2" borderId="2" xfId="0" quotePrefix="1" applyFont="1" applyFill="1" applyBorder="1" applyAlignment="1">
      <alignment horizontal="left"/>
    </xf>
    <xf numFmtId="164" fontId="10" fillId="2" borderId="2" xfId="14" applyNumberFormat="1" applyFont="1" applyFill="1" applyBorder="1" applyAlignment="1">
      <alignment horizontal="right"/>
    </xf>
    <xf numFmtId="164" fontId="10" fillId="2" borderId="2" xfId="0" applyNumberFormat="1" applyFont="1" applyFill="1" applyBorder="1" applyAlignment="1">
      <alignment horizontal="right"/>
    </xf>
    <xf numFmtId="164" fontId="11" fillId="0" borderId="0" xfId="0" applyNumberFormat="1" applyFont="1" applyFill="1" applyBorder="1" applyAlignment="1">
      <alignment vertical="center"/>
    </xf>
    <xf numFmtId="0" fontId="5" fillId="0" borderId="0" xfId="0" applyFont="1" applyFill="1" applyBorder="1" applyAlignment="1"/>
    <xf numFmtId="0" fontId="4" fillId="0" borderId="3" xfId="0" quotePrefix="1" applyFont="1" applyFill="1" applyBorder="1" applyAlignment="1">
      <alignment horizontal="left" wrapText="1"/>
    </xf>
    <xf numFmtId="164" fontId="4" fillId="0" borderId="3" xfId="0" applyNumberFormat="1" applyFont="1" applyFill="1" applyBorder="1" applyAlignment="1">
      <alignment horizontal="right"/>
    </xf>
    <xf numFmtId="2" fontId="4" fillId="0" borderId="4" xfId="0" quotePrefix="1" applyNumberFormat="1" applyFont="1" applyFill="1" applyBorder="1" applyAlignment="1">
      <alignment horizontal="left" wrapText="1"/>
    </xf>
    <xf numFmtId="164" fontId="4" fillId="0" borderId="4" xfId="0" applyNumberFormat="1" applyFont="1" applyFill="1" applyBorder="1" applyAlignment="1">
      <alignment horizontal="right"/>
    </xf>
    <xf numFmtId="0" fontId="4" fillId="0" borderId="4" xfId="0" quotePrefix="1" applyFont="1" applyFill="1" applyBorder="1" applyAlignment="1">
      <alignment horizontal="left" wrapText="1"/>
    </xf>
    <xf numFmtId="0" fontId="4" fillId="0" borderId="5" xfId="0" quotePrefix="1" applyFont="1" applyFill="1" applyBorder="1" applyAlignment="1">
      <alignment horizontal="left" wrapText="1"/>
    </xf>
    <xf numFmtId="164" fontId="4" fillId="0" borderId="5" xfId="0" applyNumberFormat="1" applyFont="1" applyFill="1" applyBorder="1" applyAlignment="1">
      <alignment horizontal="right"/>
    </xf>
    <xf numFmtId="164" fontId="4" fillId="0" borderId="3" xfId="14" applyNumberFormat="1" applyFont="1" applyFill="1" applyBorder="1" applyAlignment="1">
      <alignment horizontal="right"/>
    </xf>
    <xf numFmtId="165" fontId="5" fillId="0" borderId="0" xfId="14" applyNumberFormat="1"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quotePrefix="1" applyFont="1" applyFill="1" applyBorder="1" applyAlignment="1">
      <alignment horizontal="center" vertical="top" wrapText="1"/>
    </xf>
    <xf numFmtId="0" fontId="4" fillId="0" borderId="0" xfId="0" quotePrefix="1" applyFont="1" applyFill="1" applyAlignment="1">
      <alignment horizontal="left" wrapText="1"/>
    </xf>
    <xf numFmtId="0" fontId="10" fillId="0" borderId="3" xfId="0" quotePrefix="1" applyFont="1" applyFill="1" applyBorder="1" applyAlignment="1">
      <alignment horizontal="left" wrapText="1"/>
    </xf>
    <xf numFmtId="164" fontId="10" fillId="0" borderId="3" xfId="14" applyNumberFormat="1" applyFont="1" applyFill="1" applyBorder="1" applyAlignment="1">
      <alignment horizontal="right"/>
    </xf>
    <xf numFmtId="164" fontId="10" fillId="0" borderId="3" xfId="0" applyNumberFormat="1" applyFont="1" applyFill="1" applyBorder="1" applyAlignment="1">
      <alignment horizontal="right"/>
    </xf>
    <xf numFmtId="165" fontId="9" fillId="0" borderId="0" xfId="14" applyNumberFormat="1"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quotePrefix="1" applyFont="1" applyFill="1" applyBorder="1" applyAlignment="1">
      <alignment horizontal="center" vertical="top" wrapText="1"/>
    </xf>
    <xf numFmtId="0" fontId="9" fillId="0" borderId="0" xfId="0" applyFont="1" applyFill="1" applyBorder="1" applyAlignment="1">
      <alignment vertical="top"/>
    </xf>
    <xf numFmtId="164" fontId="4" fillId="0" borderId="4" xfId="0" quotePrefix="1" applyNumberFormat="1" applyFont="1" applyFill="1" applyBorder="1" applyAlignment="1">
      <alignment horizontal="right"/>
    </xf>
    <xf numFmtId="164" fontId="4" fillId="0" borderId="4" xfId="14" applyNumberFormat="1" applyFont="1" applyFill="1" applyBorder="1" applyAlignment="1">
      <alignment horizontal="right"/>
    </xf>
    <xf numFmtId="4" fontId="4" fillId="0" borderId="4" xfId="0" quotePrefix="1" applyNumberFormat="1" applyFont="1" applyFill="1" applyBorder="1" applyAlignment="1">
      <alignment horizontal="right"/>
    </xf>
    <xf numFmtId="0" fontId="4" fillId="0" borderId="0" xfId="0" quotePrefix="1" applyFont="1" applyFill="1" applyBorder="1" applyAlignment="1">
      <alignment horizontal="left" wrapText="1"/>
    </xf>
    <xf numFmtId="164" fontId="4" fillId="0" borderId="3" xfId="0" quotePrefix="1" applyNumberFormat="1" applyFont="1" applyFill="1" applyBorder="1" applyAlignment="1">
      <alignment horizontal="right"/>
    </xf>
    <xf numFmtId="164" fontId="4" fillId="0" borderId="5" xfId="14" applyNumberFormat="1" applyFont="1" applyFill="1" applyBorder="1" applyAlignment="1">
      <alignment horizontal="right"/>
    </xf>
    <xf numFmtId="164" fontId="4" fillId="20" borderId="5" xfId="0" applyNumberFormat="1" applyFont="1" applyFill="1" applyBorder="1" applyAlignment="1">
      <alignment horizontal="right"/>
    </xf>
    <xf numFmtId="0" fontId="4" fillId="0" borderId="0" xfId="0" quotePrefix="1" applyFont="1" applyFill="1" applyBorder="1" applyAlignment="1">
      <alignment horizontal="left" vertical="top" wrapText="1"/>
    </xf>
    <xf numFmtId="164" fontId="4" fillId="0" borderId="5" xfId="0" quotePrefix="1" applyNumberFormat="1" applyFont="1" applyFill="1" applyBorder="1" applyAlignment="1">
      <alignment horizontal="right"/>
    </xf>
    <xf numFmtId="0" fontId="10" fillId="0" borderId="4" xfId="0" quotePrefix="1" applyFont="1" applyFill="1" applyBorder="1" applyAlignment="1">
      <alignment horizontal="left" wrapText="1"/>
    </xf>
    <xf numFmtId="164" fontId="10" fillId="0" borderId="4" xfId="0" applyNumberFormat="1" applyFont="1" applyFill="1" applyBorder="1" applyAlignment="1">
      <alignment horizontal="right"/>
    </xf>
    <xf numFmtId="0" fontId="10" fillId="2" borderId="2" xfId="0" applyFont="1" applyFill="1" applyBorder="1" applyAlignment="1">
      <alignment horizontal="left"/>
    </xf>
    <xf numFmtId="164" fontId="10" fillId="0" borderId="4" xfId="14" applyNumberFormat="1" applyFont="1" applyFill="1" applyBorder="1" applyAlignment="1">
      <alignment horizontal="right"/>
    </xf>
    <xf numFmtId="164" fontId="10" fillId="0" borderId="4" xfId="0" quotePrefix="1" applyNumberFormat="1" applyFont="1" applyFill="1" applyBorder="1" applyAlignment="1">
      <alignment horizontal="right"/>
    </xf>
    <xf numFmtId="0" fontId="4" fillId="0" borderId="4" xfId="0" applyFont="1" applyFill="1" applyBorder="1" applyAlignment="1">
      <alignment horizontal="left" wrapText="1"/>
    </xf>
    <xf numFmtId="0" fontId="4" fillId="0" borderId="6" xfId="0" quotePrefix="1" applyFont="1" applyFill="1" applyBorder="1" applyAlignment="1">
      <alignment horizontal="left" wrapText="1"/>
    </xf>
    <xf numFmtId="164" fontId="4" fillId="0" borderId="6" xfId="0" applyNumberFormat="1" applyFont="1" applyFill="1" applyBorder="1" applyAlignment="1">
      <alignment horizontal="right"/>
    </xf>
    <xf numFmtId="164" fontId="10" fillId="0" borderId="3" xfId="0" quotePrefix="1" applyNumberFormat="1" applyFont="1" applyFill="1" applyBorder="1" applyAlignment="1">
      <alignment horizontal="right"/>
    </xf>
    <xf numFmtId="164" fontId="4" fillId="20" borderId="4" xfId="0" applyNumberFormat="1" applyFont="1" applyFill="1" applyBorder="1" applyAlignment="1">
      <alignment horizontal="right"/>
    </xf>
    <xf numFmtId="0" fontId="5" fillId="0" borderId="0" xfId="0" applyFont="1" applyFill="1" applyBorder="1" applyAlignment="1">
      <alignment horizontal="left" vertical="top"/>
    </xf>
    <xf numFmtId="0" fontId="5" fillId="0" borderId="0" xfId="0" quotePrefix="1" applyFont="1" applyFill="1" applyBorder="1" applyAlignment="1">
      <alignment horizontal="center" vertical="top"/>
    </xf>
    <xf numFmtId="165" fontId="5" fillId="0" borderId="0" xfId="14" applyNumberFormat="1" applyFont="1" applyFill="1" applyBorder="1" applyAlignment="1">
      <alignment horizontal="left" vertical="top"/>
    </xf>
    <xf numFmtId="3" fontId="8" fillId="0" borderId="0" xfId="0" quotePrefix="1" applyNumberFormat="1" applyFont="1" applyFill="1" applyBorder="1" applyAlignment="1">
      <alignment horizontal="left" indent="2"/>
    </xf>
    <xf numFmtId="0" fontId="4" fillId="0" borderId="0" xfId="0" applyFont="1" applyFill="1" applyBorder="1" applyAlignment="1">
      <alignment horizontal="left"/>
    </xf>
    <xf numFmtId="164" fontId="4" fillId="0" borderId="0" xfId="0" applyNumberFormat="1" applyFont="1" applyFill="1" applyBorder="1" applyAlignment="1">
      <alignment horizontal="right" vertical="top"/>
    </xf>
    <xf numFmtId="0" fontId="4" fillId="0" borderId="0" xfId="0" applyFont="1" applyFill="1" applyBorder="1" applyAlignment="1">
      <alignment vertical="top"/>
    </xf>
    <xf numFmtId="0" fontId="4" fillId="0" borderId="0" xfId="0" applyFont="1" applyFill="1" applyBorder="1" applyAlignment="1"/>
    <xf numFmtId="164" fontId="5" fillId="0" borderId="0" xfId="0" applyNumberFormat="1" applyFont="1" applyFill="1" applyBorder="1" applyAlignment="1">
      <alignment horizontal="right" vertical="top"/>
    </xf>
    <xf numFmtId="0" fontId="12" fillId="0" borderId="0" xfId="0" applyFont="1" applyFill="1"/>
    <xf numFmtId="164" fontId="12" fillId="0" borderId="0" xfId="0" applyNumberFormat="1" applyFont="1" applyFill="1"/>
    <xf numFmtId="0" fontId="1" fillId="0" borderId="0" xfId="0" applyFont="1" applyFill="1"/>
    <xf numFmtId="164" fontId="1" fillId="0" borderId="0" xfId="0" applyNumberFormat="1" applyFont="1" applyFill="1"/>
    <xf numFmtId="0" fontId="13" fillId="0" borderId="0" xfId="0" applyFont="1" applyFill="1" applyBorder="1" applyAlignment="1">
      <alignment wrapText="1"/>
    </xf>
    <xf numFmtId="0" fontId="14" fillId="0" borderId="0" xfId="0" applyFont="1" applyFill="1" applyBorder="1" applyAlignment="1">
      <alignment vertical="top"/>
    </xf>
    <xf numFmtId="0" fontId="1" fillId="0" borderId="0" xfId="0" applyFont="1" applyFill="1" applyAlignment="1">
      <alignment vertical="top"/>
    </xf>
    <xf numFmtId="164" fontId="13" fillId="0" borderId="0" xfId="0" applyNumberFormat="1" applyFont="1" applyFill="1" applyBorder="1" applyAlignment="1">
      <alignment wrapText="1"/>
    </xf>
    <xf numFmtId="164" fontId="1" fillId="0" borderId="0" xfId="0" applyNumberFormat="1" applyFont="1" applyFill="1" applyAlignment="1">
      <alignment vertical="top"/>
    </xf>
    <xf numFmtId="164" fontId="13" fillId="0" borderId="0" xfId="0" applyNumberFormat="1" applyFont="1" applyFill="1" applyBorder="1" applyAlignment="1">
      <alignment vertical="top" wrapText="1"/>
    </xf>
    <xf numFmtId="164" fontId="13"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164" fontId="0" fillId="0" borderId="0" xfId="0" applyNumberFormat="1" applyAlignment="1">
      <alignment horizontal="justify" vertical="top" wrapText="1"/>
    </xf>
    <xf numFmtId="0" fontId="13" fillId="0" borderId="0" xfId="0" applyFont="1" applyFill="1" applyBorder="1" applyAlignment="1">
      <alignment horizontal="justify" vertical="top" wrapText="1"/>
    </xf>
    <xf numFmtId="164" fontId="13" fillId="0" borderId="0" xfId="0" applyNumberFormat="1" applyFont="1" applyFill="1" applyBorder="1" applyAlignment="1">
      <alignment horizontal="justify" vertical="top" wrapText="1"/>
    </xf>
    <xf numFmtId="164" fontId="13" fillId="0" borderId="7" xfId="0" applyNumberFormat="1" applyFont="1" applyFill="1" applyBorder="1" applyAlignment="1">
      <alignment horizontal="right" vertical="top" indent="1"/>
    </xf>
    <xf numFmtId="164" fontId="13" fillId="0" borderId="7" xfId="0" applyNumberFormat="1" applyFont="1" applyFill="1" applyBorder="1" applyAlignment="1">
      <alignment horizontal="right" vertical="top"/>
    </xf>
    <xf numFmtId="0" fontId="13" fillId="0" borderId="8" xfId="0" applyFont="1" applyFill="1" applyBorder="1" applyAlignment="1">
      <alignment horizontal="left" vertical="top" wrapText="1"/>
    </xf>
    <xf numFmtId="166" fontId="15" fillId="0" borderId="0" xfId="130" applyNumberFormat="1" applyFont="1" applyFill="1" applyBorder="1" applyAlignment="1">
      <alignment horizontal="center" vertical="top"/>
    </xf>
    <xf numFmtId="164" fontId="13" fillId="0" borderId="9" xfId="0" applyNumberFormat="1" applyFont="1" applyFill="1" applyBorder="1" applyAlignment="1">
      <alignment horizontal="right" vertical="top" indent="1"/>
    </xf>
    <xf numFmtId="164" fontId="13" fillId="0" borderId="9" xfId="0" applyNumberFormat="1" applyFont="1" applyFill="1" applyBorder="1" applyAlignment="1">
      <alignment horizontal="right" vertical="top"/>
    </xf>
    <xf numFmtId="0" fontId="13" fillId="0" borderId="10" xfId="0" applyFont="1" applyFill="1" applyBorder="1" applyAlignment="1">
      <alignment horizontal="justify"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top"/>
    </xf>
    <xf numFmtId="0" fontId="13" fillId="0" borderId="10" xfId="0" applyFont="1" applyFill="1" applyBorder="1" applyAlignment="1">
      <alignment horizontal="left" vertical="top" wrapText="1" indent="2"/>
    </xf>
    <xf numFmtId="164" fontId="16" fillId="0" borderId="9" xfId="0" applyNumberFormat="1" applyFont="1" applyFill="1" applyBorder="1" applyAlignment="1">
      <alignment horizontal="right" vertical="top" indent="1"/>
    </xf>
    <xf numFmtId="164" fontId="16" fillId="0" borderId="9" xfId="0" applyNumberFormat="1" applyFont="1" applyFill="1" applyBorder="1" applyAlignment="1">
      <alignment horizontal="right" vertical="top"/>
    </xf>
    <xf numFmtId="0" fontId="16" fillId="0" borderId="10" xfId="0" applyFont="1" applyFill="1" applyBorder="1" applyAlignment="1">
      <alignment horizontal="justify" vertical="top" wrapText="1"/>
    </xf>
    <xf numFmtId="0" fontId="15" fillId="0" borderId="0" xfId="0" applyFont="1" applyFill="1" applyBorder="1" applyAlignment="1">
      <alignment horizontal="center" vertical="top"/>
    </xf>
    <xf numFmtId="164" fontId="16" fillId="21" borderId="4" xfId="0" applyNumberFormat="1" applyFont="1" applyFill="1" applyBorder="1" applyAlignment="1">
      <alignment horizontal="right" vertical="top"/>
    </xf>
    <xf numFmtId="164" fontId="16" fillId="21" borderId="4" xfId="0" applyNumberFormat="1" applyFont="1" applyFill="1" applyBorder="1" applyAlignment="1">
      <alignment horizontal="right" vertical="top" indent="1"/>
    </xf>
    <xf numFmtId="0" fontId="16" fillId="21" borderId="4" xfId="0" applyFont="1" applyFill="1" applyBorder="1" applyAlignment="1">
      <alignment horizontal="left" vertical="top" wrapText="1"/>
    </xf>
    <xf numFmtId="164" fontId="16" fillId="21" borderId="4" xfId="130" applyNumberFormat="1" applyFont="1" applyFill="1" applyBorder="1" applyAlignment="1">
      <alignment horizontal="right" vertical="top"/>
    </xf>
    <xf numFmtId="0" fontId="16" fillId="21" borderId="4" xfId="0" applyFont="1" applyFill="1" applyBorder="1" applyAlignment="1">
      <alignment horizontal="left" vertical="top"/>
    </xf>
    <xf numFmtId="164" fontId="13" fillId="0" borderId="11" xfId="0" applyNumberFormat="1" applyFont="1" applyFill="1" applyBorder="1" applyAlignment="1">
      <alignment horizontal="right" vertical="top" indent="1"/>
    </xf>
    <xf numFmtId="164" fontId="13" fillId="0" borderId="12" xfId="0" applyNumberFormat="1" applyFont="1" applyFill="1" applyBorder="1" applyAlignment="1">
      <alignment horizontal="right" vertical="top" indent="1"/>
    </xf>
    <xf numFmtId="0" fontId="13" fillId="0" borderId="10" xfId="0" applyFont="1" applyFill="1" applyBorder="1" applyAlignment="1">
      <alignment horizontal="left" vertical="top" wrapText="1" indent="1"/>
    </xf>
    <xf numFmtId="0" fontId="16" fillId="21" borderId="4" xfId="0" applyFont="1" applyFill="1" applyBorder="1" applyAlignment="1">
      <alignment horizontal="justify" vertical="top"/>
    </xf>
    <xf numFmtId="0" fontId="16" fillId="0" borderId="10" xfId="0" applyFont="1" applyFill="1" applyBorder="1" applyAlignment="1">
      <alignment horizontal="left" vertical="top" wrapText="1"/>
    </xf>
    <xf numFmtId="0" fontId="16" fillId="0" borderId="10" xfId="0" applyFont="1" applyFill="1" applyBorder="1" applyAlignment="1">
      <alignment horizontal="justify" vertical="top"/>
    </xf>
    <xf numFmtId="4" fontId="13" fillId="0" borderId="9" xfId="0" applyNumberFormat="1" applyFont="1" applyFill="1" applyBorder="1" applyAlignment="1">
      <alignment horizontal="right" vertical="top"/>
    </xf>
    <xf numFmtId="0" fontId="18" fillId="0" borderId="0" xfId="0" applyFont="1" applyFill="1"/>
    <xf numFmtId="0" fontId="13" fillId="0" borderId="10" xfId="0" applyFont="1" applyFill="1" applyBorder="1" applyAlignment="1">
      <alignment horizontal="left" vertical="center" wrapText="1"/>
    </xf>
    <xf numFmtId="164" fontId="13" fillId="0" borderId="9"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6" fillId="0" borderId="10" xfId="0" applyFont="1" applyFill="1" applyBorder="1" applyAlignment="1">
      <alignment vertical="top" wrapText="1"/>
    </xf>
    <xf numFmtId="0" fontId="13" fillId="0" borderId="10" xfId="0" applyFont="1" applyFill="1" applyBorder="1" applyAlignment="1" applyProtection="1">
      <alignment horizontal="justify" vertical="top"/>
      <protection locked="0"/>
    </xf>
    <xf numFmtId="0" fontId="14" fillId="0" borderId="0" xfId="0" applyFont="1" applyFill="1" applyBorder="1" applyAlignment="1" applyProtection="1">
      <alignment horizontal="center" vertical="top"/>
      <protection locked="0"/>
    </xf>
    <xf numFmtId="0" fontId="13" fillId="0" borderId="10" xfId="0" applyFont="1" applyFill="1" applyBorder="1" applyAlignment="1" applyProtection="1">
      <alignment horizontal="justify" vertical="top" wrapText="1"/>
      <protection locked="0"/>
    </xf>
    <xf numFmtId="3" fontId="13" fillId="0" borderId="10" xfId="0" applyNumberFormat="1" applyFont="1" applyFill="1" applyBorder="1" applyAlignment="1" applyProtection="1">
      <alignment horizontal="left" vertical="top" wrapText="1" indent="2"/>
      <protection locked="0"/>
    </xf>
    <xf numFmtId="0" fontId="19" fillId="0" borderId="0" xfId="0" applyFont="1" applyFill="1" applyBorder="1" applyAlignment="1" applyProtection="1">
      <alignment horizontal="center" vertical="top"/>
      <protection locked="0"/>
    </xf>
    <xf numFmtId="0" fontId="16" fillId="0" borderId="10" xfId="0" applyFont="1" applyFill="1" applyBorder="1" applyAlignment="1" applyProtection="1">
      <alignment horizontal="justify" vertical="top" wrapText="1"/>
      <protection locked="0"/>
    </xf>
    <xf numFmtId="164" fontId="16" fillId="0" borderId="11" xfId="0" applyNumberFormat="1" applyFont="1" applyFill="1" applyBorder="1" applyAlignment="1">
      <alignment horizontal="right" vertical="top" indent="1"/>
    </xf>
    <xf numFmtId="0" fontId="13" fillId="0" borderId="10" xfId="0" applyFont="1" applyFill="1" applyBorder="1" applyAlignment="1" applyProtection="1">
      <alignment horizontal="left" vertical="top" indent="2"/>
      <protection locked="0"/>
    </xf>
    <xf numFmtId="164" fontId="16" fillId="0" borderId="9" xfId="0" applyNumberFormat="1" applyFont="1" applyFill="1" applyBorder="1" applyAlignment="1" applyProtection="1">
      <alignment horizontal="right" vertical="top"/>
      <protection locked="0"/>
    </xf>
    <xf numFmtId="0" fontId="15" fillId="0" borderId="0" xfId="0" applyFont="1" applyFill="1" applyBorder="1" applyAlignment="1" applyProtection="1">
      <alignment horizontal="center" vertical="top"/>
      <protection locked="0"/>
    </xf>
    <xf numFmtId="0" fontId="14" fillId="0" borderId="0" xfId="0" applyFont="1" applyFill="1" applyBorder="1" applyAlignment="1" applyProtection="1">
      <alignment horizontal="left" vertical="top"/>
      <protection locked="0"/>
    </xf>
    <xf numFmtId="164" fontId="16" fillId="0" borderId="9" xfId="0" applyNumberFormat="1" applyFont="1" applyFill="1" applyBorder="1" applyAlignment="1" applyProtection="1">
      <alignment horizontal="right" vertical="top"/>
    </xf>
    <xf numFmtId="164" fontId="16" fillId="21" borderId="4" xfId="0" applyNumberFormat="1" applyFont="1" applyFill="1" applyBorder="1" applyAlignment="1" applyProtection="1">
      <alignment horizontal="right" vertical="top"/>
      <protection locked="0"/>
    </xf>
    <xf numFmtId="164" fontId="13" fillId="0" borderId="10" xfId="0" applyNumberFormat="1" applyFont="1" applyFill="1" applyBorder="1" applyAlignment="1">
      <alignment horizontal="justify" vertical="top" wrapText="1"/>
    </xf>
    <xf numFmtId="1" fontId="14" fillId="0" borderId="0" xfId="379" applyNumberFormat="1" applyFont="1" applyFill="1" applyBorder="1" applyAlignment="1" applyProtection="1">
      <alignment horizontal="center" vertical="top"/>
      <protection locked="0"/>
    </xf>
    <xf numFmtId="164" fontId="16" fillId="21" borderId="4" xfId="0" applyNumberFormat="1" applyFont="1" applyFill="1" applyBorder="1" applyAlignment="1">
      <alignment horizontal="justify" vertical="top"/>
    </xf>
    <xf numFmtId="1" fontId="14" fillId="0" borderId="0" xfId="0" applyNumberFormat="1" applyFont="1" applyFill="1" applyBorder="1" applyAlignment="1">
      <alignment horizontal="center" vertical="top"/>
    </xf>
    <xf numFmtId="0" fontId="16" fillId="21" borderId="4" xfId="0" applyFont="1" applyFill="1" applyBorder="1" applyAlignment="1">
      <alignment vertical="top"/>
    </xf>
    <xf numFmtId="49" fontId="14" fillId="0" borderId="0" xfId="0" applyNumberFormat="1" applyFont="1" applyFill="1" applyBorder="1" applyAlignment="1">
      <alignment horizontal="center" vertical="top"/>
    </xf>
    <xf numFmtId="0" fontId="13" fillId="0" borderId="10" xfId="0" applyFont="1" applyFill="1" applyBorder="1" applyAlignment="1">
      <alignment horizontal="justify" vertical="center" wrapText="1"/>
    </xf>
    <xf numFmtId="49" fontId="14" fillId="0" borderId="0" xfId="0" applyNumberFormat="1" applyFont="1" applyFill="1" applyBorder="1" applyAlignment="1">
      <alignment horizontal="center" vertical="center"/>
    </xf>
    <xf numFmtId="0" fontId="1" fillId="0" borderId="0" xfId="0" applyFont="1" applyFill="1" applyBorder="1"/>
    <xf numFmtId="0" fontId="14" fillId="0" borderId="0" xfId="0" quotePrefix="1" applyFont="1" applyFill="1" applyBorder="1" applyAlignment="1">
      <alignment horizontal="center" vertical="top"/>
    </xf>
    <xf numFmtId="164" fontId="16" fillId="21" borderId="4" xfId="0" quotePrefix="1" applyNumberFormat="1" applyFont="1" applyFill="1" applyBorder="1" applyAlignment="1">
      <alignment horizontal="right" vertical="top"/>
    </xf>
    <xf numFmtId="0" fontId="1" fillId="0" borderId="0" xfId="0" applyFont="1" applyFill="1" applyAlignment="1">
      <alignment horizontal="justify" vertical="top"/>
    </xf>
    <xf numFmtId="0" fontId="18" fillId="0" borderId="0" xfId="0" applyFont="1" applyFill="1" applyAlignment="1">
      <alignment horizontal="justify" vertical="top"/>
    </xf>
    <xf numFmtId="0" fontId="20" fillId="0" borderId="0" xfId="0" applyFont="1" applyFill="1" applyBorder="1" applyAlignment="1">
      <alignment horizontal="justify" vertical="top"/>
    </xf>
    <xf numFmtId="164" fontId="16" fillId="0" borderId="3" xfId="130" applyNumberFormat="1" applyFont="1" applyFill="1" applyBorder="1" applyAlignment="1">
      <alignment horizontal="right" vertical="top" indent="1"/>
    </xf>
    <xf numFmtId="164" fontId="16" fillId="0" borderId="4" xfId="130" applyNumberFormat="1" applyFont="1" applyFill="1" applyBorder="1" applyAlignment="1">
      <alignment horizontal="right" vertical="top"/>
    </xf>
    <xf numFmtId="164" fontId="16" fillId="0" borderId="4" xfId="14" applyNumberFormat="1" applyFont="1" applyFill="1" applyBorder="1" applyAlignment="1">
      <alignment horizontal="right" vertical="top"/>
    </xf>
    <xf numFmtId="0" fontId="16" fillId="0" borderId="4" xfId="0" applyFont="1" applyFill="1" applyBorder="1" applyAlignment="1">
      <alignment horizontal="justify" vertical="top"/>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2" fillId="0" borderId="0" xfId="0" applyFont="1"/>
    <xf numFmtId="0" fontId="22" fillId="3" borderId="0" xfId="0" applyFont="1" applyFill="1" applyBorder="1" applyAlignment="1">
      <alignment horizontal="left" vertical="top"/>
    </xf>
    <xf numFmtId="0" fontId="22" fillId="3" borderId="0" xfId="0" applyFont="1" applyFill="1" applyBorder="1" applyAlignment="1">
      <alignment horizontal="left" vertical="top" wrapText="1"/>
    </xf>
    <xf numFmtId="167" fontId="12" fillId="0" borderId="0" xfId="0" applyNumberFormat="1" applyFont="1" applyFill="1"/>
    <xf numFmtId="164" fontId="1" fillId="20" borderId="0" xfId="0" applyNumberFormat="1" applyFont="1" applyFill="1"/>
    <xf numFmtId="0" fontId="1" fillId="20" borderId="0" xfId="0" applyFont="1" applyFill="1"/>
    <xf numFmtId="0" fontId="4" fillId="0" borderId="14" xfId="0" quotePrefix="1" applyFont="1" applyFill="1" applyBorder="1" applyAlignment="1">
      <alignment horizontal="left"/>
    </xf>
    <xf numFmtId="0" fontId="4" fillId="0" borderId="0" xfId="0" applyFont="1" applyFill="1" applyBorder="1" applyAlignment="1">
      <alignment horizontal="left" wrapText="1"/>
    </xf>
    <xf numFmtId="1" fontId="6" fillId="22" borderId="0" xfId="0" quotePrefix="1" applyNumberFormat="1" applyFont="1" applyFill="1" applyAlignment="1" applyProtection="1">
      <alignment horizontal="left" vertical="center" wrapText="1"/>
    </xf>
    <xf numFmtId="0" fontId="7" fillId="0" borderId="0" xfId="0" quotePrefix="1" applyFont="1" applyFill="1" applyBorder="1" applyAlignment="1">
      <alignment horizontal="center" vertical="center" wrapText="1"/>
    </xf>
    <xf numFmtId="0" fontId="5" fillId="0" borderId="0" xfId="0" applyFont="1" applyAlignment="1"/>
    <xf numFmtId="0" fontId="5" fillId="0" borderId="1" xfId="0" applyFont="1" applyBorder="1" applyAlignment="1"/>
    <xf numFmtId="0" fontId="7" fillId="0" borderId="0" xfId="0" applyFont="1" applyFill="1" applyBorder="1" applyAlignment="1">
      <alignment horizontal="center" vertical="center" wrapText="1"/>
    </xf>
    <xf numFmtId="0" fontId="7" fillId="0" borderId="1" xfId="0" applyFont="1" applyFill="1" applyBorder="1" applyAlignment="1">
      <alignment horizontal="center"/>
    </xf>
    <xf numFmtId="0" fontId="7" fillId="0" borderId="15" xfId="0" applyFont="1" applyFill="1" applyBorder="1" applyAlignment="1">
      <alignment horizontal="center" vertical="center"/>
    </xf>
    <xf numFmtId="0" fontId="23" fillId="3" borderId="17"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17" xfId="0" applyFont="1" applyFill="1" applyBorder="1" applyAlignment="1">
      <alignment horizontal="left" vertical="top"/>
    </xf>
    <xf numFmtId="0" fontId="23" fillId="3" borderId="0" xfId="0" applyFont="1" applyFill="1" applyBorder="1" applyAlignment="1">
      <alignment horizontal="left" vertical="top"/>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164" fontId="16" fillId="0" borderId="0" xfId="0" applyNumberFormat="1" applyFont="1" applyFill="1" applyBorder="1" applyAlignment="1">
      <alignment horizontal="center" vertical="center" wrapText="1"/>
    </xf>
    <xf numFmtId="164" fontId="16" fillId="0" borderId="13"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0" xfId="0" applyFont="1" applyFill="1" applyBorder="1" applyAlignment="1">
      <alignment horizontal="justify" vertical="top" wrapText="1"/>
    </xf>
  </cellXfs>
  <cellStyles count="527">
    <cellStyle name="_Rid_11__S33" xfId="1"/>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Millares" xfId="14" builtinId="3"/>
    <cellStyle name="Millares 10" xfId="15"/>
    <cellStyle name="Millares 10 2" xfId="16"/>
    <cellStyle name="Millares 100" xfId="17"/>
    <cellStyle name="Millares 101" xfId="18"/>
    <cellStyle name="Millares 102" xfId="19"/>
    <cellStyle name="Millares 103" xfId="20"/>
    <cellStyle name="Millares 104" xfId="21"/>
    <cellStyle name="Millares 105" xfId="22"/>
    <cellStyle name="Millares 106" xfId="23"/>
    <cellStyle name="Millares 107" xfId="24"/>
    <cellStyle name="Millares 108" xfId="25"/>
    <cellStyle name="Millares 109" xfId="26"/>
    <cellStyle name="Millares 11" xfId="27"/>
    <cellStyle name="Millares 110" xfId="28"/>
    <cellStyle name="Millares 111" xfId="29"/>
    <cellStyle name="Millares 112" xfId="30"/>
    <cellStyle name="Millares 113" xfId="31"/>
    <cellStyle name="Millares 114" xfId="32"/>
    <cellStyle name="Millares 115" xfId="33"/>
    <cellStyle name="Millares 116" xfId="34"/>
    <cellStyle name="Millares 117" xfId="35"/>
    <cellStyle name="Millares 118" xfId="36"/>
    <cellStyle name="Millares 119" xfId="37"/>
    <cellStyle name="Millares 12" xfId="38"/>
    <cellStyle name="Millares 120" xfId="39"/>
    <cellStyle name="Millares 121" xfId="40"/>
    <cellStyle name="Millares 122" xfId="41"/>
    <cellStyle name="Millares 123" xfId="42"/>
    <cellStyle name="Millares 124" xfId="43"/>
    <cellStyle name="Millares 125" xfId="44"/>
    <cellStyle name="Millares 126" xfId="45"/>
    <cellStyle name="Millares 127" xfId="46"/>
    <cellStyle name="Millares 128" xfId="47"/>
    <cellStyle name="Millares 129" xfId="48"/>
    <cellStyle name="Millares 13" xfId="49"/>
    <cellStyle name="Millares 130" xfId="50"/>
    <cellStyle name="Millares 131" xfId="51"/>
    <cellStyle name="Millares 132" xfId="52"/>
    <cellStyle name="Millares 132 2" xfId="53"/>
    <cellStyle name="Millares 133" xfId="54"/>
    <cellStyle name="Millares 134" xfId="55"/>
    <cellStyle name="Millares 135" xfId="56"/>
    <cellStyle name="Millares 136" xfId="57"/>
    <cellStyle name="Millares 137" xfId="58"/>
    <cellStyle name="Millares 138" xfId="59"/>
    <cellStyle name="Millares 139" xfId="60"/>
    <cellStyle name="Millares 14" xfId="61"/>
    <cellStyle name="Millares 140" xfId="62"/>
    <cellStyle name="Millares 141" xfId="63"/>
    <cellStyle name="Millares 142" xfId="64"/>
    <cellStyle name="Millares 143" xfId="65"/>
    <cellStyle name="Millares 144" xfId="66"/>
    <cellStyle name="Millares 145" xfId="67"/>
    <cellStyle name="Millares 146" xfId="68"/>
    <cellStyle name="Millares 147" xfId="69"/>
    <cellStyle name="Millares 148" xfId="70"/>
    <cellStyle name="Millares 149" xfId="71"/>
    <cellStyle name="Millares 15" xfId="72"/>
    <cellStyle name="Millares 150" xfId="73"/>
    <cellStyle name="Millares 151" xfId="74"/>
    <cellStyle name="Millares 151 2" xfId="75"/>
    <cellStyle name="Millares 152" xfId="76"/>
    <cellStyle name="Millares 153" xfId="77"/>
    <cellStyle name="Millares 153 2" xfId="78"/>
    <cellStyle name="Millares 154" xfId="79"/>
    <cellStyle name="Millares 155" xfId="80"/>
    <cellStyle name="Millares 156" xfId="81"/>
    <cellStyle name="Millares 157" xfId="82"/>
    <cellStyle name="Millares 158" xfId="83"/>
    <cellStyle name="Millares 159" xfId="84"/>
    <cellStyle name="Millares 16" xfId="85"/>
    <cellStyle name="Millares 160" xfId="86"/>
    <cellStyle name="Millares 161" xfId="87"/>
    <cellStyle name="Millares 162" xfId="88"/>
    <cellStyle name="Millares 163" xfId="89"/>
    <cellStyle name="Millares 164" xfId="90"/>
    <cellStyle name="Millares 165" xfId="91"/>
    <cellStyle name="Millares 166" xfId="92"/>
    <cellStyle name="Millares 167" xfId="93"/>
    <cellStyle name="Millares 168" xfId="94"/>
    <cellStyle name="Millares 169" xfId="95"/>
    <cellStyle name="Millares 17" xfId="96"/>
    <cellStyle name="Millares 170" xfId="97"/>
    <cellStyle name="Millares 171" xfId="98"/>
    <cellStyle name="Millares 172" xfId="99"/>
    <cellStyle name="Millares 173" xfId="100"/>
    <cellStyle name="Millares 174" xfId="101"/>
    <cellStyle name="Millares 175" xfId="102"/>
    <cellStyle name="Millares 176" xfId="103"/>
    <cellStyle name="Millares 177" xfId="104"/>
    <cellStyle name="Millares 178" xfId="105"/>
    <cellStyle name="Millares 179" xfId="106"/>
    <cellStyle name="Millares 18" xfId="107"/>
    <cellStyle name="Millares 180" xfId="108"/>
    <cellStyle name="Millares 181" xfId="109"/>
    <cellStyle name="Millares 182" xfId="110"/>
    <cellStyle name="Millares 183" xfId="111"/>
    <cellStyle name="Millares 184" xfId="112"/>
    <cellStyle name="Millares 185" xfId="113"/>
    <cellStyle name="Millares 186" xfId="114"/>
    <cellStyle name="Millares 187" xfId="115"/>
    <cellStyle name="Millares 188" xfId="116"/>
    <cellStyle name="Millares 189" xfId="117"/>
    <cellStyle name="Millares 19" xfId="118"/>
    <cellStyle name="Millares 190" xfId="119"/>
    <cellStyle name="Millares 191" xfId="120"/>
    <cellStyle name="Millares 192" xfId="121"/>
    <cellStyle name="Millares 193" xfId="122"/>
    <cellStyle name="Millares 194" xfId="123"/>
    <cellStyle name="Millares 195" xfId="124"/>
    <cellStyle name="Millares 196" xfId="125"/>
    <cellStyle name="Millares 197" xfId="126"/>
    <cellStyle name="Millares 198" xfId="127"/>
    <cellStyle name="Millares 199" xfId="128"/>
    <cellStyle name="Millares 2" xfId="129"/>
    <cellStyle name="Millares 2 2" xfId="130"/>
    <cellStyle name="Millares 20" xfId="131"/>
    <cellStyle name="Millares 200" xfId="132"/>
    <cellStyle name="Millares 201" xfId="133"/>
    <cellStyle name="Millares 202" xfId="134"/>
    <cellStyle name="Millares 203" xfId="135"/>
    <cellStyle name="Millares 204" xfId="136"/>
    <cellStyle name="Millares 205" xfId="137"/>
    <cellStyle name="Millares 206" xfId="138"/>
    <cellStyle name="Millares 207" xfId="139"/>
    <cellStyle name="Millares 208" xfId="140"/>
    <cellStyle name="Millares 209" xfId="141"/>
    <cellStyle name="Millares 21" xfId="142"/>
    <cellStyle name="Millares 210" xfId="143"/>
    <cellStyle name="Millares 211" xfId="144"/>
    <cellStyle name="Millares 212" xfId="145"/>
    <cellStyle name="Millares 213" xfId="146"/>
    <cellStyle name="Millares 214" xfId="147"/>
    <cellStyle name="Millares 215" xfId="148"/>
    <cellStyle name="Millares 216" xfId="149"/>
    <cellStyle name="Millares 217" xfId="150"/>
    <cellStyle name="Millares 218" xfId="151"/>
    <cellStyle name="Millares 219" xfId="152"/>
    <cellStyle name="Millares 22" xfId="153"/>
    <cellStyle name="Millares 220" xfId="154"/>
    <cellStyle name="Millares 221" xfId="155"/>
    <cellStyle name="Millares 222" xfId="156"/>
    <cellStyle name="Millares 223" xfId="157"/>
    <cellStyle name="Millares 224" xfId="158"/>
    <cellStyle name="Millares 225" xfId="159"/>
    <cellStyle name="Millares 226" xfId="160"/>
    <cellStyle name="Millares 227" xfId="161"/>
    <cellStyle name="Millares 228" xfId="162"/>
    <cellStyle name="Millares 229" xfId="163"/>
    <cellStyle name="Millares 23" xfId="164"/>
    <cellStyle name="Millares 230" xfId="165"/>
    <cellStyle name="Millares 231" xfId="166"/>
    <cellStyle name="Millares 232" xfId="167"/>
    <cellStyle name="Millares 233" xfId="168"/>
    <cellStyle name="Millares 234" xfId="169"/>
    <cellStyle name="Millares 235" xfId="170"/>
    <cellStyle name="Millares 236" xfId="171"/>
    <cellStyle name="Millares 237" xfId="172"/>
    <cellStyle name="Millares 24" xfId="173"/>
    <cellStyle name="Millares 25" xfId="174"/>
    <cellStyle name="Millares 26" xfId="175"/>
    <cellStyle name="Millares 27" xfId="176"/>
    <cellStyle name="Millares 28" xfId="177"/>
    <cellStyle name="Millares 29" xfId="178"/>
    <cellStyle name="Millares 3" xfId="179"/>
    <cellStyle name="Millares 3 2" xfId="180"/>
    <cellStyle name="Millares 3 2 2" xfId="181"/>
    <cellStyle name="Millares 3 3" xfId="182"/>
    <cellStyle name="Millares 30" xfId="183"/>
    <cellStyle name="Millares 31" xfId="184"/>
    <cellStyle name="Millares 32" xfId="185"/>
    <cellStyle name="Millares 33" xfId="186"/>
    <cellStyle name="Millares 34" xfId="187"/>
    <cellStyle name="Millares 35" xfId="188"/>
    <cellStyle name="Millares 36" xfId="189"/>
    <cellStyle name="Millares 36 2" xfId="190"/>
    <cellStyle name="Millares 37" xfId="191"/>
    <cellStyle name="Millares 38" xfId="192"/>
    <cellStyle name="Millares 39" xfId="193"/>
    <cellStyle name="Millares 4" xfId="194"/>
    <cellStyle name="Millares 40" xfId="195"/>
    <cellStyle name="Millares 41" xfId="196"/>
    <cellStyle name="Millares 42" xfId="197"/>
    <cellStyle name="Millares 43" xfId="198"/>
    <cellStyle name="Millares 44" xfId="199"/>
    <cellStyle name="Millares 44 2" xfId="200"/>
    <cellStyle name="Millares 45" xfId="201"/>
    <cellStyle name="Millares 46" xfId="202"/>
    <cellStyle name="Millares 47" xfId="203"/>
    <cellStyle name="Millares 48" xfId="204"/>
    <cellStyle name="Millares 49" xfId="205"/>
    <cellStyle name="Millares 5" xfId="206"/>
    <cellStyle name="Millares 50" xfId="207"/>
    <cellStyle name="Millares 51" xfId="208"/>
    <cellStyle name="Millares 52" xfId="209"/>
    <cellStyle name="Millares 53" xfId="210"/>
    <cellStyle name="Millares 54" xfId="211"/>
    <cellStyle name="Millares 55" xfId="212"/>
    <cellStyle name="Millares 56" xfId="213"/>
    <cellStyle name="Millares 57" xfId="214"/>
    <cellStyle name="Millares 58" xfId="215"/>
    <cellStyle name="Millares 58 2" xfId="216"/>
    <cellStyle name="Millares 59" xfId="217"/>
    <cellStyle name="Millares 6" xfId="218"/>
    <cellStyle name="Millares 60" xfId="219"/>
    <cellStyle name="Millares 61" xfId="220"/>
    <cellStyle name="Millares 62" xfId="221"/>
    <cellStyle name="Millares 63" xfId="222"/>
    <cellStyle name="Millares 64" xfId="223"/>
    <cellStyle name="Millares 65" xfId="224"/>
    <cellStyle name="Millares 66" xfId="225"/>
    <cellStyle name="Millares 67" xfId="226"/>
    <cellStyle name="Millares 68" xfId="227"/>
    <cellStyle name="Millares 69" xfId="228"/>
    <cellStyle name="Millares 7" xfId="229"/>
    <cellStyle name="Millares 70" xfId="230"/>
    <cellStyle name="Millares 70 2" xfId="231"/>
    <cellStyle name="Millares 71" xfId="232"/>
    <cellStyle name="Millares 72" xfId="233"/>
    <cellStyle name="Millares 73" xfId="234"/>
    <cellStyle name="Millares 74" xfId="235"/>
    <cellStyle name="Millares 75" xfId="236"/>
    <cellStyle name="Millares 76" xfId="237"/>
    <cellStyle name="Millares 77" xfId="238"/>
    <cellStyle name="Millares 78" xfId="239"/>
    <cellStyle name="Millares 79" xfId="240"/>
    <cellStyle name="Millares 8" xfId="241"/>
    <cellStyle name="Millares 80" xfId="242"/>
    <cellStyle name="Millares 81" xfId="243"/>
    <cellStyle name="Millares 82" xfId="244"/>
    <cellStyle name="Millares 83" xfId="245"/>
    <cellStyle name="Millares 84" xfId="246"/>
    <cellStyle name="Millares 85" xfId="247"/>
    <cellStyle name="Millares 86" xfId="248"/>
    <cellStyle name="Millares 87" xfId="249"/>
    <cellStyle name="Millares 88" xfId="250"/>
    <cellStyle name="Millares 89" xfId="251"/>
    <cellStyle name="Millares 9" xfId="252"/>
    <cellStyle name="Millares 90" xfId="253"/>
    <cellStyle name="Millares 91" xfId="254"/>
    <cellStyle name="Millares 92" xfId="255"/>
    <cellStyle name="Millares 93" xfId="256"/>
    <cellStyle name="Millares 94" xfId="257"/>
    <cellStyle name="Millares 95" xfId="258"/>
    <cellStyle name="Millares 96" xfId="259"/>
    <cellStyle name="Millares 97" xfId="260"/>
    <cellStyle name="Millares 98" xfId="261"/>
    <cellStyle name="Millares 99" xfId="262"/>
    <cellStyle name="Millares 99 2" xfId="263"/>
    <cellStyle name="Normal" xfId="0" builtinId="0"/>
    <cellStyle name="Normal 10" xfId="264"/>
    <cellStyle name="Normal 100" xfId="265"/>
    <cellStyle name="Normal 101" xfId="266"/>
    <cellStyle name="Normal 102" xfId="267"/>
    <cellStyle name="Normal 103" xfId="268"/>
    <cellStyle name="Normal 104" xfId="269"/>
    <cellStyle name="Normal 105" xfId="270"/>
    <cellStyle name="Normal 106" xfId="271"/>
    <cellStyle name="Normal 107" xfId="272"/>
    <cellStyle name="Normal 108" xfId="273"/>
    <cellStyle name="Normal 109" xfId="274"/>
    <cellStyle name="Normal 11" xfId="275"/>
    <cellStyle name="Normal 110" xfId="276"/>
    <cellStyle name="Normal 111" xfId="277"/>
    <cellStyle name="Normal 112" xfId="278"/>
    <cellStyle name="Normal 113" xfId="279"/>
    <cellStyle name="Normal 114" xfId="280"/>
    <cellStyle name="Normal 115" xfId="281"/>
    <cellStyle name="Normal 116" xfId="282"/>
    <cellStyle name="Normal 117" xfId="283"/>
    <cellStyle name="Normal 118" xfId="284"/>
    <cellStyle name="Normal 118 2" xfId="285"/>
    <cellStyle name="Normal 119" xfId="286"/>
    <cellStyle name="Normal 12" xfId="287"/>
    <cellStyle name="Normal 120" xfId="288"/>
    <cellStyle name="Normal 121" xfId="289"/>
    <cellStyle name="Normal 122" xfId="290"/>
    <cellStyle name="Normal 123" xfId="291"/>
    <cellStyle name="Normal 124" xfId="292"/>
    <cellStyle name="Normal 125" xfId="293"/>
    <cellStyle name="Normal 126" xfId="294"/>
    <cellStyle name="Normal 127" xfId="295"/>
    <cellStyle name="Normal 128" xfId="296"/>
    <cellStyle name="Normal 129" xfId="297"/>
    <cellStyle name="Normal 13" xfId="298"/>
    <cellStyle name="Normal 130" xfId="299"/>
    <cellStyle name="Normal 131" xfId="300"/>
    <cellStyle name="Normal 132" xfId="301"/>
    <cellStyle name="Normal 132 2" xfId="302"/>
    <cellStyle name="Normal 133" xfId="303"/>
    <cellStyle name="Normal 134" xfId="304"/>
    <cellStyle name="Normal 135" xfId="305"/>
    <cellStyle name="Normal 136" xfId="306"/>
    <cellStyle name="Normal 137" xfId="307"/>
    <cellStyle name="Normal 138" xfId="308"/>
    <cellStyle name="Normal 139" xfId="309"/>
    <cellStyle name="Normal 14" xfId="310"/>
    <cellStyle name="Normal 140" xfId="311"/>
    <cellStyle name="Normal 140 2" xfId="312"/>
    <cellStyle name="Normal 141" xfId="313"/>
    <cellStyle name="Normal 142" xfId="314"/>
    <cellStyle name="Normal 143" xfId="315"/>
    <cellStyle name="Normal 144" xfId="316"/>
    <cellStyle name="Normal 145" xfId="317"/>
    <cellStyle name="Normal 146" xfId="318"/>
    <cellStyle name="Normal 147" xfId="319"/>
    <cellStyle name="Normal 148" xfId="320"/>
    <cellStyle name="Normal 149" xfId="321"/>
    <cellStyle name="Normal 15" xfId="322"/>
    <cellStyle name="Normal 150" xfId="323"/>
    <cellStyle name="Normal 151" xfId="324"/>
    <cellStyle name="Normal 152" xfId="325"/>
    <cellStyle name="Normal 153" xfId="326"/>
    <cellStyle name="Normal 154" xfId="327"/>
    <cellStyle name="Normal 155" xfId="328"/>
    <cellStyle name="Normal 156" xfId="329"/>
    <cellStyle name="Normal 157" xfId="330"/>
    <cellStyle name="Normal 158" xfId="331"/>
    <cellStyle name="Normal 159" xfId="332"/>
    <cellStyle name="Normal 16" xfId="333"/>
    <cellStyle name="Normal 160" xfId="334"/>
    <cellStyle name="Normal 161" xfId="335"/>
    <cellStyle name="Normal 162" xfId="336"/>
    <cellStyle name="Normal 163" xfId="337"/>
    <cellStyle name="Normal 164" xfId="338"/>
    <cellStyle name="Normal 165" xfId="339"/>
    <cellStyle name="Normal 166" xfId="340"/>
    <cellStyle name="Normal 167" xfId="341"/>
    <cellStyle name="Normal 168" xfId="342"/>
    <cellStyle name="Normal 169" xfId="343"/>
    <cellStyle name="Normal 17" xfId="344"/>
    <cellStyle name="Normal 170" xfId="345"/>
    <cellStyle name="Normal 171" xfId="346"/>
    <cellStyle name="Normal 172" xfId="347"/>
    <cellStyle name="Normal 173" xfId="348"/>
    <cellStyle name="Normal 174" xfId="349"/>
    <cellStyle name="Normal 175" xfId="350"/>
    <cellStyle name="Normal 176" xfId="351"/>
    <cellStyle name="Normal 177" xfId="352"/>
    <cellStyle name="Normal 178" xfId="353"/>
    <cellStyle name="Normal 179" xfId="354"/>
    <cellStyle name="Normal 18" xfId="355"/>
    <cellStyle name="Normal 180" xfId="356"/>
    <cellStyle name="Normal 181" xfId="357"/>
    <cellStyle name="Normal 182" xfId="358"/>
    <cellStyle name="Normal 183" xfId="359"/>
    <cellStyle name="Normal 184" xfId="360"/>
    <cellStyle name="Normal 185" xfId="361"/>
    <cellStyle name="Normal 186" xfId="362"/>
    <cellStyle name="Normal 187" xfId="363"/>
    <cellStyle name="Normal 188" xfId="364"/>
    <cellStyle name="Normal 189" xfId="365"/>
    <cellStyle name="Normal 19" xfId="366"/>
    <cellStyle name="Normal 190" xfId="367"/>
    <cellStyle name="Normal 191" xfId="368"/>
    <cellStyle name="Normal 192" xfId="369"/>
    <cellStyle name="Normal 193" xfId="370"/>
    <cellStyle name="Normal 194" xfId="371"/>
    <cellStyle name="Normal 195" xfId="372"/>
    <cellStyle name="Normal 196" xfId="373"/>
    <cellStyle name="Normal 197" xfId="374"/>
    <cellStyle name="Normal 198" xfId="375"/>
    <cellStyle name="Normal 199" xfId="376"/>
    <cellStyle name="Normal 2" xfId="377"/>
    <cellStyle name="Normal 2 2" xfId="378"/>
    <cellStyle name="Normal 2 2 2" xfId="379"/>
    <cellStyle name="Normal 2 3" xfId="380"/>
    <cellStyle name="Normal 2 4" xfId="381"/>
    <cellStyle name="Normal 2 4 2" xfId="382"/>
    <cellStyle name="Normal 20" xfId="383"/>
    <cellStyle name="Normal 200" xfId="384"/>
    <cellStyle name="Normal 201" xfId="385"/>
    <cellStyle name="Normal 202" xfId="386"/>
    <cellStyle name="Normal 203" xfId="387"/>
    <cellStyle name="Normal 204" xfId="388"/>
    <cellStyle name="Normal 205" xfId="389"/>
    <cellStyle name="Normal 206" xfId="390"/>
    <cellStyle name="Normal 207" xfId="391"/>
    <cellStyle name="Normal 208" xfId="392"/>
    <cellStyle name="Normal 209" xfId="393"/>
    <cellStyle name="Normal 21" xfId="394"/>
    <cellStyle name="Normal 210" xfId="395"/>
    <cellStyle name="Normal 211" xfId="396"/>
    <cellStyle name="Normal 212" xfId="397"/>
    <cellStyle name="Normal 213" xfId="398"/>
    <cellStyle name="Normal 214" xfId="399"/>
    <cellStyle name="Normal 215" xfId="400"/>
    <cellStyle name="Normal 216" xfId="401"/>
    <cellStyle name="Normal 217" xfId="402"/>
    <cellStyle name="Normal 218" xfId="403"/>
    <cellStyle name="Normal 219" xfId="404"/>
    <cellStyle name="Normal 22" xfId="405"/>
    <cellStyle name="Normal 220" xfId="406"/>
    <cellStyle name="Normal 221" xfId="407"/>
    <cellStyle name="Normal 222" xfId="408"/>
    <cellStyle name="Normal 223" xfId="409"/>
    <cellStyle name="Normal 224" xfId="410"/>
    <cellStyle name="Normal 225" xfId="411"/>
    <cellStyle name="Normal 226" xfId="412"/>
    <cellStyle name="Normal 227" xfId="413"/>
    <cellStyle name="Normal 228" xfId="414"/>
    <cellStyle name="Normal 229" xfId="415"/>
    <cellStyle name="Normal 23" xfId="416"/>
    <cellStyle name="Normal 230" xfId="417"/>
    <cellStyle name="Normal 231" xfId="418"/>
    <cellStyle name="Normal 232" xfId="419"/>
    <cellStyle name="Normal 233" xfId="420"/>
    <cellStyle name="Normal 234" xfId="421"/>
    <cellStyle name="Normal 235" xfId="422"/>
    <cellStyle name="Normal 236" xfId="423"/>
    <cellStyle name="Normal 237" xfId="424"/>
    <cellStyle name="Normal 238" xfId="425"/>
    <cellStyle name="Normal 239" xfId="426"/>
    <cellStyle name="Normal 24" xfId="427"/>
    <cellStyle name="Normal 240" xfId="428"/>
    <cellStyle name="Normal 241" xfId="429"/>
    <cellStyle name="Normal 242" xfId="430"/>
    <cellStyle name="Normal 25" xfId="431"/>
    <cellStyle name="Normal 26" xfId="432"/>
    <cellStyle name="Normal 27" xfId="433"/>
    <cellStyle name="Normal 28" xfId="434"/>
    <cellStyle name="Normal 29" xfId="435"/>
    <cellStyle name="Normal 3" xfId="436"/>
    <cellStyle name="Normal 3 2" xfId="437"/>
    <cellStyle name="Normal 3 3" xfId="438"/>
    <cellStyle name="Normal 30" xfId="439"/>
    <cellStyle name="Normal 31" xfId="440"/>
    <cellStyle name="Normal 32" xfId="441"/>
    <cellStyle name="Normal 33" xfId="442"/>
    <cellStyle name="Normal 34" xfId="443"/>
    <cellStyle name="Normal 35" xfId="444"/>
    <cellStyle name="Normal 36" xfId="445"/>
    <cellStyle name="Normal 37" xfId="446"/>
    <cellStyle name="Normal 38" xfId="447"/>
    <cellStyle name="Normal 39" xfId="448"/>
    <cellStyle name="Normal 4" xfId="449"/>
    <cellStyle name="Normal 4 2" xfId="450"/>
    <cellStyle name="Normal 4 2 2" xfId="451"/>
    <cellStyle name="Normal 4 2 3" xfId="452"/>
    <cellStyle name="Normal 40" xfId="453"/>
    <cellStyle name="Normal 41" xfId="454"/>
    <cellStyle name="Normal 42" xfId="455"/>
    <cellStyle name="Normal 43" xfId="456"/>
    <cellStyle name="Normal 44" xfId="457"/>
    <cellStyle name="Normal 45" xfId="458"/>
    <cellStyle name="Normal 46" xfId="459"/>
    <cellStyle name="Normal 47" xfId="460"/>
    <cellStyle name="Normal 48" xfId="461"/>
    <cellStyle name="Normal 48 2" xfId="462"/>
    <cellStyle name="Normal 49" xfId="463"/>
    <cellStyle name="Normal 5" xfId="464"/>
    <cellStyle name="Normal 5 2" xfId="465"/>
    <cellStyle name="Normal 50" xfId="466"/>
    <cellStyle name="Normal 51" xfId="467"/>
    <cellStyle name="Normal 52" xfId="468"/>
    <cellStyle name="Normal 53" xfId="469"/>
    <cellStyle name="Normal 54" xfId="470"/>
    <cellStyle name="Normal 55" xfId="471"/>
    <cellStyle name="Normal 56" xfId="472"/>
    <cellStyle name="Normal 57" xfId="473"/>
    <cellStyle name="Normal 58" xfId="474"/>
    <cellStyle name="Normal 59" xfId="475"/>
    <cellStyle name="Normal 6" xfId="476"/>
    <cellStyle name="Normal 60" xfId="477"/>
    <cellStyle name="Normal 61" xfId="478"/>
    <cellStyle name="Normal 62" xfId="479"/>
    <cellStyle name="Normal 63" xfId="480"/>
    <cellStyle name="Normal 63 2" xfId="481"/>
    <cellStyle name="Normal 64" xfId="482"/>
    <cellStyle name="Normal 65" xfId="483"/>
    <cellStyle name="Normal 66" xfId="484"/>
    <cellStyle name="Normal 67" xfId="485"/>
    <cellStyle name="Normal 67 2" xfId="486"/>
    <cellStyle name="Normal 68" xfId="487"/>
    <cellStyle name="Normal 69" xfId="488"/>
    <cellStyle name="Normal 7" xfId="489"/>
    <cellStyle name="Normal 70" xfId="490"/>
    <cellStyle name="Normal 71" xfId="491"/>
    <cellStyle name="Normal 72" xfId="492"/>
    <cellStyle name="Normal 73" xfId="493"/>
    <cellStyle name="Normal 74" xfId="494"/>
    <cellStyle name="Normal 75" xfId="495"/>
    <cellStyle name="Normal 76" xfId="496"/>
    <cellStyle name="Normal 77" xfId="497"/>
    <cellStyle name="Normal 78" xfId="498"/>
    <cellStyle name="Normal 79" xfId="499"/>
    <cellStyle name="Normal 8" xfId="500"/>
    <cellStyle name="Normal 80" xfId="501"/>
    <cellStyle name="Normal 81" xfId="502"/>
    <cellStyle name="Normal 82" xfId="503"/>
    <cellStyle name="Normal 82 2" xfId="504"/>
    <cellStyle name="Normal 83" xfId="505"/>
    <cellStyle name="Normal 84" xfId="506"/>
    <cellStyle name="Normal 85" xfId="507"/>
    <cellStyle name="Normal 86" xfId="508"/>
    <cellStyle name="Normal 87" xfId="509"/>
    <cellStyle name="Normal 88" xfId="510"/>
    <cellStyle name="Normal 89" xfId="511"/>
    <cellStyle name="Normal 9" xfId="512"/>
    <cellStyle name="Normal 90" xfId="513"/>
    <cellStyle name="Normal 91" xfId="514"/>
    <cellStyle name="Normal 92" xfId="515"/>
    <cellStyle name="Normal 93" xfId="516"/>
    <cellStyle name="Normal 94" xfId="517"/>
    <cellStyle name="Normal 95" xfId="518"/>
    <cellStyle name="Normal 96" xfId="519"/>
    <cellStyle name="Normal 97" xfId="520"/>
    <cellStyle name="Normal 98" xfId="521"/>
    <cellStyle name="Normal 99" xfId="522"/>
    <cellStyle name="Normal_Libro2 (3)" xfId="523"/>
    <cellStyle name="Notas 2" xfId="524"/>
    <cellStyle name="Notas 2 2" xfId="525"/>
    <cellStyle name="Notas 3" xfId="5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Q336"/>
  <sheetViews>
    <sheetView showGridLines="0" tabSelected="1" zoomScale="115" zoomScaleNormal="115" workbookViewId="0">
      <selection activeCell="AE13" sqref="AE13"/>
    </sheetView>
  </sheetViews>
  <sheetFormatPr baseColWidth="10" defaultRowHeight="12.75"/>
  <cols>
    <col min="1" max="1" width="2.85546875" style="5" customWidth="1"/>
    <col min="2" max="2" width="51.7109375" style="5" customWidth="1"/>
    <col min="3" max="3" width="9.28515625" style="68" customWidth="1"/>
    <col min="4" max="5" width="8.7109375" style="68" customWidth="1"/>
    <col min="6" max="6" width="9.7109375" style="68" customWidth="1"/>
    <col min="7" max="7" width="8.7109375" style="68" customWidth="1"/>
    <col min="8" max="9" width="8.7109375" style="5" customWidth="1"/>
    <col min="10" max="11" width="10.7109375" style="3" customWidth="1"/>
    <col min="12" max="13" width="7.7109375" style="5" hidden="1" customWidth="1"/>
    <col min="14" max="14" width="0.85546875" style="5" hidden="1" customWidth="1"/>
    <col min="15" max="17" width="7.7109375" style="5" hidden="1" customWidth="1"/>
    <col min="18" max="19" width="5.7109375" style="5" hidden="1" customWidth="1"/>
    <col min="20" max="20" width="7" style="5" hidden="1" customWidth="1"/>
    <col min="21" max="22" width="8.7109375" style="5" hidden="1" customWidth="1"/>
    <col min="23" max="23" width="1.7109375" style="5" hidden="1" customWidth="1"/>
    <col min="24" max="26" width="8.7109375" style="5" hidden="1" customWidth="1"/>
    <col min="27" max="28" width="5.7109375" style="5" hidden="1" customWidth="1"/>
    <col min="29" max="29" width="3.85546875" style="5" hidden="1" customWidth="1"/>
    <col min="30" max="30" width="35.7109375" style="5" hidden="1" customWidth="1"/>
    <col min="31" max="16384" width="11.42578125" style="5"/>
  </cols>
  <sheetData>
    <row r="1" spans="1:30" ht="17.25">
      <c r="A1" s="1"/>
      <c r="B1" s="2"/>
      <c r="C1" s="1"/>
      <c r="D1" s="1"/>
      <c r="E1" s="1"/>
      <c r="F1" s="1"/>
      <c r="G1" s="1"/>
      <c r="H1" s="1"/>
      <c r="I1" s="1"/>
      <c r="L1" s="4"/>
      <c r="U1" s="4"/>
    </row>
    <row r="2" spans="1:30" ht="38.1" customHeight="1">
      <c r="A2" s="1"/>
      <c r="B2" s="157" t="s">
        <v>0</v>
      </c>
      <c r="C2" s="157"/>
      <c r="D2" s="157"/>
      <c r="E2" s="157"/>
      <c r="F2" s="157"/>
      <c r="G2" s="157"/>
      <c r="H2" s="157"/>
      <c r="I2" s="157"/>
    </row>
    <row r="3" spans="1:30" s="6" customFormat="1" ht="14.1" customHeight="1">
      <c r="A3" s="1"/>
      <c r="B3" s="158" t="s">
        <v>1</v>
      </c>
      <c r="C3" s="158" t="s">
        <v>2</v>
      </c>
      <c r="D3" s="161" t="s">
        <v>3</v>
      </c>
      <c r="E3" s="162" t="s">
        <v>497</v>
      </c>
      <c r="F3" s="162"/>
      <c r="G3" s="162"/>
      <c r="H3" s="162"/>
      <c r="I3" s="162"/>
      <c r="J3" s="3"/>
      <c r="K3" s="3"/>
    </row>
    <row r="4" spans="1:30" s="6" customFormat="1" ht="30" customHeight="1">
      <c r="A4" s="1"/>
      <c r="B4" s="159"/>
      <c r="C4" s="161"/>
      <c r="D4" s="161"/>
      <c r="E4" s="7" t="s">
        <v>4</v>
      </c>
      <c r="F4" s="7" t="s">
        <v>5</v>
      </c>
      <c r="G4" s="7" t="s">
        <v>6</v>
      </c>
      <c r="H4" s="163" t="s">
        <v>7</v>
      </c>
      <c r="I4" s="163"/>
      <c r="J4" s="3"/>
      <c r="K4" s="3"/>
      <c r="L4" s="8" t="s">
        <v>8</v>
      </c>
      <c r="M4" s="9"/>
      <c r="N4" s="9"/>
      <c r="O4" s="9"/>
      <c r="P4" s="9"/>
      <c r="Q4" s="9"/>
      <c r="R4" s="9"/>
      <c r="S4" s="9"/>
      <c r="U4" s="10" t="s">
        <v>9</v>
      </c>
      <c r="V4" s="11"/>
      <c r="W4" s="11"/>
      <c r="X4" s="11"/>
      <c r="Y4" s="11"/>
      <c r="Z4" s="11"/>
      <c r="AA4" s="11"/>
      <c r="AB4" s="11"/>
      <c r="AD4" s="10" t="s">
        <v>10</v>
      </c>
    </row>
    <row r="5" spans="1:30" s="6" customFormat="1" ht="15" customHeight="1">
      <c r="A5" s="1"/>
      <c r="B5" s="160"/>
      <c r="C5" s="12" t="s">
        <v>11</v>
      </c>
      <c r="D5" s="12" t="s">
        <v>12</v>
      </c>
      <c r="E5" s="12" t="s">
        <v>13</v>
      </c>
      <c r="F5" s="12" t="s">
        <v>14</v>
      </c>
      <c r="G5" s="12" t="s">
        <v>15</v>
      </c>
      <c r="H5" s="12" t="s">
        <v>16</v>
      </c>
      <c r="I5" s="12" t="s">
        <v>17</v>
      </c>
      <c r="J5" s="3"/>
      <c r="K5" s="3"/>
      <c r="L5" s="12" t="s">
        <v>11</v>
      </c>
      <c r="M5" s="12" t="s">
        <v>12</v>
      </c>
      <c r="N5" s="12"/>
      <c r="O5" s="12" t="s">
        <v>13</v>
      </c>
      <c r="P5" s="12" t="s">
        <v>14</v>
      </c>
      <c r="Q5" s="12" t="s">
        <v>15</v>
      </c>
      <c r="R5" s="12" t="s">
        <v>16</v>
      </c>
      <c r="S5" s="12" t="s">
        <v>17</v>
      </c>
      <c r="U5" s="12" t="s">
        <v>11</v>
      </c>
      <c r="V5" s="12" t="s">
        <v>12</v>
      </c>
      <c r="W5" s="12"/>
      <c r="X5" s="12" t="s">
        <v>13</v>
      </c>
      <c r="Y5" s="12" t="s">
        <v>14</v>
      </c>
      <c r="Z5" s="12" t="s">
        <v>15</v>
      </c>
      <c r="AA5" s="12" t="s">
        <v>16</v>
      </c>
      <c r="AB5" s="12" t="s">
        <v>17</v>
      </c>
    </row>
    <row r="6" spans="1:30" s="6" customFormat="1" ht="11.1" customHeight="1">
      <c r="A6" s="3"/>
      <c r="B6" s="13" t="s">
        <v>18</v>
      </c>
      <c r="C6" s="14">
        <v>800970.75928100012</v>
      </c>
      <c r="D6" s="14">
        <v>367362.38977325999</v>
      </c>
      <c r="E6" s="14">
        <v>197414.89732119004</v>
      </c>
      <c r="F6" s="14">
        <v>260493.43698661</v>
      </c>
      <c r="G6" s="14">
        <v>348067.42164918006</v>
      </c>
      <c r="H6" s="14">
        <v>43.455696430369876</v>
      </c>
      <c r="I6" s="14">
        <v>94.747701816729517</v>
      </c>
      <c r="J6" s="3"/>
      <c r="K6" s="3"/>
      <c r="L6" s="14">
        <v>824333.77060999989</v>
      </c>
      <c r="M6" s="14">
        <v>368203.72895904985</v>
      </c>
      <c r="N6" s="14"/>
      <c r="O6" s="14">
        <v>197414.89731627004</v>
      </c>
      <c r="P6" s="14">
        <v>260493.43698141002</v>
      </c>
      <c r="Q6" s="14">
        <v>348067.42165030004</v>
      </c>
      <c r="R6" s="14">
        <v>42.224088598570106</v>
      </c>
      <c r="S6" s="14">
        <v>94.531204948500317</v>
      </c>
      <c r="U6" s="14">
        <f t="shared" ref="U6:V69" si="0">+L6-C6</f>
        <v>23363.011328999768</v>
      </c>
      <c r="V6" s="14">
        <f t="shared" si="0"/>
        <v>841.33918578986777</v>
      </c>
      <c r="W6" s="14"/>
      <c r="X6" s="14">
        <f t="shared" ref="X6:AB52" si="1">+O6-E6</f>
        <v>-4.9200025387108326E-6</v>
      </c>
      <c r="Y6" s="14">
        <f t="shared" si="1"/>
        <v>-5.1999813877046108E-6</v>
      </c>
      <c r="Z6" s="14">
        <f t="shared" si="1"/>
        <v>1.1199736036360264E-6</v>
      </c>
      <c r="AA6" s="14">
        <f t="shared" si="1"/>
        <v>-1.2316078317997707</v>
      </c>
      <c r="AB6" s="14">
        <f t="shared" si="1"/>
        <v>-0.21649686822919989</v>
      </c>
    </row>
    <row r="7" spans="1:30" s="19" customFormat="1" ht="11.1" customHeight="1" thickBot="1">
      <c r="A7" s="3"/>
      <c r="B7" s="15" t="s">
        <v>19</v>
      </c>
      <c r="C7" s="16">
        <v>50604.005800999999</v>
      </c>
      <c r="D7" s="16">
        <v>18284.190095999998</v>
      </c>
      <c r="E7" s="16">
        <v>9388.4939760000016</v>
      </c>
      <c r="F7" s="16">
        <v>14278.407496000002</v>
      </c>
      <c r="G7" s="16">
        <v>17896.055640999999</v>
      </c>
      <c r="H7" s="17">
        <v>35.364899196668638</v>
      </c>
      <c r="I7" s="17">
        <v>97.877212756145482</v>
      </c>
      <c r="J7" s="3"/>
      <c r="K7" s="3"/>
      <c r="L7" s="16">
        <v>55544.005800999999</v>
      </c>
      <c r="M7" s="16">
        <v>18284.190093559992</v>
      </c>
      <c r="N7" s="16"/>
      <c r="O7" s="16">
        <v>9388.4939738499979</v>
      </c>
      <c r="P7" s="16">
        <v>14278.407495440002</v>
      </c>
      <c r="Q7" s="16">
        <v>17896.055639489998</v>
      </c>
      <c r="R7" s="16">
        <v>32.219598463256318</v>
      </c>
      <c r="S7" s="16">
        <v>97.877212760948581</v>
      </c>
      <c r="T7" s="18"/>
      <c r="U7" s="16">
        <f t="shared" si="0"/>
        <v>4940</v>
      </c>
      <c r="V7" s="16">
        <f t="shared" si="0"/>
        <v>-2.4400069378316402E-6</v>
      </c>
      <c r="W7" s="16"/>
      <c r="X7" s="16">
        <f t="shared" si="1"/>
        <v>-2.1500036382349208E-6</v>
      </c>
      <c r="Y7" s="16">
        <f t="shared" si="1"/>
        <v>-5.5999953474383801E-7</v>
      </c>
      <c r="Z7" s="16">
        <f t="shared" si="1"/>
        <v>-1.5100013115443289E-6</v>
      </c>
      <c r="AA7" s="16">
        <f t="shared" si="1"/>
        <v>-3.14530073341232</v>
      </c>
      <c r="AB7" s="16">
        <f t="shared" si="1"/>
        <v>4.8030983634816948E-9</v>
      </c>
    </row>
    <row r="8" spans="1:30" ht="11.1" customHeight="1">
      <c r="A8" s="3"/>
      <c r="B8" s="20" t="s">
        <v>20</v>
      </c>
      <c r="C8" s="21">
        <v>2744.3492729999998</v>
      </c>
      <c r="D8" s="21">
        <v>1301.764698</v>
      </c>
      <c r="E8" s="21">
        <v>703.95596799999998</v>
      </c>
      <c r="F8" s="21">
        <v>956.51585499999999</v>
      </c>
      <c r="G8" s="21">
        <v>1188.8802129999999</v>
      </c>
      <c r="H8" s="21">
        <v>43.321024211337694</v>
      </c>
      <c r="I8" s="21">
        <v>91.328349495616763</v>
      </c>
      <c r="L8" s="21">
        <v>2744.3492729999998</v>
      </c>
      <c r="M8" s="21">
        <v>1301.7646975599998</v>
      </c>
      <c r="N8" s="21"/>
      <c r="O8" s="21">
        <v>703.95596842999987</v>
      </c>
      <c r="P8" s="21">
        <v>956.51585462000014</v>
      </c>
      <c r="Q8" s="21">
        <v>1188.8802125700006</v>
      </c>
      <c r="R8" s="21">
        <v>43.32102419566916</v>
      </c>
      <c r="S8" s="21">
        <v>91.32834949345397</v>
      </c>
      <c r="T8" s="18"/>
      <c r="U8" s="21">
        <f t="shared" si="0"/>
        <v>0</v>
      </c>
      <c r="V8" s="21">
        <f t="shared" si="0"/>
        <v>-4.4000012167089153E-7</v>
      </c>
      <c r="W8" s="21"/>
      <c r="X8" s="21">
        <f t="shared" si="1"/>
        <v>4.2999988636438502E-7</v>
      </c>
      <c r="Y8" s="21">
        <f t="shared" si="1"/>
        <v>-3.7999984670022968E-7</v>
      </c>
      <c r="Z8" s="21">
        <f t="shared" si="1"/>
        <v>-4.2999931793019641E-7</v>
      </c>
      <c r="AA8" s="21">
        <f t="shared" si="1"/>
        <v>-1.5668533137613849E-8</v>
      </c>
      <c r="AB8" s="21">
        <f t="shared" si="1"/>
        <v>-2.1627926116707386E-9</v>
      </c>
    </row>
    <row r="9" spans="1:30" ht="11.1" customHeight="1">
      <c r="A9" s="3"/>
      <c r="B9" s="20" t="s">
        <v>21</v>
      </c>
      <c r="C9" s="21">
        <v>1893.912151</v>
      </c>
      <c r="D9" s="21">
        <v>751.81802600000003</v>
      </c>
      <c r="E9" s="21">
        <v>888.18122600000004</v>
      </c>
      <c r="F9" s="21">
        <v>1003.042992</v>
      </c>
      <c r="G9" s="21">
        <v>1090.2432510000001</v>
      </c>
      <c r="H9" s="21">
        <v>57.565671693079501</v>
      </c>
      <c r="I9" s="21">
        <v>145.01424723753564</v>
      </c>
      <c r="L9" s="21">
        <v>1893.912151</v>
      </c>
      <c r="M9" s="21">
        <v>751.81802551999999</v>
      </c>
      <c r="N9" s="21"/>
      <c r="O9" s="21">
        <v>888.1812258800004</v>
      </c>
      <c r="P9" s="21">
        <v>1003.0429917700001</v>
      </c>
      <c r="Q9" s="21">
        <v>1090.2432509100011</v>
      </c>
      <c r="R9" s="21">
        <v>57.565671688327477</v>
      </c>
      <c r="S9" s="21">
        <v>145.0142473181495</v>
      </c>
      <c r="T9" s="18"/>
      <c r="U9" s="21">
        <f t="shared" si="0"/>
        <v>0</v>
      </c>
      <c r="V9" s="21">
        <f t="shared" si="0"/>
        <v>-4.8000003971537808E-7</v>
      </c>
      <c r="W9" s="21"/>
      <c r="X9" s="21">
        <f t="shared" si="1"/>
        <v>-1.1999964044662192E-7</v>
      </c>
      <c r="Y9" s="21">
        <f t="shared" si="1"/>
        <v>-2.2999995508143911E-7</v>
      </c>
      <c r="Z9" s="21">
        <f t="shared" si="1"/>
        <v>-8.9999048213940114E-8</v>
      </c>
      <c r="AA9" s="21">
        <f t="shared" si="1"/>
        <v>-4.7520245516352588E-9</v>
      </c>
      <c r="AB9" s="21">
        <f t="shared" si="1"/>
        <v>8.0613858699507546E-8</v>
      </c>
    </row>
    <row r="10" spans="1:30" ht="11.1" customHeight="1">
      <c r="A10" s="3"/>
      <c r="B10" s="22" t="s">
        <v>22</v>
      </c>
      <c r="C10" s="23">
        <v>127.756675</v>
      </c>
      <c r="D10" s="23">
        <v>38.388568999999997</v>
      </c>
      <c r="E10" s="21">
        <v>20.393274000000002</v>
      </c>
      <c r="F10" s="21">
        <v>27.402201999999999</v>
      </c>
      <c r="G10" s="21">
        <v>34.214885000000002</v>
      </c>
      <c r="H10" s="23">
        <v>26.781289509921891</v>
      </c>
      <c r="I10" s="23">
        <v>89.127794787036748</v>
      </c>
      <c r="L10" s="23">
        <v>127.756675</v>
      </c>
      <c r="M10" s="23">
        <v>38.38856852</v>
      </c>
      <c r="N10" s="23"/>
      <c r="O10" s="23">
        <v>20.393273629999999</v>
      </c>
      <c r="P10" s="23">
        <v>27.402202010000007</v>
      </c>
      <c r="Q10" s="23">
        <v>34.214884979999994</v>
      </c>
      <c r="R10" s="23">
        <v>26.781289494267124</v>
      </c>
      <c r="S10" s="23">
        <v>89.127795849367075</v>
      </c>
      <c r="T10" s="18"/>
      <c r="U10" s="23">
        <f t="shared" si="0"/>
        <v>0</v>
      </c>
      <c r="V10" s="23">
        <f t="shared" si="0"/>
        <v>-4.7999999708281393E-7</v>
      </c>
      <c r="W10" s="23"/>
      <c r="X10" s="23">
        <f t="shared" si="1"/>
        <v>-3.7000000219222784E-7</v>
      </c>
      <c r="Y10" s="23">
        <f t="shared" si="1"/>
        <v>1.0000007932831068E-8</v>
      </c>
      <c r="Z10" s="23">
        <f t="shared" si="1"/>
        <v>-2.0000008760234778E-8</v>
      </c>
      <c r="AA10" s="23">
        <f t="shared" si="1"/>
        <v>-1.5654766372108497E-8</v>
      </c>
      <c r="AB10" s="23">
        <f t="shared" si="1"/>
        <v>1.0623303268175732E-6</v>
      </c>
    </row>
    <row r="11" spans="1:30" ht="11.1" customHeight="1">
      <c r="A11" s="3"/>
      <c r="B11" s="24" t="s">
        <v>23</v>
      </c>
      <c r="C11" s="23">
        <v>236.349097</v>
      </c>
      <c r="D11" s="23">
        <v>68.380615000000006</v>
      </c>
      <c r="E11" s="21">
        <v>41.214913000000003</v>
      </c>
      <c r="F11" s="21">
        <v>48.455407000000001</v>
      </c>
      <c r="G11" s="21">
        <v>65.290144999999995</v>
      </c>
      <c r="H11" s="23">
        <v>27.624452908318069</v>
      </c>
      <c r="I11" s="23">
        <v>95.480488147115949</v>
      </c>
      <c r="L11" s="23">
        <v>236.349097</v>
      </c>
      <c r="M11" s="23">
        <v>68.380615009999985</v>
      </c>
      <c r="N11" s="23"/>
      <c r="O11" s="23">
        <v>41.2149128</v>
      </c>
      <c r="P11" s="23">
        <v>48.455407230000013</v>
      </c>
      <c r="Q11" s="23">
        <v>65.290144890000008</v>
      </c>
      <c r="R11" s="23">
        <v>27.624452861776749</v>
      </c>
      <c r="S11" s="23">
        <v>95.4804879722886</v>
      </c>
      <c r="T11" s="18"/>
      <c r="U11" s="23">
        <f t="shared" si="0"/>
        <v>0</v>
      </c>
      <c r="V11" s="23">
        <f t="shared" si="0"/>
        <v>9.9999795111216372E-9</v>
      </c>
      <c r="W11" s="23"/>
      <c r="X11" s="23">
        <f t="shared" si="1"/>
        <v>-2.0000000233721948E-7</v>
      </c>
      <c r="Y11" s="23">
        <f t="shared" si="1"/>
        <v>2.3000001192485797E-7</v>
      </c>
      <c r="Z11" s="23">
        <f t="shared" si="1"/>
        <v>-1.0999998778515874E-7</v>
      </c>
      <c r="AA11" s="23">
        <f t="shared" si="1"/>
        <v>-4.6541320131154862E-8</v>
      </c>
      <c r="AB11" s="23">
        <f t="shared" si="1"/>
        <v>-1.7482734904206154E-7</v>
      </c>
    </row>
    <row r="12" spans="1:30" ht="11.1" customHeight="1">
      <c r="A12" s="3"/>
      <c r="B12" s="24" t="s">
        <v>24</v>
      </c>
      <c r="C12" s="23">
        <v>2002.120124</v>
      </c>
      <c r="D12" s="23">
        <v>711.460418</v>
      </c>
      <c r="E12" s="21">
        <v>455.88382999999999</v>
      </c>
      <c r="F12" s="21">
        <v>593.22355100000004</v>
      </c>
      <c r="G12" s="21">
        <v>706.706817</v>
      </c>
      <c r="H12" s="23">
        <v>35.297922863293692</v>
      </c>
      <c r="I12" s="23">
        <v>99.331853061711712</v>
      </c>
      <c r="L12" s="23">
        <v>2002.120124</v>
      </c>
      <c r="M12" s="23">
        <v>711.4604175500001</v>
      </c>
      <c r="N12" s="23"/>
      <c r="O12" s="23">
        <v>455.88382995999996</v>
      </c>
      <c r="P12" s="23">
        <v>593.2235510999999</v>
      </c>
      <c r="Q12" s="23">
        <v>706.70681671999989</v>
      </c>
      <c r="R12" s="23">
        <v>35.297922849308513</v>
      </c>
      <c r="S12" s="23">
        <v>99.331853085183596</v>
      </c>
      <c r="T12" s="18"/>
      <c r="U12" s="23">
        <f t="shared" si="0"/>
        <v>0</v>
      </c>
      <c r="V12" s="23">
        <f t="shared" si="0"/>
        <v>-4.4999990223004716E-7</v>
      </c>
      <c r="W12" s="23"/>
      <c r="X12" s="23">
        <f t="shared" si="1"/>
        <v>-4.000003173132427E-8</v>
      </c>
      <c r="Y12" s="23">
        <f t="shared" si="1"/>
        <v>9.9999851954635233E-8</v>
      </c>
      <c r="Z12" s="23">
        <f t="shared" si="1"/>
        <v>-2.8000010843243217E-7</v>
      </c>
      <c r="AA12" s="23">
        <f t="shared" si="1"/>
        <v>-1.3985179236897238E-8</v>
      </c>
      <c r="AB12" s="23">
        <f t="shared" si="1"/>
        <v>2.3471883991987852E-8</v>
      </c>
    </row>
    <row r="13" spans="1:30" ht="11.1" customHeight="1">
      <c r="A13" s="3"/>
      <c r="B13" s="24" t="s">
        <v>25</v>
      </c>
      <c r="C13" s="23">
        <v>18758.784167999998</v>
      </c>
      <c r="D13" s="23">
        <v>9094.3482929999991</v>
      </c>
      <c r="E13" s="21">
        <v>5339.8271990000003</v>
      </c>
      <c r="F13" s="21">
        <v>7015.2806570000002</v>
      </c>
      <c r="G13" s="21">
        <v>8905.64005</v>
      </c>
      <c r="H13" s="23">
        <v>47.474505651554125</v>
      </c>
      <c r="I13" s="23">
        <v>97.924994327023413</v>
      </c>
      <c r="L13" s="23">
        <v>18758.784167999998</v>
      </c>
      <c r="M13" s="23">
        <v>9094.3482926899978</v>
      </c>
      <c r="N13" s="23"/>
      <c r="O13" s="23">
        <v>5339.8271985300007</v>
      </c>
      <c r="P13" s="23">
        <v>7015.2806567000007</v>
      </c>
      <c r="Q13" s="23">
        <v>8905.6400497199993</v>
      </c>
      <c r="R13" s="23">
        <v>47.474505650061488</v>
      </c>
      <c r="S13" s="23">
        <v>97.924994327282562</v>
      </c>
      <c r="T13" s="18"/>
      <c r="U13" s="23">
        <f t="shared" si="0"/>
        <v>0</v>
      </c>
      <c r="V13" s="23">
        <f t="shared" si="0"/>
        <v>-3.1000126909930259E-7</v>
      </c>
      <c r="W13" s="23"/>
      <c r="X13" s="23">
        <f t="shared" si="1"/>
        <v>-4.6999957703519613E-7</v>
      </c>
      <c r="Y13" s="23">
        <f t="shared" si="1"/>
        <v>-2.999995558639057E-7</v>
      </c>
      <c r="Z13" s="23">
        <f t="shared" si="1"/>
        <v>-2.8000067686662078E-7</v>
      </c>
      <c r="AA13" s="23">
        <f t="shared" si="1"/>
        <v>-1.4926371250112425E-9</v>
      </c>
      <c r="AB13" s="23">
        <f t="shared" si="1"/>
        <v>2.5914914658642374E-10</v>
      </c>
    </row>
    <row r="14" spans="1:30" ht="11.1" customHeight="1">
      <c r="A14" s="3"/>
      <c r="B14" s="24" t="s">
        <v>26</v>
      </c>
      <c r="C14" s="23">
        <v>16487.121461999999</v>
      </c>
      <c r="D14" s="23">
        <v>2964.2879790000002</v>
      </c>
      <c r="E14" s="21">
        <v>1365.9420620000001</v>
      </c>
      <c r="F14" s="21">
        <v>2236.8152479999999</v>
      </c>
      <c r="G14" s="21">
        <v>2940.8912059999998</v>
      </c>
      <c r="H14" s="23">
        <v>17.83750555109485</v>
      </c>
      <c r="I14" s="23">
        <v>99.210711875305265</v>
      </c>
      <c r="L14" s="23">
        <v>16487.121461999999</v>
      </c>
      <c r="M14" s="23">
        <v>2964.2879786199987</v>
      </c>
      <c r="N14" s="23"/>
      <c r="O14" s="23">
        <v>1365.9420615399997</v>
      </c>
      <c r="P14" s="23">
        <v>2236.8152483999997</v>
      </c>
      <c r="Q14" s="23">
        <v>2940.8912059799995</v>
      </c>
      <c r="R14" s="23">
        <v>17.837505550973539</v>
      </c>
      <c r="S14" s="23">
        <v>99.210711887348708</v>
      </c>
      <c r="T14" s="18"/>
      <c r="U14" s="23">
        <f t="shared" si="0"/>
        <v>0</v>
      </c>
      <c r="V14" s="23">
        <f t="shared" si="0"/>
        <v>-3.8000143831595778E-7</v>
      </c>
      <c r="W14" s="23"/>
      <c r="X14" s="23">
        <f t="shared" si="1"/>
        <v>-4.6000036491022911E-7</v>
      </c>
      <c r="Y14" s="23">
        <f t="shared" si="1"/>
        <v>3.9999986256589182E-7</v>
      </c>
      <c r="Z14" s="23">
        <f t="shared" si="1"/>
        <v>-2.0000243239337578E-8</v>
      </c>
      <c r="AA14" s="23">
        <f t="shared" si="1"/>
        <v>-1.213109612763219E-10</v>
      </c>
      <c r="AB14" s="23">
        <f t="shared" si="1"/>
        <v>1.2043443575748825E-8</v>
      </c>
    </row>
    <row r="15" spans="1:30" ht="11.1" customHeight="1">
      <c r="A15" s="3"/>
      <c r="B15" s="24" t="s">
        <v>27</v>
      </c>
      <c r="C15" s="23">
        <v>202.098298</v>
      </c>
      <c r="D15" s="23">
        <v>56.724882000000001</v>
      </c>
      <c r="E15" s="21">
        <v>28.405574999999999</v>
      </c>
      <c r="F15" s="21">
        <v>37.279646</v>
      </c>
      <c r="G15" s="21">
        <v>44.992367000000002</v>
      </c>
      <c r="H15" s="23">
        <v>22.262615492189848</v>
      </c>
      <c r="I15" s="23">
        <v>79.316810213902258</v>
      </c>
      <c r="L15" s="23">
        <v>202.098298</v>
      </c>
      <c r="M15" s="23">
        <v>56.724882389999998</v>
      </c>
      <c r="N15" s="23"/>
      <c r="O15" s="23">
        <v>28.405574850000001</v>
      </c>
      <c r="P15" s="23">
        <v>37.279646290000009</v>
      </c>
      <c r="Q15" s="23">
        <v>44.992366519999997</v>
      </c>
      <c r="R15" s="23">
        <v>22.262615254681659</v>
      </c>
      <c r="S15" s="23">
        <v>79.31680882238669</v>
      </c>
      <c r="T15" s="18"/>
      <c r="U15" s="23">
        <f t="shared" si="0"/>
        <v>0</v>
      </c>
      <c r="V15" s="23">
        <f t="shared" si="0"/>
        <v>3.899999967416079E-7</v>
      </c>
      <c r="W15" s="23"/>
      <c r="X15" s="23">
        <f t="shared" si="1"/>
        <v>-1.4999999820020093E-7</v>
      </c>
      <c r="Y15" s="23">
        <f t="shared" si="1"/>
        <v>2.9000000978385287E-7</v>
      </c>
      <c r="Z15" s="23">
        <f t="shared" si="1"/>
        <v>-4.8000000418824129E-7</v>
      </c>
      <c r="AA15" s="23">
        <f t="shared" si="1"/>
        <v>-2.3750818911594251E-7</v>
      </c>
      <c r="AB15" s="23">
        <f t="shared" si="1"/>
        <v>-1.3915155676613722E-6</v>
      </c>
    </row>
    <row r="16" spans="1:30" ht="11.1" customHeight="1">
      <c r="A16" s="3"/>
      <c r="B16" s="25" t="s">
        <v>28</v>
      </c>
      <c r="C16" s="26">
        <v>103.200684</v>
      </c>
      <c r="D16" s="26">
        <v>34.701431999999997</v>
      </c>
      <c r="E16" s="21">
        <v>17.816723</v>
      </c>
      <c r="F16" s="21">
        <v>23.604997999999998</v>
      </c>
      <c r="G16" s="21">
        <v>28.719010000000001</v>
      </c>
      <c r="H16" s="26">
        <v>27.828313618541522</v>
      </c>
      <c r="I16" s="26">
        <v>82.760302226144461</v>
      </c>
      <c r="L16" s="26">
        <v>103.200684</v>
      </c>
      <c r="M16" s="26">
        <v>34.701431809999995</v>
      </c>
      <c r="N16" s="26"/>
      <c r="O16" s="26">
        <v>17.816722540000004</v>
      </c>
      <c r="P16" s="26">
        <v>23.604998069999997</v>
      </c>
      <c r="Q16" s="26">
        <v>28.719010399999991</v>
      </c>
      <c r="R16" s="26">
        <v>27.828314006135844</v>
      </c>
      <c r="S16" s="26">
        <v>82.760303831970319</v>
      </c>
      <c r="T16" s="18"/>
      <c r="U16" s="26">
        <f t="shared" si="0"/>
        <v>0</v>
      </c>
      <c r="V16" s="26">
        <f t="shared" si="0"/>
        <v>-1.9000000150981577E-7</v>
      </c>
      <c r="W16" s="26"/>
      <c r="X16" s="26">
        <f t="shared" si="1"/>
        <v>-4.5999999542800651E-7</v>
      </c>
      <c r="Y16" s="26">
        <f t="shared" si="1"/>
        <v>6.9999998686398612E-8</v>
      </c>
      <c r="Z16" s="26">
        <f t="shared" si="1"/>
        <v>3.9999999046358425E-7</v>
      </c>
      <c r="AA16" s="26">
        <f t="shared" si="1"/>
        <v>3.8759432285928597E-7</v>
      </c>
      <c r="AB16" s="26">
        <f t="shared" si="1"/>
        <v>1.6058258580642359E-6</v>
      </c>
    </row>
    <row r="17" spans="1:147" ht="11.1" customHeight="1">
      <c r="A17" s="3"/>
      <c r="B17" s="25" t="s">
        <v>29</v>
      </c>
      <c r="C17" s="26">
        <v>865.77386899999999</v>
      </c>
      <c r="D17" s="26">
        <v>77.180211999999997</v>
      </c>
      <c r="E17" s="21">
        <v>57.958779999999997</v>
      </c>
      <c r="F17" s="21">
        <v>67.312762000000006</v>
      </c>
      <c r="G17" s="21">
        <v>75.797093000000004</v>
      </c>
      <c r="H17" s="26">
        <v>8.7548372287498548</v>
      </c>
      <c r="I17" s="26">
        <v>98.207935733578978</v>
      </c>
      <c r="L17" s="26">
        <v>865.77386899999999</v>
      </c>
      <c r="M17" s="26">
        <v>77.180212159999996</v>
      </c>
      <c r="N17" s="26"/>
      <c r="O17" s="26">
        <v>57.95877969</v>
      </c>
      <c r="P17" s="26">
        <v>67.312761530000003</v>
      </c>
      <c r="Q17" s="26">
        <v>75.797093079999996</v>
      </c>
      <c r="R17" s="26">
        <v>8.7548372379901434</v>
      </c>
      <c r="S17" s="26">
        <v>98.207935633640531</v>
      </c>
      <c r="T17" s="18"/>
      <c r="U17" s="26">
        <f t="shared" si="0"/>
        <v>0</v>
      </c>
      <c r="V17" s="26">
        <f t="shared" si="0"/>
        <v>1.5999999902760464E-7</v>
      </c>
      <c r="W17" s="26"/>
      <c r="X17" s="26">
        <f t="shared" si="1"/>
        <v>-3.0999999722780558E-7</v>
      </c>
      <c r="Y17" s="26">
        <f t="shared" si="1"/>
        <v>-4.7000000336083758E-7</v>
      </c>
      <c r="Z17" s="26">
        <f t="shared" si="1"/>
        <v>7.9999992408374965E-8</v>
      </c>
      <c r="AA17" s="26">
        <f t="shared" si="1"/>
        <v>9.2402885343290109E-9</v>
      </c>
      <c r="AB17" s="26">
        <f t="shared" si="1"/>
        <v>-9.9938446851410845E-8</v>
      </c>
    </row>
    <row r="18" spans="1:147" ht="11.1" customHeight="1">
      <c r="A18" s="3"/>
      <c r="B18" s="25" t="s">
        <v>30</v>
      </c>
      <c r="C18" s="26">
        <v>51.8</v>
      </c>
      <c r="D18" s="26">
        <v>18.232804000000002</v>
      </c>
      <c r="E18" s="21">
        <v>0</v>
      </c>
      <c r="F18" s="21">
        <v>0</v>
      </c>
      <c r="G18" s="21">
        <v>18.232804000000002</v>
      </c>
      <c r="H18" s="26">
        <v>35.198463320463325</v>
      </c>
      <c r="I18" s="26">
        <v>100</v>
      </c>
      <c r="L18" s="26">
        <v>51.8</v>
      </c>
      <c r="M18" s="26">
        <v>18.232804000000002</v>
      </c>
      <c r="N18" s="26"/>
      <c r="O18" s="26">
        <v>0</v>
      </c>
      <c r="P18" s="26">
        <v>0</v>
      </c>
      <c r="Q18" s="26">
        <v>18.232804000000002</v>
      </c>
      <c r="R18" s="26">
        <v>35.198463320463325</v>
      </c>
      <c r="S18" s="26">
        <v>100</v>
      </c>
      <c r="T18" s="18"/>
      <c r="U18" s="26">
        <f t="shared" si="0"/>
        <v>0</v>
      </c>
      <c r="V18" s="26">
        <f t="shared" si="0"/>
        <v>0</v>
      </c>
      <c r="W18" s="26"/>
      <c r="X18" s="26">
        <f t="shared" si="1"/>
        <v>0</v>
      </c>
      <c r="Y18" s="26">
        <f t="shared" si="1"/>
        <v>0</v>
      </c>
      <c r="Z18" s="26">
        <f t="shared" si="1"/>
        <v>0</v>
      </c>
      <c r="AA18" s="26">
        <f t="shared" si="1"/>
        <v>0</v>
      </c>
      <c r="AB18" s="26">
        <f t="shared" si="1"/>
        <v>0</v>
      </c>
    </row>
    <row r="19" spans="1:147" ht="21.95" customHeight="1">
      <c r="A19" s="3"/>
      <c r="B19" s="24" t="s">
        <v>31</v>
      </c>
      <c r="C19" s="23">
        <v>4559.8</v>
      </c>
      <c r="D19" s="23">
        <v>2163.7049780000002</v>
      </c>
      <c r="E19" s="27">
        <v>468.91442599999999</v>
      </c>
      <c r="F19" s="27">
        <v>1793.2506100000001</v>
      </c>
      <c r="G19" s="27">
        <v>1793.2506100000001</v>
      </c>
      <c r="H19" s="23">
        <v>39.327396157726213</v>
      </c>
      <c r="I19" s="23">
        <v>82.878702421694001</v>
      </c>
      <c r="L19" s="23">
        <v>4559.8</v>
      </c>
      <c r="M19" s="23">
        <v>2163.7049780099996</v>
      </c>
      <c r="N19" s="23"/>
      <c r="O19" s="23">
        <v>468.91442599999993</v>
      </c>
      <c r="P19" s="23">
        <v>1793.2506100000001</v>
      </c>
      <c r="Q19" s="23">
        <v>1793.2506100000001</v>
      </c>
      <c r="R19" s="23">
        <v>39.327396157726213</v>
      </c>
      <c r="S19" s="23">
        <v>82.87870242131099</v>
      </c>
      <c r="T19" s="18"/>
      <c r="U19" s="23">
        <f t="shared" si="0"/>
        <v>0</v>
      </c>
      <c r="V19" s="23">
        <f t="shared" si="0"/>
        <v>9.9994394986424595E-9</v>
      </c>
      <c r="W19" s="23"/>
      <c r="X19" s="23">
        <f t="shared" si="1"/>
        <v>0</v>
      </c>
      <c r="Y19" s="23">
        <f t="shared" si="1"/>
        <v>0</v>
      </c>
      <c r="Z19" s="23">
        <f t="shared" si="1"/>
        <v>0</v>
      </c>
      <c r="AA19" s="23">
        <f t="shared" si="1"/>
        <v>0</v>
      </c>
      <c r="AB19" s="23">
        <f t="shared" si="1"/>
        <v>-3.830109562841244E-10</v>
      </c>
      <c r="AC19" s="28"/>
      <c r="AD19" s="28"/>
      <c r="AE19" s="29"/>
      <c r="AF19" s="30"/>
      <c r="AG19" s="30"/>
      <c r="AH19" s="31"/>
      <c r="AI19" s="28"/>
      <c r="AJ19" s="28"/>
      <c r="AK19" s="29"/>
      <c r="AL19" s="30"/>
      <c r="AM19" s="30"/>
      <c r="AN19" s="31"/>
      <c r="AO19" s="28"/>
      <c r="AP19" s="28"/>
      <c r="AQ19" s="29"/>
      <c r="AR19" s="30"/>
      <c r="AS19" s="30"/>
      <c r="AT19" s="31"/>
      <c r="AU19" s="28"/>
      <c r="AV19" s="28"/>
      <c r="AW19" s="29"/>
      <c r="AX19" s="30"/>
      <c r="AY19" s="30"/>
      <c r="AZ19" s="31"/>
      <c r="BA19" s="28"/>
      <c r="BB19" s="28"/>
      <c r="BC19" s="29"/>
      <c r="BD19" s="30"/>
      <c r="BE19" s="30"/>
      <c r="BF19" s="31"/>
      <c r="BG19" s="28"/>
      <c r="BH19" s="28"/>
      <c r="BI19" s="29"/>
      <c r="BJ19" s="30"/>
      <c r="BK19" s="30"/>
      <c r="BL19" s="31"/>
      <c r="BM19" s="28"/>
      <c r="BN19" s="28"/>
      <c r="BO19" s="29"/>
      <c r="BP19" s="30"/>
      <c r="BQ19" s="30"/>
      <c r="BR19" s="31"/>
      <c r="BS19" s="28"/>
      <c r="BT19" s="28"/>
      <c r="BU19" s="29"/>
      <c r="BV19" s="30"/>
      <c r="BW19" s="30"/>
      <c r="BX19" s="31"/>
      <c r="BY19" s="28"/>
      <c r="BZ19" s="28"/>
      <c r="CA19" s="29"/>
      <c r="CB19" s="30"/>
      <c r="CC19" s="30"/>
      <c r="CD19" s="31"/>
      <c r="CE19" s="28"/>
      <c r="CF19" s="28"/>
      <c r="CG19" s="29"/>
      <c r="CH19" s="30"/>
      <c r="CI19" s="30"/>
      <c r="CJ19" s="31"/>
      <c r="CK19" s="28"/>
      <c r="CL19" s="28"/>
      <c r="CM19" s="29"/>
      <c r="CN19" s="30"/>
      <c r="CO19" s="30"/>
      <c r="CP19" s="31"/>
      <c r="CQ19" s="28"/>
      <c r="CR19" s="28"/>
      <c r="CS19" s="29"/>
      <c r="CT19" s="30"/>
      <c r="CU19" s="30"/>
      <c r="CV19" s="31"/>
      <c r="CW19" s="28"/>
      <c r="CX19" s="28"/>
      <c r="CY19" s="29"/>
      <c r="CZ19" s="30"/>
      <c r="DA19" s="30"/>
      <c r="DB19" s="31"/>
      <c r="DC19" s="28"/>
      <c r="DD19" s="28"/>
      <c r="DE19" s="29"/>
      <c r="DF19" s="30"/>
      <c r="DG19" s="30"/>
      <c r="DH19" s="31"/>
      <c r="DI19" s="28"/>
      <c r="DJ19" s="28"/>
      <c r="DK19" s="29"/>
      <c r="DL19" s="30"/>
      <c r="DM19" s="30"/>
      <c r="DN19" s="31"/>
    </row>
    <row r="20" spans="1:147" ht="21.95" customHeight="1">
      <c r="A20" s="3"/>
      <c r="B20" s="24" t="s">
        <v>32</v>
      </c>
      <c r="C20" s="23">
        <v>2570.94</v>
      </c>
      <c r="D20" s="23">
        <v>1003.19719</v>
      </c>
      <c r="E20" s="27">
        <v>0</v>
      </c>
      <c r="F20" s="27">
        <v>476.223568</v>
      </c>
      <c r="G20" s="27">
        <v>1003.19719</v>
      </c>
      <c r="H20" s="23">
        <v>39.020637976771141</v>
      </c>
      <c r="I20" s="23">
        <v>100</v>
      </c>
      <c r="L20" s="23">
        <v>2570.94</v>
      </c>
      <c r="M20" s="23">
        <v>1003.1971897200001</v>
      </c>
      <c r="N20" s="23"/>
      <c r="O20" s="23">
        <v>0</v>
      </c>
      <c r="P20" s="23">
        <v>476.22356772000006</v>
      </c>
      <c r="Q20" s="23">
        <v>1003.1971897200001</v>
      </c>
      <c r="R20" s="23">
        <v>39.020637965880191</v>
      </c>
      <c r="S20" s="23">
        <v>100</v>
      </c>
      <c r="T20" s="18"/>
      <c r="U20" s="23">
        <f t="shared" si="0"/>
        <v>0</v>
      </c>
      <c r="V20" s="23">
        <f t="shared" si="0"/>
        <v>-2.7999988105875673E-7</v>
      </c>
      <c r="W20" s="23"/>
      <c r="X20" s="23">
        <f t="shared" si="1"/>
        <v>0</v>
      </c>
      <c r="Y20" s="23">
        <f t="shared" si="1"/>
        <v>-2.7999993790217559E-7</v>
      </c>
      <c r="Z20" s="23">
        <f t="shared" si="1"/>
        <v>-2.7999988105875673E-7</v>
      </c>
      <c r="AA20" s="23">
        <f t="shared" si="1"/>
        <v>-1.08909503637733E-8</v>
      </c>
      <c r="AB20" s="23">
        <f t="shared" si="1"/>
        <v>0</v>
      </c>
      <c r="AC20" s="28"/>
      <c r="AD20" s="28"/>
      <c r="AE20" s="29"/>
      <c r="AF20" s="30"/>
      <c r="AG20" s="30"/>
      <c r="AH20" s="31"/>
      <c r="AI20" s="28"/>
      <c r="AJ20" s="28"/>
      <c r="AK20" s="29"/>
      <c r="AL20" s="30"/>
      <c r="AM20" s="30"/>
      <c r="AN20" s="31"/>
      <c r="AO20" s="28"/>
      <c r="AP20" s="28"/>
      <c r="AQ20" s="29"/>
      <c r="AR20" s="30"/>
      <c r="AS20" s="30"/>
      <c r="AT20" s="31"/>
      <c r="AU20" s="28"/>
      <c r="AV20" s="28"/>
      <c r="AW20" s="29"/>
      <c r="AX20" s="30"/>
      <c r="AY20" s="30"/>
      <c r="AZ20" s="31"/>
      <c r="BA20" s="28"/>
      <c r="BB20" s="28"/>
      <c r="BC20" s="29"/>
      <c r="BD20" s="30"/>
      <c r="BE20" s="30"/>
      <c r="BF20" s="31"/>
      <c r="BG20" s="28"/>
      <c r="BH20" s="28"/>
      <c r="BI20" s="29"/>
      <c r="BJ20" s="30"/>
      <c r="BK20" s="30"/>
      <c r="BL20" s="31"/>
      <c r="BM20" s="28"/>
      <c r="BN20" s="28"/>
      <c r="BO20" s="29"/>
      <c r="BP20" s="30"/>
      <c r="BQ20" s="30"/>
      <c r="BR20" s="31"/>
      <c r="BS20" s="28"/>
      <c r="BT20" s="28"/>
      <c r="BU20" s="29"/>
      <c r="BV20" s="30"/>
      <c r="BW20" s="30"/>
      <c r="BX20" s="31"/>
      <c r="BY20" s="28"/>
      <c r="BZ20" s="28"/>
      <c r="CA20" s="29"/>
      <c r="CB20" s="30"/>
      <c r="CC20" s="30"/>
      <c r="CD20" s="31"/>
      <c r="CE20" s="28"/>
      <c r="CF20" s="28"/>
      <c r="CG20" s="29"/>
      <c r="CH20" s="30"/>
      <c r="CI20" s="30"/>
      <c r="CJ20" s="31"/>
      <c r="CK20" s="28"/>
      <c r="CL20" s="28"/>
      <c r="CM20" s="29"/>
      <c r="CN20" s="30"/>
      <c r="CO20" s="30"/>
      <c r="CP20" s="31"/>
      <c r="CQ20" s="28"/>
      <c r="CR20" s="28"/>
      <c r="CS20" s="29"/>
      <c r="CT20" s="30"/>
      <c r="CU20" s="30"/>
      <c r="CV20" s="31"/>
      <c r="CW20" s="28"/>
      <c r="CX20" s="28"/>
      <c r="CY20" s="29"/>
      <c r="CZ20" s="30"/>
      <c r="DA20" s="30"/>
      <c r="DB20" s="31"/>
      <c r="DC20" s="28"/>
      <c r="DD20" s="28"/>
      <c r="DE20" s="29"/>
      <c r="DF20" s="30"/>
      <c r="DG20" s="30"/>
      <c r="DH20" s="31"/>
      <c r="DI20" s="28"/>
      <c r="DJ20" s="28"/>
      <c r="DK20" s="29"/>
      <c r="DL20" s="30"/>
      <c r="DM20" s="30"/>
      <c r="DN20" s="31"/>
    </row>
    <row r="21" spans="1:147" s="19" customFormat="1" ht="11.1" customHeight="1" thickBot="1">
      <c r="A21" s="3"/>
      <c r="B21" s="15" t="s">
        <v>33</v>
      </c>
      <c r="C21" s="16">
        <v>3615.9011970000001</v>
      </c>
      <c r="D21" s="16">
        <v>1266.0306069999999</v>
      </c>
      <c r="E21" s="17">
        <v>797.68779500000005</v>
      </c>
      <c r="F21" s="17">
        <v>1008.467491</v>
      </c>
      <c r="G21" s="17">
        <v>1220.6555229999999</v>
      </c>
      <c r="H21" s="17">
        <v>33.757988852481354</v>
      </c>
      <c r="I21" s="17">
        <v>96.415956790529634</v>
      </c>
      <c r="J21" s="3"/>
      <c r="K21" s="3"/>
      <c r="L21" s="16">
        <v>3615.9011970000001</v>
      </c>
      <c r="M21" s="16">
        <v>1266.0306073699999</v>
      </c>
      <c r="N21" s="16"/>
      <c r="O21" s="16">
        <v>797.68779525000002</v>
      </c>
      <c r="P21" s="16">
        <v>1008.4674911999998</v>
      </c>
      <c r="Q21" s="16">
        <v>1220.6555230500005</v>
      </c>
      <c r="R21" s="16">
        <v>33.757988853864148</v>
      </c>
      <c r="S21" s="16">
        <v>96.415956766301264</v>
      </c>
      <c r="T21" s="18"/>
      <c r="U21" s="16">
        <f t="shared" si="0"/>
        <v>0</v>
      </c>
      <c r="V21" s="16">
        <f t="shared" si="0"/>
        <v>3.6999995245423634E-7</v>
      </c>
      <c r="W21" s="16"/>
      <c r="X21" s="16">
        <f t="shared" si="1"/>
        <v>2.4999997094710125E-7</v>
      </c>
      <c r="Y21" s="16">
        <f t="shared" si="1"/>
        <v>1.9999981759610819E-7</v>
      </c>
      <c r="Z21" s="16">
        <f t="shared" si="1"/>
        <v>5.0000608098343946E-8</v>
      </c>
      <c r="AA21" s="16">
        <f t="shared" si="1"/>
        <v>1.3827943234900886E-9</v>
      </c>
      <c r="AB21" s="16">
        <f t="shared" si="1"/>
        <v>-2.42283704210422E-8</v>
      </c>
    </row>
    <row r="22" spans="1:147" ht="11.1" customHeight="1">
      <c r="A22" s="3"/>
      <c r="B22" s="32" t="s">
        <v>34</v>
      </c>
      <c r="C22" s="3">
        <v>3615.9011970000001</v>
      </c>
      <c r="D22" s="3">
        <v>1266.0306069999999</v>
      </c>
      <c r="E22" s="3">
        <v>797.68779500000005</v>
      </c>
      <c r="F22" s="3">
        <v>1008.467491</v>
      </c>
      <c r="G22" s="3">
        <v>1220.6555229999999</v>
      </c>
      <c r="H22" s="3">
        <v>33.757988852481354</v>
      </c>
      <c r="I22" s="3">
        <v>96.415956790529634</v>
      </c>
      <c r="L22" s="3">
        <v>3615.9011970000001</v>
      </c>
      <c r="M22" s="3">
        <v>1266.0306073699999</v>
      </c>
      <c r="N22" s="3"/>
      <c r="O22" s="3">
        <v>797.68779525000002</v>
      </c>
      <c r="P22" s="3">
        <v>1008.4674911999998</v>
      </c>
      <c r="Q22" s="3">
        <v>1220.6555230500005</v>
      </c>
      <c r="R22" s="3">
        <v>33.757988853864148</v>
      </c>
      <c r="S22" s="3">
        <v>96.415956766301264</v>
      </c>
      <c r="T22" s="18"/>
      <c r="U22" s="3">
        <f t="shared" si="0"/>
        <v>0</v>
      </c>
      <c r="V22" s="3">
        <f t="shared" si="0"/>
        <v>3.6999995245423634E-7</v>
      </c>
      <c r="W22" s="3"/>
      <c r="X22" s="3">
        <f t="shared" si="1"/>
        <v>2.4999997094710125E-7</v>
      </c>
      <c r="Y22" s="3">
        <f t="shared" si="1"/>
        <v>1.9999981759610819E-7</v>
      </c>
      <c r="Z22" s="3">
        <f t="shared" si="1"/>
        <v>5.0000608098343946E-8</v>
      </c>
      <c r="AA22" s="3">
        <f t="shared" si="1"/>
        <v>1.3827943234900886E-9</v>
      </c>
      <c r="AB22" s="3">
        <f t="shared" si="1"/>
        <v>-2.42283704210422E-8</v>
      </c>
    </row>
    <row r="23" spans="1:147" s="19" customFormat="1" ht="11.1" customHeight="1" thickBot="1">
      <c r="A23" s="3"/>
      <c r="B23" s="15" t="s">
        <v>35</v>
      </c>
      <c r="C23" s="16">
        <v>26911.450966999997</v>
      </c>
      <c r="D23" s="16">
        <v>12547.751311</v>
      </c>
      <c r="E23" s="16">
        <v>7682.4171920000008</v>
      </c>
      <c r="F23" s="16">
        <v>9640.8683309999997</v>
      </c>
      <c r="G23" s="16">
        <v>11620.224700999999</v>
      </c>
      <c r="H23" s="17">
        <v>43.179480419874906</v>
      </c>
      <c r="I23" s="17">
        <v>92.608025238857877</v>
      </c>
      <c r="J23" s="3"/>
      <c r="K23" s="3"/>
      <c r="L23" s="16">
        <v>26930.920966999998</v>
      </c>
      <c r="M23" s="16">
        <v>12547.751310989999</v>
      </c>
      <c r="N23" s="16"/>
      <c r="O23" s="16">
        <v>7682.4171917299991</v>
      </c>
      <c r="P23" s="16">
        <v>9640.8683312900012</v>
      </c>
      <c r="Q23" s="16">
        <v>11620.224700009998</v>
      </c>
      <c r="R23" s="16">
        <v>43.148263344758711</v>
      </c>
      <c r="S23" s="16">
        <v>92.608025231041808</v>
      </c>
      <c r="T23" s="18"/>
      <c r="U23" s="16">
        <f t="shared" si="0"/>
        <v>19.470000000001164</v>
      </c>
      <c r="V23" s="16">
        <f t="shared" si="0"/>
        <v>-1.0000803740695119E-8</v>
      </c>
      <c r="W23" s="16"/>
      <c r="X23" s="16">
        <f t="shared" si="1"/>
        <v>-2.7000169211532921E-7</v>
      </c>
      <c r="Y23" s="16">
        <f t="shared" si="1"/>
        <v>2.900014806073159E-7</v>
      </c>
      <c r="Z23" s="16">
        <f t="shared" si="1"/>
        <v>-9.900013537844643E-7</v>
      </c>
      <c r="AA23" s="16">
        <f t="shared" si="1"/>
        <v>-3.1217075116195758E-2</v>
      </c>
      <c r="AB23" s="16">
        <f t="shared" si="1"/>
        <v>-7.8160695693441085E-9</v>
      </c>
    </row>
    <row r="24" spans="1:147" s="40" customFormat="1" ht="11.1" customHeight="1">
      <c r="A24" s="3"/>
      <c r="B24" s="33" t="s">
        <v>36</v>
      </c>
      <c r="C24" s="34">
        <v>10344.653598999999</v>
      </c>
      <c r="D24" s="34">
        <v>3142.5804860000003</v>
      </c>
      <c r="E24" s="34">
        <v>1035.1232249999998</v>
      </c>
      <c r="F24" s="34">
        <v>1734.107047</v>
      </c>
      <c r="G24" s="34">
        <v>2532.0949389999996</v>
      </c>
      <c r="H24" s="35">
        <v>24.477329422077247</v>
      </c>
      <c r="I24" s="35">
        <v>80.573749830126047</v>
      </c>
      <c r="J24" s="3"/>
      <c r="K24" s="3"/>
      <c r="L24" s="34">
        <v>10364.123599</v>
      </c>
      <c r="M24" s="34">
        <v>3142.5804866400008</v>
      </c>
      <c r="N24" s="34"/>
      <c r="O24" s="34">
        <v>1035.1232242999995</v>
      </c>
      <c r="P24" s="34">
        <v>1734.10704717</v>
      </c>
      <c r="Q24" s="34">
        <v>2532.0949391199997</v>
      </c>
      <c r="R24" s="34">
        <v>24.43134641277641</v>
      </c>
      <c r="S24" s="34">
        <v>80.573749817535372</v>
      </c>
      <c r="T24" s="18"/>
      <c r="U24" s="34">
        <f t="shared" si="0"/>
        <v>19.470000000001164</v>
      </c>
      <c r="V24" s="34">
        <f t="shared" si="0"/>
        <v>6.4000050770118833E-7</v>
      </c>
      <c r="W24" s="34"/>
      <c r="X24" s="34">
        <f t="shared" si="1"/>
        <v>-7.0000032792449929E-7</v>
      </c>
      <c r="Y24" s="34">
        <f t="shared" si="1"/>
        <v>1.7000002117129043E-7</v>
      </c>
      <c r="Z24" s="34">
        <f t="shared" si="1"/>
        <v>1.2000009519397281E-7</v>
      </c>
      <c r="AA24" s="34">
        <f t="shared" si="1"/>
        <v>-4.5983009300837097E-2</v>
      </c>
      <c r="AB24" s="34">
        <f t="shared" si="1"/>
        <v>-1.2590675169121823E-8</v>
      </c>
      <c r="AC24" s="36"/>
      <c r="AD24" s="37"/>
      <c r="AE24" s="38"/>
      <c r="AF24" s="38"/>
      <c r="AG24" s="39"/>
      <c r="AH24" s="36"/>
      <c r="AI24" s="36"/>
      <c r="AJ24" s="37"/>
      <c r="AK24" s="38"/>
      <c r="AL24" s="38"/>
      <c r="AM24" s="39"/>
      <c r="AN24" s="36"/>
      <c r="AO24" s="36"/>
      <c r="AP24" s="37"/>
      <c r="AQ24" s="38"/>
      <c r="AR24" s="38"/>
      <c r="AS24" s="39"/>
      <c r="AT24" s="36"/>
      <c r="AU24" s="36"/>
      <c r="AV24" s="37"/>
      <c r="AW24" s="38"/>
      <c r="AX24" s="38"/>
      <c r="AY24" s="39"/>
      <c r="AZ24" s="36"/>
      <c r="BA24" s="36"/>
      <c r="BB24" s="37"/>
      <c r="BC24" s="38"/>
      <c r="BD24" s="38"/>
      <c r="BE24" s="39"/>
      <c r="BF24" s="36"/>
      <c r="BG24" s="36"/>
      <c r="BH24" s="37"/>
      <c r="BI24" s="38"/>
      <c r="BJ24" s="38"/>
      <c r="BK24" s="39"/>
      <c r="BL24" s="36"/>
      <c r="BM24" s="36"/>
      <c r="BN24" s="37"/>
      <c r="BO24" s="38"/>
      <c r="BP24" s="38"/>
      <c r="BQ24" s="39"/>
      <c r="BR24" s="36"/>
      <c r="BS24" s="36"/>
      <c r="BT24" s="37"/>
      <c r="BU24" s="38"/>
      <c r="BV24" s="38"/>
      <c r="BW24" s="39"/>
      <c r="BX24" s="36"/>
      <c r="BY24" s="36"/>
      <c r="BZ24" s="37"/>
      <c r="CA24" s="38"/>
      <c r="CB24" s="38"/>
      <c r="CC24" s="39"/>
      <c r="CD24" s="36"/>
      <c r="CE24" s="36"/>
      <c r="CF24" s="37"/>
      <c r="CG24" s="38"/>
      <c r="CH24" s="38"/>
      <c r="CI24" s="39"/>
      <c r="CJ24" s="36"/>
      <c r="CK24" s="36"/>
      <c r="CL24" s="37"/>
      <c r="CM24" s="38"/>
      <c r="CN24" s="38"/>
      <c r="CO24" s="39"/>
      <c r="CP24" s="36"/>
      <c r="CQ24" s="36"/>
      <c r="CR24" s="37"/>
      <c r="CS24" s="38"/>
      <c r="CT24" s="38"/>
      <c r="CU24" s="39"/>
      <c r="CV24" s="36"/>
      <c r="CW24" s="36"/>
      <c r="CX24" s="37"/>
      <c r="CY24" s="38"/>
      <c r="CZ24" s="38"/>
      <c r="DA24" s="39"/>
      <c r="DB24" s="36"/>
      <c r="DC24" s="36"/>
      <c r="DD24" s="37"/>
      <c r="DE24" s="38"/>
      <c r="DF24" s="38"/>
      <c r="DG24" s="39"/>
      <c r="DH24" s="36"/>
      <c r="DI24" s="36"/>
      <c r="DJ24" s="37"/>
      <c r="DK24" s="38"/>
      <c r="DL24" s="38"/>
      <c r="DM24" s="39"/>
      <c r="DN24" s="36"/>
      <c r="DO24" s="36"/>
      <c r="DP24" s="37"/>
      <c r="DQ24" s="38"/>
      <c r="DR24" s="38"/>
      <c r="DS24" s="39"/>
      <c r="DT24" s="36"/>
      <c r="DU24" s="36"/>
      <c r="DV24" s="37"/>
      <c r="DW24" s="38"/>
      <c r="DX24" s="38"/>
      <c r="DY24" s="39"/>
      <c r="DZ24" s="36"/>
      <c r="EA24" s="36"/>
      <c r="EB24" s="37"/>
      <c r="EC24" s="38"/>
      <c r="ED24" s="38"/>
      <c r="EE24" s="39"/>
      <c r="EF24" s="36"/>
      <c r="EG24" s="36"/>
      <c r="EH24" s="37"/>
      <c r="EI24" s="38"/>
      <c r="EJ24" s="38"/>
      <c r="EK24" s="39"/>
      <c r="EL24" s="36"/>
      <c r="EM24" s="36"/>
      <c r="EN24" s="37"/>
      <c r="EO24" s="38"/>
      <c r="EP24" s="38"/>
      <c r="EQ24" s="39"/>
    </row>
    <row r="25" spans="1:147" s="40" customFormat="1" ht="11.1" customHeight="1">
      <c r="A25" s="3"/>
      <c r="B25" s="24" t="s">
        <v>37</v>
      </c>
      <c r="C25" s="23">
        <v>113.7</v>
      </c>
      <c r="D25" s="23">
        <v>37.108679000000002</v>
      </c>
      <c r="E25" s="41">
        <v>14.278485</v>
      </c>
      <c r="F25" s="41">
        <v>19.559324</v>
      </c>
      <c r="G25" s="41">
        <v>23.384982999999998</v>
      </c>
      <c r="H25" s="42">
        <v>20.567267370272646</v>
      </c>
      <c r="I25" s="42">
        <v>63.017557159606774</v>
      </c>
      <c r="J25" s="3"/>
      <c r="K25" s="3"/>
      <c r="L25" s="23">
        <v>113.7</v>
      </c>
      <c r="M25" s="23">
        <v>37.10867923</v>
      </c>
      <c r="N25" s="23"/>
      <c r="O25" s="23">
        <v>14.278484679999996</v>
      </c>
      <c r="P25" s="23">
        <v>19.559323959999997</v>
      </c>
      <c r="Q25" s="23">
        <v>23.384983470000002</v>
      </c>
      <c r="R25" s="23">
        <v>20.567267783641164</v>
      </c>
      <c r="S25" s="23">
        <v>63.017558035573337</v>
      </c>
      <c r="T25" s="18"/>
      <c r="U25" s="23">
        <f t="shared" si="0"/>
        <v>0</v>
      </c>
      <c r="V25" s="23">
        <f t="shared" si="0"/>
        <v>2.2999999771400326E-7</v>
      </c>
      <c r="W25" s="23"/>
      <c r="X25" s="23">
        <f t="shared" si="1"/>
        <v>-3.2000000338427981E-7</v>
      </c>
      <c r="Y25" s="23">
        <f t="shared" si="1"/>
        <v>-4.000000330961484E-8</v>
      </c>
      <c r="Z25" s="23">
        <f t="shared" si="1"/>
        <v>4.7000000336083758E-7</v>
      </c>
      <c r="AA25" s="23">
        <f t="shared" si="1"/>
        <v>4.1336851808182473E-7</v>
      </c>
      <c r="AB25" s="23">
        <f t="shared" si="1"/>
        <v>8.7596656328514655E-7</v>
      </c>
      <c r="AC25" s="36"/>
      <c r="AD25" s="37"/>
      <c r="AE25" s="38"/>
      <c r="AF25" s="38"/>
      <c r="AG25" s="39"/>
      <c r="AH25" s="36"/>
      <c r="AI25" s="36"/>
      <c r="AJ25" s="37"/>
      <c r="AK25" s="38"/>
      <c r="AL25" s="38"/>
      <c r="AM25" s="39"/>
      <c r="AN25" s="36"/>
      <c r="AO25" s="36"/>
      <c r="AP25" s="37"/>
      <c r="AQ25" s="38"/>
      <c r="AR25" s="38"/>
      <c r="AS25" s="39"/>
      <c r="AT25" s="36"/>
      <c r="AU25" s="36"/>
      <c r="AV25" s="37"/>
      <c r="AW25" s="38"/>
      <c r="AX25" s="38"/>
      <c r="AY25" s="39"/>
      <c r="AZ25" s="36"/>
      <c r="BA25" s="36"/>
      <c r="BB25" s="37"/>
      <c r="BC25" s="38"/>
      <c r="BD25" s="38"/>
      <c r="BE25" s="39"/>
      <c r="BF25" s="36"/>
      <c r="BG25" s="36"/>
      <c r="BH25" s="37"/>
      <c r="BI25" s="38"/>
      <c r="BJ25" s="38"/>
      <c r="BK25" s="39"/>
      <c r="BL25" s="36"/>
      <c r="BM25" s="36"/>
      <c r="BN25" s="37"/>
      <c r="BO25" s="38"/>
      <c r="BP25" s="38"/>
      <c r="BQ25" s="39"/>
      <c r="BR25" s="36"/>
      <c r="BS25" s="36"/>
      <c r="BT25" s="37"/>
      <c r="BU25" s="38"/>
      <c r="BV25" s="38"/>
      <c r="BW25" s="39"/>
      <c r="BX25" s="36"/>
      <c r="BY25" s="36"/>
      <c r="BZ25" s="37"/>
      <c r="CA25" s="38"/>
      <c r="CB25" s="38"/>
      <c r="CC25" s="39"/>
      <c r="CD25" s="36"/>
      <c r="CE25" s="36"/>
      <c r="CF25" s="37"/>
      <c r="CG25" s="38"/>
      <c r="CH25" s="38"/>
      <c r="CI25" s="39"/>
      <c r="CJ25" s="36"/>
      <c r="CK25" s="36"/>
      <c r="CL25" s="37"/>
      <c r="CM25" s="38"/>
      <c r="CN25" s="38"/>
      <c r="CO25" s="39"/>
      <c r="CP25" s="36"/>
      <c r="CQ25" s="36"/>
      <c r="CR25" s="37"/>
      <c r="CS25" s="38"/>
      <c r="CT25" s="38"/>
      <c r="CU25" s="39"/>
      <c r="CV25" s="36"/>
      <c r="CW25" s="36"/>
      <c r="CX25" s="37"/>
      <c r="CY25" s="38"/>
      <c r="CZ25" s="38"/>
      <c r="DA25" s="39"/>
      <c r="DB25" s="36"/>
      <c r="DC25" s="36"/>
      <c r="DD25" s="37"/>
      <c r="DE25" s="38"/>
      <c r="DF25" s="38"/>
      <c r="DG25" s="39"/>
      <c r="DH25" s="36"/>
      <c r="DI25" s="36"/>
      <c r="DJ25" s="37"/>
      <c r="DK25" s="38"/>
      <c r="DL25" s="38"/>
      <c r="DM25" s="39"/>
      <c r="DN25" s="36"/>
      <c r="DO25" s="36"/>
      <c r="DP25" s="37"/>
      <c r="DQ25" s="38"/>
      <c r="DR25" s="38"/>
      <c r="DS25" s="39"/>
      <c r="DT25" s="36"/>
      <c r="DU25" s="36"/>
      <c r="DV25" s="37"/>
      <c r="DW25" s="38"/>
      <c r="DX25" s="38"/>
      <c r="DY25" s="39"/>
      <c r="DZ25" s="36"/>
      <c r="EA25" s="36"/>
      <c r="EB25" s="37"/>
      <c r="EC25" s="38"/>
      <c r="ED25" s="38"/>
      <c r="EE25" s="39"/>
      <c r="EF25" s="36"/>
      <c r="EG25" s="36"/>
      <c r="EH25" s="37"/>
      <c r="EI25" s="38"/>
      <c r="EJ25" s="38"/>
      <c r="EK25" s="39"/>
      <c r="EL25" s="36"/>
      <c r="EM25" s="36"/>
      <c r="EN25" s="37"/>
      <c r="EO25" s="38"/>
      <c r="EP25" s="38"/>
      <c r="EQ25" s="39"/>
    </row>
    <row r="26" spans="1:147" s="40" customFormat="1" ht="11.1" customHeight="1">
      <c r="A26" s="3"/>
      <c r="B26" s="24" t="s">
        <v>38</v>
      </c>
      <c r="C26" s="23">
        <v>74.8</v>
      </c>
      <c r="D26" s="23">
        <v>36.265177999999999</v>
      </c>
      <c r="E26" s="41">
        <v>10.807472000000001</v>
      </c>
      <c r="F26" s="41">
        <v>14.661144</v>
      </c>
      <c r="G26" s="41">
        <v>18.997695</v>
      </c>
      <c r="H26" s="42">
        <v>25.397987967914439</v>
      </c>
      <c r="I26" s="42">
        <v>52.385500493062523</v>
      </c>
      <c r="J26" s="3"/>
      <c r="K26" s="3"/>
      <c r="L26" s="23">
        <v>74.8</v>
      </c>
      <c r="M26" s="23">
        <v>36.26517759</v>
      </c>
      <c r="N26" s="23"/>
      <c r="O26" s="23">
        <v>10.807472020000002</v>
      </c>
      <c r="P26" s="23">
        <v>14.661144460000001</v>
      </c>
      <c r="Q26" s="23">
        <v>18.997695310000001</v>
      </c>
      <c r="R26" s="23">
        <v>25.397988382352942</v>
      </c>
      <c r="S26" s="23">
        <v>52.385501940127135</v>
      </c>
      <c r="T26" s="18"/>
      <c r="U26" s="23">
        <f t="shared" si="0"/>
        <v>0</v>
      </c>
      <c r="V26" s="23">
        <f t="shared" si="0"/>
        <v>-4.0999999839641532E-7</v>
      </c>
      <c r="W26" s="23"/>
      <c r="X26" s="23">
        <f t="shared" si="1"/>
        <v>2.000000165480742E-8</v>
      </c>
      <c r="Y26" s="23">
        <f t="shared" si="1"/>
        <v>4.6000000075707703E-7</v>
      </c>
      <c r="Z26" s="23">
        <f t="shared" si="1"/>
        <v>3.1000000078051926E-7</v>
      </c>
      <c r="AA26" s="23">
        <f t="shared" si="1"/>
        <v>4.1443850307132379E-7</v>
      </c>
      <c r="AB26" s="23">
        <f t="shared" si="1"/>
        <v>1.4470646121367281E-6</v>
      </c>
      <c r="AC26" s="36"/>
      <c r="AD26" s="37"/>
      <c r="AE26" s="38"/>
      <c r="AF26" s="38"/>
      <c r="AG26" s="39"/>
      <c r="AH26" s="36"/>
      <c r="AI26" s="36"/>
      <c r="AJ26" s="37"/>
      <c r="AK26" s="38"/>
      <c r="AL26" s="38"/>
      <c r="AM26" s="39"/>
      <c r="AN26" s="36"/>
      <c r="AO26" s="36"/>
      <c r="AP26" s="37"/>
      <c r="AQ26" s="38"/>
      <c r="AR26" s="38"/>
      <c r="AS26" s="39"/>
      <c r="AT26" s="36"/>
      <c r="AU26" s="36"/>
      <c r="AV26" s="37"/>
      <c r="AW26" s="38"/>
      <c r="AX26" s="38"/>
      <c r="AY26" s="39"/>
      <c r="AZ26" s="36"/>
      <c r="BA26" s="36"/>
      <c r="BB26" s="37"/>
      <c r="BC26" s="38"/>
      <c r="BD26" s="38"/>
      <c r="BE26" s="39"/>
      <c r="BF26" s="36"/>
      <c r="BG26" s="36"/>
      <c r="BH26" s="37"/>
      <c r="BI26" s="38"/>
      <c r="BJ26" s="38"/>
      <c r="BK26" s="39"/>
      <c r="BL26" s="36"/>
      <c r="BM26" s="36"/>
      <c r="BN26" s="37"/>
      <c r="BO26" s="38"/>
      <c r="BP26" s="38"/>
      <c r="BQ26" s="39"/>
      <c r="BR26" s="36"/>
      <c r="BS26" s="36"/>
      <c r="BT26" s="37"/>
      <c r="BU26" s="38"/>
      <c r="BV26" s="38"/>
      <c r="BW26" s="39"/>
      <c r="BX26" s="36"/>
      <c r="BY26" s="36"/>
      <c r="BZ26" s="37"/>
      <c r="CA26" s="38"/>
      <c r="CB26" s="38"/>
      <c r="CC26" s="39"/>
      <c r="CD26" s="36"/>
      <c r="CE26" s="36"/>
      <c r="CF26" s="37"/>
      <c r="CG26" s="38"/>
      <c r="CH26" s="38"/>
      <c r="CI26" s="39"/>
      <c r="CJ26" s="36"/>
      <c r="CK26" s="36"/>
      <c r="CL26" s="37"/>
      <c r="CM26" s="38"/>
      <c r="CN26" s="38"/>
      <c r="CO26" s="39"/>
      <c r="CP26" s="36"/>
      <c r="CQ26" s="36"/>
      <c r="CR26" s="37"/>
      <c r="CS26" s="38"/>
      <c r="CT26" s="38"/>
      <c r="CU26" s="39"/>
      <c r="CV26" s="36"/>
      <c r="CW26" s="36"/>
      <c r="CX26" s="37"/>
      <c r="CY26" s="38"/>
      <c r="CZ26" s="38"/>
      <c r="DA26" s="39"/>
      <c r="DB26" s="36"/>
      <c r="DC26" s="36"/>
      <c r="DD26" s="37"/>
      <c r="DE26" s="38"/>
      <c r="DF26" s="38"/>
      <c r="DG26" s="39"/>
      <c r="DH26" s="36"/>
      <c r="DI26" s="36"/>
      <c r="DJ26" s="37"/>
      <c r="DK26" s="38"/>
      <c r="DL26" s="38"/>
      <c r="DM26" s="39"/>
      <c r="DN26" s="36"/>
      <c r="DO26" s="36"/>
      <c r="DP26" s="37"/>
      <c r="DQ26" s="38"/>
      <c r="DR26" s="38"/>
      <c r="DS26" s="39"/>
      <c r="DT26" s="36"/>
      <c r="DU26" s="36"/>
      <c r="DV26" s="37"/>
      <c r="DW26" s="38"/>
      <c r="DX26" s="38"/>
      <c r="DY26" s="39"/>
      <c r="DZ26" s="36"/>
      <c r="EA26" s="36"/>
      <c r="EB26" s="37"/>
      <c r="EC26" s="38"/>
      <c r="ED26" s="38"/>
      <c r="EE26" s="39"/>
      <c r="EF26" s="36"/>
      <c r="EG26" s="36"/>
      <c r="EH26" s="37"/>
      <c r="EI26" s="38"/>
      <c r="EJ26" s="38"/>
      <c r="EK26" s="39"/>
      <c r="EL26" s="36"/>
      <c r="EM26" s="36"/>
      <c r="EN26" s="37"/>
      <c r="EO26" s="38"/>
      <c r="EP26" s="38"/>
      <c r="EQ26" s="39"/>
    </row>
    <row r="27" spans="1:147" s="40" customFormat="1" ht="11.1" customHeight="1">
      <c r="A27" s="3"/>
      <c r="B27" s="24" t="s">
        <v>39</v>
      </c>
      <c r="C27" s="23">
        <v>202.98994300000001</v>
      </c>
      <c r="D27" s="23">
        <v>76.725685999999996</v>
      </c>
      <c r="E27" s="41">
        <v>39.000228999999997</v>
      </c>
      <c r="F27" s="41">
        <v>58.765501</v>
      </c>
      <c r="G27" s="41">
        <v>66.233258000000006</v>
      </c>
      <c r="H27" s="42">
        <v>32.628837183327846</v>
      </c>
      <c r="I27" s="42">
        <v>86.324751791727223</v>
      </c>
      <c r="J27" s="3"/>
      <c r="K27" s="3"/>
      <c r="L27" s="23">
        <v>202.98994300000001</v>
      </c>
      <c r="M27" s="23">
        <v>76.725686190000005</v>
      </c>
      <c r="N27" s="23"/>
      <c r="O27" s="23">
        <v>39.000229170000011</v>
      </c>
      <c r="P27" s="23">
        <v>58.765501049999997</v>
      </c>
      <c r="Q27" s="23">
        <v>66.233257719999997</v>
      </c>
      <c r="R27" s="23">
        <v>32.628837045389972</v>
      </c>
      <c r="S27" s="23">
        <v>86.324751213020065</v>
      </c>
      <c r="T27" s="18"/>
      <c r="U27" s="23">
        <f t="shared" si="0"/>
        <v>0</v>
      </c>
      <c r="V27" s="23">
        <f t="shared" si="0"/>
        <v>1.9000000861524313E-7</v>
      </c>
      <c r="W27" s="23"/>
      <c r="X27" s="23">
        <f t="shared" si="1"/>
        <v>1.7000001406586307E-7</v>
      </c>
      <c r="Y27" s="23">
        <f t="shared" si="1"/>
        <v>4.9999997031591192E-8</v>
      </c>
      <c r="Z27" s="23">
        <f t="shared" si="1"/>
        <v>-2.8000000895644916E-7</v>
      </c>
      <c r="AA27" s="23">
        <f t="shared" si="1"/>
        <v>-1.3793787445592898E-7</v>
      </c>
      <c r="AB27" s="23">
        <f t="shared" si="1"/>
        <v>-5.7870715863828082E-7</v>
      </c>
      <c r="AC27" s="36"/>
      <c r="AD27" s="37"/>
      <c r="AE27" s="38"/>
      <c r="AF27" s="38"/>
      <c r="AG27" s="39"/>
      <c r="AH27" s="36"/>
      <c r="AI27" s="36"/>
      <c r="AJ27" s="37"/>
      <c r="AK27" s="38"/>
      <c r="AL27" s="38"/>
      <c r="AM27" s="39"/>
      <c r="AN27" s="36"/>
      <c r="AO27" s="36"/>
      <c r="AP27" s="37"/>
      <c r="AQ27" s="38"/>
      <c r="AR27" s="38"/>
      <c r="AS27" s="39"/>
      <c r="AT27" s="36"/>
      <c r="AU27" s="36"/>
      <c r="AV27" s="37"/>
      <c r="AW27" s="38"/>
      <c r="AX27" s="38"/>
      <c r="AY27" s="39"/>
      <c r="AZ27" s="36"/>
      <c r="BA27" s="36"/>
      <c r="BB27" s="37"/>
      <c r="BC27" s="38"/>
      <c r="BD27" s="38"/>
      <c r="BE27" s="39"/>
      <c r="BF27" s="36"/>
      <c r="BG27" s="36"/>
      <c r="BH27" s="37"/>
      <c r="BI27" s="38"/>
      <c r="BJ27" s="38"/>
      <c r="BK27" s="39"/>
      <c r="BL27" s="36"/>
      <c r="BM27" s="36"/>
      <c r="BN27" s="37"/>
      <c r="BO27" s="38"/>
      <c r="BP27" s="38"/>
      <c r="BQ27" s="39"/>
      <c r="BR27" s="36"/>
      <c r="BS27" s="36"/>
      <c r="BT27" s="37"/>
      <c r="BU27" s="38"/>
      <c r="BV27" s="38"/>
      <c r="BW27" s="39"/>
      <c r="BX27" s="36"/>
      <c r="BY27" s="36"/>
      <c r="BZ27" s="37"/>
      <c r="CA27" s="38"/>
      <c r="CB27" s="38"/>
      <c r="CC27" s="39"/>
      <c r="CD27" s="36"/>
      <c r="CE27" s="36"/>
      <c r="CF27" s="37"/>
      <c r="CG27" s="38"/>
      <c r="CH27" s="38"/>
      <c r="CI27" s="39"/>
      <c r="CJ27" s="36"/>
      <c r="CK27" s="36"/>
      <c r="CL27" s="37"/>
      <c r="CM27" s="38"/>
      <c r="CN27" s="38"/>
      <c r="CO27" s="39"/>
      <c r="CP27" s="36"/>
      <c r="CQ27" s="36"/>
      <c r="CR27" s="37"/>
      <c r="CS27" s="38"/>
      <c r="CT27" s="38"/>
      <c r="CU27" s="39"/>
      <c r="CV27" s="36"/>
      <c r="CW27" s="36"/>
      <c r="CX27" s="37"/>
      <c r="CY27" s="38"/>
      <c r="CZ27" s="38"/>
      <c r="DA27" s="39"/>
      <c r="DB27" s="36"/>
      <c r="DC27" s="36"/>
      <c r="DD27" s="37"/>
      <c r="DE27" s="38"/>
      <c r="DF27" s="38"/>
      <c r="DG27" s="39"/>
      <c r="DH27" s="36"/>
      <c r="DI27" s="36"/>
      <c r="DJ27" s="37"/>
      <c r="DK27" s="38"/>
      <c r="DL27" s="38"/>
      <c r="DM27" s="39"/>
      <c r="DN27" s="36"/>
      <c r="DO27" s="36"/>
      <c r="DP27" s="37"/>
      <c r="DQ27" s="38"/>
      <c r="DR27" s="38"/>
      <c r="DS27" s="39"/>
      <c r="DT27" s="36"/>
      <c r="DU27" s="36"/>
      <c r="DV27" s="37"/>
      <c r="DW27" s="38"/>
      <c r="DX27" s="38"/>
      <c r="DY27" s="39"/>
      <c r="DZ27" s="36"/>
      <c r="EA27" s="36"/>
      <c r="EB27" s="37"/>
      <c r="EC27" s="38"/>
      <c r="ED27" s="38"/>
      <c r="EE27" s="39"/>
      <c r="EF27" s="36"/>
      <c r="EG27" s="36"/>
      <c r="EH27" s="37"/>
      <c r="EI27" s="38"/>
      <c r="EJ27" s="38"/>
      <c r="EK27" s="39"/>
      <c r="EL27" s="36"/>
      <c r="EM27" s="36"/>
      <c r="EN27" s="37"/>
      <c r="EO27" s="38"/>
      <c r="EP27" s="38"/>
      <c r="EQ27" s="39"/>
    </row>
    <row r="28" spans="1:147" s="40" customFormat="1" ht="11.1" customHeight="1">
      <c r="A28" s="3"/>
      <c r="B28" s="24" t="s">
        <v>40</v>
      </c>
      <c r="C28" s="23">
        <v>13.8</v>
      </c>
      <c r="D28" s="23">
        <v>7.1707989999999997</v>
      </c>
      <c r="E28" s="41">
        <v>4.0791729999999999</v>
      </c>
      <c r="F28" s="41">
        <v>5.2230569999999998</v>
      </c>
      <c r="G28" s="41">
        <v>6.128266</v>
      </c>
      <c r="H28" s="42">
        <v>44.407724637681156</v>
      </c>
      <c r="I28" s="42">
        <v>85.461410925058701</v>
      </c>
      <c r="J28" s="3"/>
      <c r="K28" s="3"/>
      <c r="L28" s="23">
        <v>13.8</v>
      </c>
      <c r="M28" s="23">
        <v>7.1707991299999998</v>
      </c>
      <c r="N28" s="23"/>
      <c r="O28" s="23">
        <v>4.0791726000000006</v>
      </c>
      <c r="P28" s="23">
        <v>5.2230565600000007</v>
      </c>
      <c r="Q28" s="23">
        <v>6.1282655300000002</v>
      </c>
      <c r="R28" s="23">
        <v>44.407721231884054</v>
      </c>
      <c r="S28" s="23">
        <v>85.461402821361702</v>
      </c>
      <c r="T28" s="18"/>
      <c r="U28" s="23">
        <f t="shared" si="0"/>
        <v>0</v>
      </c>
      <c r="V28" s="23">
        <f t="shared" si="0"/>
        <v>1.3000000009810719E-7</v>
      </c>
      <c r="W28" s="23"/>
      <c r="X28" s="23">
        <f t="shared" si="1"/>
        <v>-3.9999999934536845E-7</v>
      </c>
      <c r="Y28" s="23">
        <f t="shared" si="1"/>
        <v>-4.3999999910226961E-7</v>
      </c>
      <c r="Z28" s="23">
        <f t="shared" si="1"/>
        <v>-4.699999998081239E-7</v>
      </c>
      <c r="AA28" s="23">
        <f t="shared" si="1"/>
        <v>-3.405797102118413E-6</v>
      </c>
      <c r="AB28" s="23">
        <f t="shared" si="1"/>
        <v>-8.1036969987735574E-6</v>
      </c>
      <c r="AC28" s="36"/>
      <c r="AD28" s="37"/>
      <c r="AE28" s="38"/>
      <c r="AF28" s="38"/>
      <c r="AG28" s="39"/>
      <c r="AH28" s="36"/>
      <c r="AI28" s="36"/>
      <c r="AJ28" s="37"/>
      <c r="AK28" s="38"/>
      <c r="AL28" s="38"/>
      <c r="AM28" s="39"/>
      <c r="AN28" s="36"/>
      <c r="AO28" s="36"/>
      <c r="AP28" s="37"/>
      <c r="AQ28" s="38"/>
      <c r="AR28" s="38"/>
      <c r="AS28" s="39"/>
      <c r="AT28" s="36"/>
      <c r="AU28" s="36"/>
      <c r="AV28" s="37"/>
      <c r="AW28" s="38"/>
      <c r="AX28" s="38"/>
      <c r="AY28" s="39"/>
      <c r="AZ28" s="36"/>
      <c r="BA28" s="36"/>
      <c r="BB28" s="37"/>
      <c r="BC28" s="38"/>
      <c r="BD28" s="38"/>
      <c r="BE28" s="39"/>
      <c r="BF28" s="36"/>
      <c r="BG28" s="36"/>
      <c r="BH28" s="37"/>
      <c r="BI28" s="38"/>
      <c r="BJ28" s="38"/>
      <c r="BK28" s="39"/>
      <c r="BL28" s="36"/>
      <c r="BM28" s="36"/>
      <c r="BN28" s="37"/>
      <c r="BO28" s="38"/>
      <c r="BP28" s="38"/>
      <c r="BQ28" s="39"/>
      <c r="BR28" s="36"/>
      <c r="BS28" s="36"/>
      <c r="BT28" s="37"/>
      <c r="BU28" s="38"/>
      <c r="BV28" s="38"/>
      <c r="BW28" s="39"/>
      <c r="BX28" s="36"/>
      <c r="BY28" s="36"/>
      <c r="BZ28" s="37"/>
      <c r="CA28" s="38"/>
      <c r="CB28" s="38"/>
      <c r="CC28" s="39"/>
      <c r="CD28" s="36"/>
      <c r="CE28" s="36"/>
      <c r="CF28" s="37"/>
      <c r="CG28" s="38"/>
      <c r="CH28" s="38"/>
      <c r="CI28" s="39"/>
      <c r="CJ28" s="36"/>
      <c r="CK28" s="36"/>
      <c r="CL28" s="37"/>
      <c r="CM28" s="38"/>
      <c r="CN28" s="38"/>
      <c r="CO28" s="39"/>
      <c r="CP28" s="36"/>
      <c r="CQ28" s="36"/>
      <c r="CR28" s="37"/>
      <c r="CS28" s="38"/>
      <c r="CT28" s="38"/>
      <c r="CU28" s="39"/>
      <c r="CV28" s="36"/>
      <c r="CW28" s="36"/>
      <c r="CX28" s="37"/>
      <c r="CY28" s="38"/>
      <c r="CZ28" s="38"/>
      <c r="DA28" s="39"/>
      <c r="DB28" s="36"/>
      <c r="DC28" s="36"/>
      <c r="DD28" s="37"/>
      <c r="DE28" s="38"/>
      <c r="DF28" s="38"/>
      <c r="DG28" s="39"/>
      <c r="DH28" s="36"/>
      <c r="DI28" s="36"/>
      <c r="DJ28" s="37"/>
      <c r="DK28" s="38"/>
      <c r="DL28" s="38"/>
      <c r="DM28" s="39"/>
      <c r="DN28" s="36"/>
      <c r="DO28" s="36"/>
      <c r="DP28" s="37"/>
      <c r="DQ28" s="38"/>
      <c r="DR28" s="38"/>
      <c r="DS28" s="39"/>
      <c r="DT28" s="36"/>
      <c r="DU28" s="36"/>
      <c r="DV28" s="37"/>
      <c r="DW28" s="38"/>
      <c r="DX28" s="38"/>
      <c r="DY28" s="39"/>
      <c r="DZ28" s="36"/>
      <c r="EA28" s="36"/>
      <c r="EB28" s="37"/>
      <c r="EC28" s="38"/>
      <c r="ED28" s="38"/>
      <c r="EE28" s="39"/>
      <c r="EF28" s="36"/>
      <c r="EG28" s="36"/>
      <c r="EH28" s="37"/>
      <c r="EI28" s="38"/>
      <c r="EJ28" s="38"/>
      <c r="EK28" s="39"/>
      <c r="EL28" s="36"/>
      <c r="EM28" s="36"/>
      <c r="EN28" s="37"/>
      <c r="EO28" s="38"/>
      <c r="EP28" s="38"/>
      <c r="EQ28" s="39"/>
    </row>
    <row r="29" spans="1:147" s="40" customFormat="1" ht="11.1" customHeight="1">
      <c r="A29" s="3"/>
      <c r="B29" s="24" t="s">
        <v>41</v>
      </c>
      <c r="C29" s="23">
        <v>247.43840800000001</v>
      </c>
      <c r="D29" s="23">
        <v>77.607436000000007</v>
      </c>
      <c r="E29" s="41">
        <v>23.746493999999998</v>
      </c>
      <c r="F29" s="41">
        <v>33.106084000000003</v>
      </c>
      <c r="G29" s="41">
        <v>46.513407000000001</v>
      </c>
      <c r="H29" s="42">
        <v>18.797973756766169</v>
      </c>
      <c r="I29" s="42">
        <v>59.934214293589086</v>
      </c>
      <c r="J29" s="3"/>
      <c r="K29" s="3"/>
      <c r="L29" s="23">
        <v>247.43840800000001</v>
      </c>
      <c r="M29" s="23">
        <v>77.607436309999983</v>
      </c>
      <c r="N29" s="23"/>
      <c r="O29" s="23">
        <v>23.746494069999997</v>
      </c>
      <c r="P29" s="23">
        <v>33.106084070000001</v>
      </c>
      <c r="Q29" s="23">
        <v>46.513406550000006</v>
      </c>
      <c r="R29" s="23">
        <v>18.797973574902731</v>
      </c>
      <c r="S29" s="23">
        <v>59.934213474342791</v>
      </c>
      <c r="T29" s="18"/>
      <c r="U29" s="23">
        <f t="shared" si="0"/>
        <v>0</v>
      </c>
      <c r="V29" s="23">
        <f t="shared" si="0"/>
        <v>3.0999997591152351E-7</v>
      </c>
      <c r="W29" s="23"/>
      <c r="X29" s="23">
        <f t="shared" si="1"/>
        <v>6.9999998686398612E-8</v>
      </c>
      <c r="Y29" s="23">
        <f t="shared" si="1"/>
        <v>6.9999998686398612E-8</v>
      </c>
      <c r="Z29" s="23">
        <f t="shared" si="1"/>
        <v>-4.499999946006028E-7</v>
      </c>
      <c r="AA29" s="23">
        <f t="shared" si="1"/>
        <v>-1.8186343808679339E-7</v>
      </c>
      <c r="AB29" s="23">
        <f t="shared" si="1"/>
        <v>-8.1924629569130047E-7</v>
      </c>
      <c r="AC29" s="36"/>
      <c r="AD29" s="37"/>
      <c r="AE29" s="38"/>
      <c r="AF29" s="38"/>
      <c r="AG29" s="39"/>
      <c r="AH29" s="36"/>
      <c r="AI29" s="36"/>
      <c r="AJ29" s="37"/>
      <c r="AK29" s="38"/>
      <c r="AL29" s="38"/>
      <c r="AM29" s="39"/>
      <c r="AN29" s="36"/>
      <c r="AO29" s="36"/>
      <c r="AP29" s="37"/>
      <c r="AQ29" s="38"/>
      <c r="AR29" s="38"/>
      <c r="AS29" s="39"/>
      <c r="AT29" s="36"/>
      <c r="AU29" s="36"/>
      <c r="AV29" s="37"/>
      <c r="AW29" s="38"/>
      <c r="AX29" s="38"/>
      <c r="AY29" s="39"/>
      <c r="AZ29" s="36"/>
      <c r="BA29" s="36"/>
      <c r="BB29" s="37"/>
      <c r="BC29" s="38"/>
      <c r="BD29" s="38"/>
      <c r="BE29" s="39"/>
      <c r="BF29" s="36"/>
      <c r="BG29" s="36"/>
      <c r="BH29" s="37"/>
      <c r="BI29" s="38"/>
      <c r="BJ29" s="38"/>
      <c r="BK29" s="39"/>
      <c r="BL29" s="36"/>
      <c r="BM29" s="36"/>
      <c r="BN29" s="37"/>
      <c r="BO29" s="38"/>
      <c r="BP29" s="38"/>
      <c r="BQ29" s="39"/>
      <c r="BR29" s="36"/>
      <c r="BS29" s="36"/>
      <c r="BT29" s="37"/>
      <c r="BU29" s="38"/>
      <c r="BV29" s="38"/>
      <c r="BW29" s="39"/>
      <c r="BX29" s="36"/>
      <c r="BY29" s="36"/>
      <c r="BZ29" s="37"/>
      <c r="CA29" s="38"/>
      <c r="CB29" s="38"/>
      <c r="CC29" s="39"/>
      <c r="CD29" s="36"/>
      <c r="CE29" s="36"/>
      <c r="CF29" s="37"/>
      <c r="CG29" s="38"/>
      <c r="CH29" s="38"/>
      <c r="CI29" s="39"/>
      <c r="CJ29" s="36"/>
      <c r="CK29" s="36"/>
      <c r="CL29" s="37"/>
      <c r="CM29" s="38"/>
      <c r="CN29" s="38"/>
      <c r="CO29" s="39"/>
      <c r="CP29" s="36"/>
      <c r="CQ29" s="36"/>
      <c r="CR29" s="37"/>
      <c r="CS29" s="38"/>
      <c r="CT29" s="38"/>
      <c r="CU29" s="39"/>
      <c r="CV29" s="36"/>
      <c r="CW29" s="36"/>
      <c r="CX29" s="37"/>
      <c r="CY29" s="38"/>
      <c r="CZ29" s="38"/>
      <c r="DA29" s="39"/>
      <c r="DB29" s="36"/>
      <c r="DC29" s="36"/>
      <c r="DD29" s="37"/>
      <c r="DE29" s="38"/>
      <c r="DF29" s="38"/>
      <c r="DG29" s="39"/>
      <c r="DH29" s="36"/>
      <c r="DI29" s="36"/>
      <c r="DJ29" s="37"/>
      <c r="DK29" s="38"/>
      <c r="DL29" s="38"/>
      <c r="DM29" s="39"/>
      <c r="DN29" s="36"/>
      <c r="DO29" s="36"/>
      <c r="DP29" s="37"/>
      <c r="DQ29" s="38"/>
      <c r="DR29" s="38"/>
      <c r="DS29" s="39"/>
      <c r="DT29" s="36"/>
      <c r="DU29" s="36"/>
      <c r="DV29" s="37"/>
      <c r="DW29" s="38"/>
      <c r="DX29" s="38"/>
      <c r="DY29" s="39"/>
      <c r="DZ29" s="36"/>
      <c r="EA29" s="36"/>
      <c r="EB29" s="37"/>
      <c r="EC29" s="38"/>
      <c r="ED29" s="38"/>
      <c r="EE29" s="39"/>
      <c r="EF29" s="36"/>
      <c r="EG29" s="36"/>
      <c r="EH29" s="37"/>
      <c r="EI29" s="38"/>
      <c r="EJ29" s="38"/>
      <c r="EK29" s="39"/>
      <c r="EL29" s="36"/>
      <c r="EM29" s="36"/>
      <c r="EN29" s="37"/>
      <c r="EO29" s="38"/>
      <c r="EP29" s="38"/>
      <c r="EQ29" s="39"/>
    </row>
    <row r="30" spans="1:147" s="40" customFormat="1" ht="11.1" customHeight="1">
      <c r="A30" s="3"/>
      <c r="B30" s="24" t="s">
        <v>42</v>
      </c>
      <c r="C30" s="23">
        <v>837.49800300000004</v>
      </c>
      <c r="D30" s="23">
        <v>268.05164200000002</v>
      </c>
      <c r="E30" s="41">
        <v>155.615903</v>
      </c>
      <c r="F30" s="41">
        <v>196.78401500000001</v>
      </c>
      <c r="G30" s="41">
        <v>239.13298599999999</v>
      </c>
      <c r="H30" s="42">
        <v>28.55326044281923</v>
      </c>
      <c r="I30" s="42">
        <v>89.211535589101146</v>
      </c>
      <c r="J30" s="3"/>
      <c r="K30" s="3"/>
      <c r="L30" s="23">
        <v>837.49800300000004</v>
      </c>
      <c r="M30" s="23">
        <v>268.05164232000004</v>
      </c>
      <c r="N30" s="23"/>
      <c r="O30" s="23">
        <v>155.61590275</v>
      </c>
      <c r="P30" s="23">
        <v>196.78401537999997</v>
      </c>
      <c r="Q30" s="23">
        <v>239.13298642000012</v>
      </c>
      <c r="R30" s="23">
        <v>28.553260492968612</v>
      </c>
      <c r="S30" s="23">
        <v>89.211535639286694</v>
      </c>
      <c r="T30" s="18"/>
      <c r="U30" s="23">
        <f t="shared" si="0"/>
        <v>0</v>
      </c>
      <c r="V30" s="23">
        <f t="shared" si="0"/>
        <v>3.2000002647691872E-7</v>
      </c>
      <c r="W30" s="23"/>
      <c r="X30" s="23">
        <f t="shared" si="1"/>
        <v>-2.4999999936881068E-7</v>
      </c>
      <c r="Y30" s="23">
        <f t="shared" si="1"/>
        <v>3.799999603870674E-7</v>
      </c>
      <c r="Z30" s="23">
        <f t="shared" si="1"/>
        <v>4.2000013422693883E-7</v>
      </c>
      <c r="AA30" s="23">
        <f t="shared" si="1"/>
        <v>5.0149381536357396E-8</v>
      </c>
      <c r="AB30" s="23">
        <f t="shared" si="1"/>
        <v>5.0185548161607585E-8</v>
      </c>
      <c r="AC30" s="36"/>
      <c r="AD30" s="37"/>
      <c r="AE30" s="38"/>
      <c r="AF30" s="38"/>
      <c r="AG30" s="39"/>
      <c r="AH30" s="36"/>
      <c r="AI30" s="36"/>
      <c r="AJ30" s="37"/>
      <c r="AK30" s="38"/>
      <c r="AL30" s="38"/>
      <c r="AM30" s="39"/>
      <c r="AN30" s="36"/>
      <c r="AO30" s="36"/>
      <c r="AP30" s="37"/>
      <c r="AQ30" s="38"/>
      <c r="AR30" s="38"/>
      <c r="AS30" s="39"/>
      <c r="AT30" s="36"/>
      <c r="AU30" s="36"/>
      <c r="AV30" s="37"/>
      <c r="AW30" s="38"/>
      <c r="AX30" s="38"/>
      <c r="AY30" s="39"/>
      <c r="AZ30" s="36"/>
      <c r="BA30" s="36"/>
      <c r="BB30" s="37"/>
      <c r="BC30" s="38"/>
      <c r="BD30" s="38"/>
      <c r="BE30" s="39"/>
      <c r="BF30" s="36"/>
      <c r="BG30" s="36"/>
      <c r="BH30" s="37"/>
      <c r="BI30" s="38"/>
      <c r="BJ30" s="38"/>
      <c r="BK30" s="39"/>
      <c r="BL30" s="36"/>
      <c r="BM30" s="36"/>
      <c r="BN30" s="37"/>
      <c r="BO30" s="38"/>
      <c r="BP30" s="38"/>
      <c r="BQ30" s="39"/>
      <c r="BR30" s="36"/>
      <c r="BS30" s="36"/>
      <c r="BT30" s="37"/>
      <c r="BU30" s="38"/>
      <c r="BV30" s="38"/>
      <c r="BW30" s="39"/>
      <c r="BX30" s="36"/>
      <c r="BY30" s="36"/>
      <c r="BZ30" s="37"/>
      <c r="CA30" s="38"/>
      <c r="CB30" s="38"/>
      <c r="CC30" s="39"/>
      <c r="CD30" s="36"/>
      <c r="CE30" s="36"/>
      <c r="CF30" s="37"/>
      <c r="CG30" s="38"/>
      <c r="CH30" s="38"/>
      <c r="CI30" s="39"/>
      <c r="CJ30" s="36"/>
      <c r="CK30" s="36"/>
      <c r="CL30" s="37"/>
      <c r="CM30" s="38"/>
      <c r="CN30" s="38"/>
      <c r="CO30" s="39"/>
      <c r="CP30" s="36"/>
      <c r="CQ30" s="36"/>
      <c r="CR30" s="37"/>
      <c r="CS30" s="38"/>
      <c r="CT30" s="38"/>
      <c r="CU30" s="39"/>
      <c r="CV30" s="36"/>
      <c r="CW30" s="36"/>
      <c r="CX30" s="37"/>
      <c r="CY30" s="38"/>
      <c r="CZ30" s="38"/>
      <c r="DA30" s="39"/>
      <c r="DB30" s="36"/>
      <c r="DC30" s="36"/>
      <c r="DD30" s="37"/>
      <c r="DE30" s="38"/>
      <c r="DF30" s="38"/>
      <c r="DG30" s="39"/>
      <c r="DH30" s="36"/>
      <c r="DI30" s="36"/>
      <c r="DJ30" s="37"/>
      <c r="DK30" s="38"/>
      <c r="DL30" s="38"/>
      <c r="DM30" s="39"/>
      <c r="DN30" s="36"/>
      <c r="DO30" s="36"/>
      <c r="DP30" s="37"/>
      <c r="DQ30" s="38"/>
      <c r="DR30" s="38"/>
      <c r="DS30" s="39"/>
      <c r="DT30" s="36"/>
      <c r="DU30" s="36"/>
      <c r="DV30" s="37"/>
      <c r="DW30" s="38"/>
      <c r="DX30" s="38"/>
      <c r="DY30" s="39"/>
      <c r="DZ30" s="36"/>
      <c r="EA30" s="36"/>
      <c r="EB30" s="37"/>
      <c r="EC30" s="38"/>
      <c r="ED30" s="38"/>
      <c r="EE30" s="39"/>
      <c r="EF30" s="36"/>
      <c r="EG30" s="36"/>
      <c r="EH30" s="37"/>
      <c r="EI30" s="38"/>
      <c r="EJ30" s="38"/>
      <c r="EK30" s="39"/>
      <c r="EL30" s="36"/>
      <c r="EM30" s="36"/>
      <c r="EN30" s="37"/>
      <c r="EO30" s="38"/>
      <c r="EP30" s="38"/>
      <c r="EQ30" s="39"/>
    </row>
    <row r="31" spans="1:147" ht="11.1" customHeight="1">
      <c r="A31" s="3"/>
      <c r="B31" s="24" t="s">
        <v>43</v>
      </c>
      <c r="C31" s="23">
        <v>1005.485</v>
      </c>
      <c r="D31" s="23">
        <v>404.92191800000001</v>
      </c>
      <c r="E31" s="41">
        <v>217.74121199999999</v>
      </c>
      <c r="F31" s="41">
        <v>271.09767699999998</v>
      </c>
      <c r="G31" s="41">
        <v>336.03519999999997</v>
      </c>
      <c r="H31" s="42">
        <v>33.420210147341827</v>
      </c>
      <c r="I31" s="42">
        <v>82.98765393084993</v>
      </c>
      <c r="L31" s="23">
        <v>1005.485</v>
      </c>
      <c r="M31" s="23">
        <v>404.92191769999999</v>
      </c>
      <c r="N31" s="23"/>
      <c r="O31" s="23">
        <v>217.74121226999998</v>
      </c>
      <c r="P31" s="23">
        <v>271.09767735000008</v>
      </c>
      <c r="Q31" s="23">
        <v>336.03519957999998</v>
      </c>
      <c r="R31" s="23">
        <v>33.420210105570938</v>
      </c>
      <c r="S31" s="23">
        <v>82.987653888610438</v>
      </c>
      <c r="T31" s="18"/>
      <c r="U31" s="23">
        <f t="shared" si="0"/>
        <v>0</v>
      </c>
      <c r="V31" s="23">
        <f t="shared" si="0"/>
        <v>-3.0000001061125658E-7</v>
      </c>
      <c r="W31" s="23"/>
      <c r="X31" s="23">
        <f t="shared" si="1"/>
        <v>2.6999998681276338E-7</v>
      </c>
      <c r="Y31" s="23">
        <f t="shared" si="1"/>
        <v>3.5000010711883078E-7</v>
      </c>
      <c r="Z31" s="23">
        <f t="shared" si="1"/>
        <v>-4.1999999211839167E-7</v>
      </c>
      <c r="AA31" s="23">
        <f t="shared" si="1"/>
        <v>-4.1770888969949738E-8</v>
      </c>
      <c r="AB31" s="23">
        <f t="shared" si="1"/>
        <v>-4.2239491904183524E-8</v>
      </c>
      <c r="AC31" s="30"/>
      <c r="AD31" s="31"/>
      <c r="AE31" s="28"/>
      <c r="AF31" s="28"/>
      <c r="AG31" s="29"/>
      <c r="AH31" s="30"/>
      <c r="AI31" s="30"/>
      <c r="AJ31" s="31"/>
      <c r="AK31" s="28"/>
      <c r="AL31" s="28"/>
      <c r="AM31" s="29"/>
      <c r="AN31" s="30"/>
      <c r="AO31" s="30"/>
      <c r="AP31" s="31"/>
      <c r="AQ31" s="28"/>
      <c r="AR31" s="28"/>
      <c r="AS31" s="29"/>
      <c r="AT31" s="30"/>
      <c r="AU31" s="30"/>
      <c r="AV31" s="31"/>
      <c r="AW31" s="28"/>
      <c r="AX31" s="28"/>
      <c r="AY31" s="29"/>
      <c r="AZ31" s="30"/>
      <c r="BA31" s="30"/>
      <c r="BB31" s="31"/>
      <c r="BC31" s="28"/>
      <c r="BD31" s="28"/>
      <c r="BE31" s="29"/>
      <c r="BF31" s="30"/>
      <c r="BG31" s="30"/>
      <c r="BH31" s="31"/>
      <c r="BI31" s="28"/>
      <c r="BJ31" s="28"/>
      <c r="BK31" s="29"/>
      <c r="BL31" s="30"/>
      <c r="BM31" s="30"/>
      <c r="BN31" s="31"/>
      <c r="BO31" s="28"/>
      <c r="BP31" s="28"/>
      <c r="BQ31" s="29"/>
      <c r="BR31" s="30"/>
      <c r="BS31" s="30"/>
      <c r="BT31" s="31"/>
      <c r="BU31" s="28"/>
      <c r="BV31" s="28"/>
      <c r="BW31" s="29"/>
      <c r="BX31" s="30"/>
      <c r="BY31" s="30"/>
      <c r="BZ31" s="31"/>
      <c r="CA31" s="28"/>
      <c r="CB31" s="28"/>
      <c r="CC31" s="29"/>
      <c r="CD31" s="30"/>
      <c r="CE31" s="30"/>
      <c r="CF31" s="31"/>
      <c r="CG31" s="28"/>
      <c r="CH31" s="28"/>
      <c r="CI31" s="29"/>
      <c r="CJ31" s="30"/>
      <c r="CK31" s="30"/>
      <c r="CL31" s="31"/>
      <c r="CM31" s="28"/>
      <c r="CN31" s="28"/>
      <c r="CO31" s="29"/>
      <c r="CP31" s="30"/>
      <c r="CQ31" s="30"/>
      <c r="CR31" s="31"/>
      <c r="CS31" s="28"/>
      <c r="CT31" s="28"/>
      <c r="CU31" s="29"/>
      <c r="CV31" s="30"/>
      <c r="CW31" s="30"/>
      <c r="CX31" s="31"/>
      <c r="CY31" s="28"/>
      <c r="CZ31" s="28"/>
      <c r="DA31" s="29"/>
      <c r="DB31" s="30"/>
      <c r="DC31" s="30"/>
      <c r="DD31" s="31"/>
      <c r="DE31" s="28"/>
      <c r="DF31" s="28"/>
      <c r="DG31" s="29"/>
      <c r="DH31" s="30"/>
      <c r="DI31" s="30"/>
      <c r="DJ31" s="31"/>
      <c r="DK31" s="28"/>
      <c r="DL31" s="28"/>
      <c r="DM31" s="29"/>
      <c r="DN31" s="30"/>
      <c r="DO31" s="30"/>
      <c r="DP31" s="31"/>
    </row>
    <row r="32" spans="1:147" ht="11.1" customHeight="1">
      <c r="A32" s="3"/>
      <c r="B32" s="24" t="s">
        <v>44</v>
      </c>
      <c r="C32" s="23">
        <v>6225.6850000000004</v>
      </c>
      <c r="D32" s="23">
        <v>1740.888747</v>
      </c>
      <c r="E32" s="41">
        <v>529.41071099999999</v>
      </c>
      <c r="F32" s="41">
        <v>1032.065685</v>
      </c>
      <c r="G32" s="41">
        <v>1598.7363780000001</v>
      </c>
      <c r="H32" s="42">
        <v>25.679686299579885</v>
      </c>
      <c r="I32" s="42">
        <v>91.834494349798916</v>
      </c>
      <c r="L32" s="23">
        <v>6225.6850000000004</v>
      </c>
      <c r="M32" s="23">
        <v>1740.8887472700001</v>
      </c>
      <c r="N32" s="23"/>
      <c r="O32" s="23">
        <v>529.41071147999992</v>
      </c>
      <c r="P32" s="23">
        <v>1032.06568524</v>
      </c>
      <c r="Q32" s="23">
        <v>1598.73637779</v>
      </c>
      <c r="R32" s="23">
        <v>25.679686296206761</v>
      </c>
      <c r="S32" s="23">
        <v>91.834494323493203</v>
      </c>
      <c r="T32" s="18"/>
      <c r="U32" s="23">
        <f t="shared" si="0"/>
        <v>0</v>
      </c>
      <c r="V32" s="23">
        <f t="shared" si="0"/>
        <v>2.700001004996011E-7</v>
      </c>
      <c r="W32" s="23"/>
      <c r="X32" s="23">
        <f t="shared" si="1"/>
        <v>4.7999992602854036E-7</v>
      </c>
      <c r="Y32" s="23">
        <f t="shared" si="1"/>
        <v>2.3999996301427018E-7</v>
      </c>
      <c r="Z32" s="23">
        <f t="shared" si="1"/>
        <v>-2.100000529026147E-7</v>
      </c>
      <c r="AA32" s="23">
        <f t="shared" si="1"/>
        <v>-3.3731240023371356E-9</v>
      </c>
      <c r="AB32" s="23">
        <f t="shared" si="1"/>
        <v>-2.6305713163310429E-8</v>
      </c>
      <c r="AC32" s="30"/>
      <c r="AD32" s="31"/>
      <c r="AE32" s="28"/>
      <c r="AF32" s="28"/>
      <c r="AG32" s="29"/>
      <c r="AH32" s="30"/>
      <c r="AI32" s="30"/>
      <c r="AJ32" s="31"/>
      <c r="AK32" s="28"/>
      <c r="AL32" s="28"/>
      <c r="AM32" s="29"/>
      <c r="AN32" s="30"/>
      <c r="AO32" s="30"/>
      <c r="AP32" s="31"/>
      <c r="AQ32" s="28"/>
      <c r="AR32" s="28"/>
      <c r="AS32" s="29"/>
      <c r="AT32" s="30"/>
      <c r="AU32" s="30"/>
      <c r="AV32" s="31"/>
      <c r="AW32" s="28"/>
      <c r="AX32" s="28"/>
      <c r="AY32" s="29"/>
      <c r="AZ32" s="30"/>
      <c r="BA32" s="30"/>
      <c r="BB32" s="31"/>
      <c r="BC32" s="28"/>
      <c r="BD32" s="28"/>
      <c r="BE32" s="29"/>
      <c r="BF32" s="30"/>
      <c r="BG32" s="30"/>
      <c r="BH32" s="31"/>
      <c r="BI32" s="28"/>
      <c r="BJ32" s="28"/>
      <c r="BK32" s="29"/>
      <c r="BL32" s="30"/>
      <c r="BM32" s="30"/>
      <c r="BN32" s="31"/>
      <c r="BO32" s="28"/>
      <c r="BP32" s="28"/>
      <c r="BQ32" s="29"/>
      <c r="BR32" s="30"/>
      <c r="BS32" s="30"/>
      <c r="BT32" s="31"/>
      <c r="BU32" s="28"/>
      <c r="BV32" s="28"/>
      <c r="BW32" s="29"/>
      <c r="BX32" s="30"/>
      <c r="BY32" s="30"/>
      <c r="BZ32" s="31"/>
      <c r="CA32" s="28"/>
      <c r="CB32" s="28"/>
      <c r="CC32" s="29"/>
      <c r="CD32" s="30"/>
      <c r="CE32" s="30"/>
      <c r="CF32" s="31"/>
      <c r="CG32" s="28"/>
      <c r="CH32" s="28"/>
      <c r="CI32" s="29"/>
      <c r="CJ32" s="30"/>
      <c r="CK32" s="30"/>
      <c r="CL32" s="31"/>
      <c r="CM32" s="28"/>
      <c r="CN32" s="28"/>
      <c r="CO32" s="29"/>
      <c r="CP32" s="30"/>
      <c r="CQ32" s="30"/>
      <c r="CR32" s="31"/>
      <c r="CS32" s="28"/>
      <c r="CT32" s="28"/>
      <c r="CU32" s="29"/>
      <c r="CV32" s="30"/>
      <c r="CW32" s="30"/>
      <c r="CX32" s="31"/>
      <c r="CY32" s="28"/>
      <c r="CZ32" s="28"/>
      <c r="DA32" s="29"/>
      <c r="DB32" s="30"/>
      <c r="DC32" s="30"/>
      <c r="DD32" s="31"/>
      <c r="DE32" s="28"/>
      <c r="DF32" s="28"/>
      <c r="DG32" s="29"/>
      <c r="DH32" s="30"/>
      <c r="DI32" s="30"/>
      <c r="DJ32" s="31"/>
      <c r="DK32" s="28"/>
      <c r="DL32" s="28"/>
      <c r="DM32" s="29"/>
      <c r="DN32" s="30"/>
      <c r="DO32" s="30"/>
      <c r="DP32" s="31"/>
    </row>
    <row r="33" spans="1:120" ht="11.1" customHeight="1">
      <c r="A33" s="3"/>
      <c r="B33" s="24" t="s">
        <v>45</v>
      </c>
      <c r="C33" s="23">
        <v>365.58499999999998</v>
      </c>
      <c r="D33" s="23">
        <v>91.920145000000005</v>
      </c>
      <c r="E33" s="41">
        <v>3.210207</v>
      </c>
      <c r="F33" s="41">
        <v>4.1622719999999997</v>
      </c>
      <c r="G33" s="41">
        <v>5.3806279999999997</v>
      </c>
      <c r="H33" s="42">
        <v>1.4717857680156461</v>
      </c>
      <c r="I33" s="42">
        <v>5.8535895477536499</v>
      </c>
      <c r="L33" s="23">
        <v>365.58499999999998</v>
      </c>
      <c r="M33" s="23">
        <v>91.920144620000002</v>
      </c>
      <c r="N33" s="23"/>
      <c r="O33" s="23">
        <v>3.21020657</v>
      </c>
      <c r="P33" s="23">
        <v>4.1622716100000003</v>
      </c>
      <c r="Q33" s="23">
        <v>5.3806283800000001</v>
      </c>
      <c r="R33" s="23">
        <v>1.4717858719586416</v>
      </c>
      <c r="S33" s="23">
        <v>5.8535899853548337</v>
      </c>
      <c r="T33" s="18"/>
      <c r="U33" s="23">
        <f t="shared" si="0"/>
        <v>0</v>
      </c>
      <c r="V33" s="23">
        <f t="shared" si="0"/>
        <v>-3.8000000301963155E-7</v>
      </c>
      <c r="W33" s="23"/>
      <c r="X33" s="23">
        <f t="shared" si="1"/>
        <v>-4.3000000005122274E-7</v>
      </c>
      <c r="Y33" s="23">
        <f t="shared" si="1"/>
        <v>-3.8999999940614316E-7</v>
      </c>
      <c r="Z33" s="23">
        <f t="shared" si="1"/>
        <v>3.8000000035509629E-7</v>
      </c>
      <c r="AA33" s="23">
        <f t="shared" si="1"/>
        <v>1.0394299554405961E-7</v>
      </c>
      <c r="AB33" s="23">
        <f t="shared" si="1"/>
        <v>4.376011837337046E-7</v>
      </c>
      <c r="AC33" s="30"/>
      <c r="AD33" s="31"/>
      <c r="AE33" s="28"/>
      <c r="AF33" s="28"/>
      <c r="AG33" s="29"/>
      <c r="AH33" s="30"/>
      <c r="AI33" s="30"/>
      <c r="AJ33" s="31"/>
      <c r="AK33" s="28"/>
      <c r="AL33" s="28"/>
      <c r="AM33" s="29"/>
      <c r="AN33" s="30"/>
      <c r="AO33" s="30"/>
      <c r="AP33" s="31"/>
      <c r="AQ33" s="28"/>
      <c r="AR33" s="28"/>
      <c r="AS33" s="29"/>
      <c r="AT33" s="30"/>
      <c r="AU33" s="30"/>
      <c r="AV33" s="31"/>
      <c r="AW33" s="28"/>
      <c r="AX33" s="28"/>
      <c r="AY33" s="29"/>
      <c r="AZ33" s="30"/>
      <c r="BA33" s="30"/>
      <c r="BB33" s="31"/>
      <c r="BC33" s="28"/>
      <c r="BD33" s="28"/>
      <c r="BE33" s="29"/>
      <c r="BF33" s="30"/>
      <c r="BG33" s="30"/>
      <c r="BH33" s="31"/>
      <c r="BI33" s="28"/>
      <c r="BJ33" s="28"/>
      <c r="BK33" s="29"/>
      <c r="BL33" s="30"/>
      <c r="BM33" s="30"/>
      <c r="BN33" s="31"/>
      <c r="BO33" s="28"/>
      <c r="BP33" s="28"/>
      <c r="BQ33" s="29"/>
      <c r="BR33" s="30"/>
      <c r="BS33" s="30"/>
      <c r="BT33" s="31"/>
      <c r="BU33" s="28"/>
      <c r="BV33" s="28"/>
      <c r="BW33" s="29"/>
      <c r="BX33" s="30"/>
      <c r="BY33" s="30"/>
      <c r="BZ33" s="31"/>
      <c r="CA33" s="28"/>
      <c r="CB33" s="28"/>
      <c r="CC33" s="29"/>
      <c r="CD33" s="30"/>
      <c r="CE33" s="30"/>
      <c r="CF33" s="31"/>
      <c r="CG33" s="28"/>
      <c r="CH33" s="28"/>
      <c r="CI33" s="29"/>
      <c r="CJ33" s="30"/>
      <c r="CK33" s="30"/>
      <c r="CL33" s="31"/>
      <c r="CM33" s="28"/>
      <c r="CN33" s="28"/>
      <c r="CO33" s="29"/>
      <c r="CP33" s="30"/>
      <c r="CQ33" s="30"/>
      <c r="CR33" s="31"/>
      <c r="CS33" s="28"/>
      <c r="CT33" s="28"/>
      <c r="CU33" s="29"/>
      <c r="CV33" s="30"/>
      <c r="CW33" s="30"/>
      <c r="CX33" s="31"/>
      <c r="CY33" s="28"/>
      <c r="CZ33" s="28"/>
      <c r="DA33" s="29"/>
      <c r="DB33" s="30"/>
      <c r="DC33" s="30"/>
      <c r="DD33" s="31"/>
      <c r="DE33" s="28"/>
      <c r="DF33" s="28"/>
      <c r="DG33" s="29"/>
      <c r="DH33" s="30"/>
      <c r="DI33" s="30"/>
      <c r="DJ33" s="31"/>
      <c r="DK33" s="28"/>
      <c r="DL33" s="28"/>
      <c r="DM33" s="29"/>
      <c r="DN33" s="30"/>
      <c r="DO33" s="30"/>
      <c r="DP33" s="31"/>
    </row>
    <row r="34" spans="1:120" ht="11.1" customHeight="1">
      <c r="A34" s="3"/>
      <c r="B34" s="24" t="s">
        <v>46</v>
      </c>
      <c r="C34" s="23">
        <v>443.88499999999999</v>
      </c>
      <c r="D34" s="23">
        <v>129.492729</v>
      </c>
      <c r="E34" s="41">
        <v>10.874302999999999</v>
      </c>
      <c r="F34" s="41">
        <v>28.494259</v>
      </c>
      <c r="G34" s="41">
        <v>81.289375000000007</v>
      </c>
      <c r="H34" s="42">
        <v>18.313161066492452</v>
      </c>
      <c r="I34" s="42">
        <v>62.775242770580583</v>
      </c>
      <c r="L34" s="23">
        <v>443.88499999999999</v>
      </c>
      <c r="M34" s="23">
        <v>129.49272855999999</v>
      </c>
      <c r="N34" s="23"/>
      <c r="O34" s="23">
        <v>10.874303210000001</v>
      </c>
      <c r="P34" s="23">
        <v>28.49425866</v>
      </c>
      <c r="Q34" s="23">
        <v>81.289375340000007</v>
      </c>
      <c r="R34" s="23">
        <v>18.313161143088866</v>
      </c>
      <c r="S34" s="23">
        <v>62.775243246445967</v>
      </c>
      <c r="T34" s="18"/>
      <c r="U34" s="23">
        <f t="shared" si="0"/>
        <v>0</v>
      </c>
      <c r="V34" s="23">
        <f t="shared" si="0"/>
        <v>-4.4000000798405381E-7</v>
      </c>
      <c r="W34" s="23"/>
      <c r="X34" s="23">
        <f t="shared" si="1"/>
        <v>2.1000000138826636E-7</v>
      </c>
      <c r="Y34" s="23">
        <f t="shared" si="1"/>
        <v>-3.3999999971001671E-7</v>
      </c>
      <c r="Z34" s="23">
        <f t="shared" si="1"/>
        <v>3.3999999971001671E-7</v>
      </c>
      <c r="AA34" s="23">
        <f t="shared" si="1"/>
        <v>7.6596414544383151E-8</v>
      </c>
      <c r="AB34" s="23">
        <f t="shared" si="1"/>
        <v>4.758653844305627E-7</v>
      </c>
      <c r="AC34" s="30"/>
      <c r="AD34" s="31"/>
      <c r="AE34" s="28"/>
      <c r="AF34" s="28"/>
      <c r="AG34" s="29"/>
      <c r="AH34" s="30"/>
      <c r="AI34" s="30"/>
      <c r="AJ34" s="31"/>
      <c r="AK34" s="28"/>
      <c r="AL34" s="28"/>
      <c r="AM34" s="29"/>
      <c r="AN34" s="30"/>
      <c r="AO34" s="30"/>
      <c r="AP34" s="31"/>
      <c r="AQ34" s="28"/>
      <c r="AR34" s="28"/>
      <c r="AS34" s="29"/>
      <c r="AT34" s="30"/>
      <c r="AU34" s="30"/>
      <c r="AV34" s="31"/>
      <c r="AW34" s="28"/>
      <c r="AX34" s="28"/>
      <c r="AY34" s="29"/>
      <c r="AZ34" s="30"/>
      <c r="BA34" s="30"/>
      <c r="BB34" s="31"/>
      <c r="BC34" s="28"/>
      <c r="BD34" s="28"/>
      <c r="BE34" s="29"/>
      <c r="BF34" s="30"/>
      <c r="BG34" s="30"/>
      <c r="BH34" s="31"/>
      <c r="BI34" s="28"/>
      <c r="BJ34" s="28"/>
      <c r="BK34" s="29"/>
      <c r="BL34" s="30"/>
      <c r="BM34" s="30"/>
      <c r="BN34" s="31"/>
      <c r="BO34" s="28"/>
      <c r="BP34" s="28"/>
      <c r="BQ34" s="29"/>
      <c r="BR34" s="30"/>
      <c r="BS34" s="30"/>
      <c r="BT34" s="31"/>
      <c r="BU34" s="28"/>
      <c r="BV34" s="28"/>
      <c r="BW34" s="29"/>
      <c r="BX34" s="30"/>
      <c r="BY34" s="30"/>
      <c r="BZ34" s="31"/>
      <c r="CA34" s="28"/>
      <c r="CB34" s="28"/>
      <c r="CC34" s="29"/>
      <c r="CD34" s="30"/>
      <c r="CE34" s="30"/>
      <c r="CF34" s="31"/>
      <c r="CG34" s="28"/>
      <c r="CH34" s="28"/>
      <c r="CI34" s="29"/>
      <c r="CJ34" s="30"/>
      <c r="CK34" s="30"/>
      <c r="CL34" s="31"/>
      <c r="CM34" s="28"/>
      <c r="CN34" s="28"/>
      <c r="CO34" s="29"/>
      <c r="CP34" s="30"/>
      <c r="CQ34" s="30"/>
      <c r="CR34" s="31"/>
      <c r="CS34" s="28"/>
      <c r="CT34" s="28"/>
      <c r="CU34" s="29"/>
      <c r="CV34" s="30"/>
      <c r="CW34" s="30"/>
      <c r="CX34" s="31"/>
      <c r="CY34" s="28"/>
      <c r="CZ34" s="28"/>
      <c r="DA34" s="29"/>
      <c r="DB34" s="30"/>
      <c r="DC34" s="30"/>
      <c r="DD34" s="31"/>
      <c r="DE34" s="28"/>
      <c r="DF34" s="28"/>
      <c r="DG34" s="29"/>
      <c r="DH34" s="30"/>
      <c r="DI34" s="30"/>
      <c r="DJ34" s="31"/>
      <c r="DK34" s="28"/>
      <c r="DL34" s="28"/>
      <c r="DM34" s="29"/>
      <c r="DN34" s="30"/>
      <c r="DO34" s="30"/>
      <c r="DP34" s="31"/>
    </row>
    <row r="35" spans="1:120" ht="11.1" customHeight="1">
      <c r="A35" s="3"/>
      <c r="B35" s="24" t="s">
        <v>47</v>
      </c>
      <c r="C35" s="23">
        <v>43.7</v>
      </c>
      <c r="D35" s="23">
        <v>21.883071999999999</v>
      </c>
      <c r="E35" s="41">
        <v>0.35571199999999997</v>
      </c>
      <c r="F35" s="41">
        <v>13.947751999999999</v>
      </c>
      <c r="G35" s="41">
        <v>20.017202999999999</v>
      </c>
      <c r="H35" s="42">
        <v>45.80595652173912</v>
      </c>
      <c r="I35" s="42">
        <v>91.473459485030247</v>
      </c>
      <c r="L35" s="23">
        <v>43.7</v>
      </c>
      <c r="M35" s="23">
        <v>21.883071999999999</v>
      </c>
      <c r="N35" s="23"/>
      <c r="O35" s="23">
        <v>0.35571167000000004</v>
      </c>
      <c r="P35" s="23">
        <v>13.94775171</v>
      </c>
      <c r="Q35" s="23">
        <v>20.017203460000001</v>
      </c>
      <c r="R35" s="23">
        <v>45.805957574370709</v>
      </c>
      <c r="S35" s="23">
        <v>91.473461587111728</v>
      </c>
      <c r="T35" s="18"/>
      <c r="U35" s="23">
        <f t="shared" si="0"/>
        <v>0</v>
      </c>
      <c r="V35" s="23">
        <f t="shared" si="0"/>
        <v>0</v>
      </c>
      <c r="W35" s="23"/>
      <c r="X35" s="23">
        <f t="shared" si="1"/>
        <v>-3.2999999993732487E-7</v>
      </c>
      <c r="Y35" s="23">
        <f t="shared" si="1"/>
        <v>-2.8999999912571184E-7</v>
      </c>
      <c r="Z35" s="23">
        <f t="shared" si="1"/>
        <v>4.6000000253343387E-7</v>
      </c>
      <c r="AA35" s="23">
        <f t="shared" si="1"/>
        <v>1.0526315890047044E-6</v>
      </c>
      <c r="AB35" s="23">
        <f t="shared" si="1"/>
        <v>2.1020814813255129E-6</v>
      </c>
      <c r="AC35" s="30"/>
      <c r="AD35" s="31"/>
      <c r="AE35" s="28"/>
      <c r="AF35" s="28"/>
      <c r="AG35" s="29"/>
      <c r="AH35" s="30"/>
      <c r="AI35" s="30"/>
      <c r="AJ35" s="31"/>
      <c r="AK35" s="28"/>
      <c r="AL35" s="28"/>
      <c r="AM35" s="29"/>
      <c r="AN35" s="30"/>
      <c r="AO35" s="30"/>
      <c r="AP35" s="31"/>
      <c r="AQ35" s="28"/>
      <c r="AR35" s="28"/>
      <c r="AS35" s="29"/>
      <c r="AT35" s="30"/>
      <c r="AU35" s="30"/>
      <c r="AV35" s="31"/>
      <c r="AW35" s="28"/>
      <c r="AX35" s="28"/>
      <c r="AY35" s="29"/>
      <c r="AZ35" s="30"/>
      <c r="BA35" s="30"/>
      <c r="BB35" s="31"/>
      <c r="BC35" s="28"/>
      <c r="BD35" s="28"/>
      <c r="BE35" s="29"/>
      <c r="BF35" s="30"/>
      <c r="BG35" s="30"/>
      <c r="BH35" s="31"/>
      <c r="BI35" s="28"/>
      <c r="BJ35" s="28"/>
      <c r="BK35" s="29"/>
      <c r="BL35" s="30"/>
      <c r="BM35" s="30"/>
      <c r="BN35" s="31"/>
      <c r="BO35" s="28"/>
      <c r="BP35" s="28"/>
      <c r="BQ35" s="29"/>
      <c r="BR35" s="30"/>
      <c r="BS35" s="30"/>
      <c r="BT35" s="31"/>
      <c r="BU35" s="28"/>
      <c r="BV35" s="28"/>
      <c r="BW35" s="29"/>
      <c r="BX35" s="30"/>
      <c r="BY35" s="30"/>
      <c r="BZ35" s="31"/>
      <c r="CA35" s="28"/>
      <c r="CB35" s="28"/>
      <c r="CC35" s="29"/>
      <c r="CD35" s="30"/>
      <c r="CE35" s="30"/>
      <c r="CF35" s="31"/>
      <c r="CG35" s="28"/>
      <c r="CH35" s="28"/>
      <c r="CI35" s="29"/>
      <c r="CJ35" s="30"/>
      <c r="CK35" s="30"/>
      <c r="CL35" s="31"/>
      <c r="CM35" s="28"/>
      <c r="CN35" s="28"/>
      <c r="CO35" s="29"/>
      <c r="CP35" s="30"/>
      <c r="CQ35" s="30"/>
      <c r="CR35" s="31"/>
      <c r="CS35" s="28"/>
      <c r="CT35" s="28"/>
      <c r="CU35" s="29"/>
      <c r="CV35" s="30"/>
      <c r="CW35" s="30"/>
      <c r="CX35" s="31"/>
      <c r="CY35" s="28"/>
      <c r="CZ35" s="28"/>
      <c r="DA35" s="29"/>
      <c r="DB35" s="30"/>
      <c r="DC35" s="30"/>
      <c r="DD35" s="31"/>
      <c r="DE35" s="28"/>
      <c r="DF35" s="28"/>
      <c r="DG35" s="29"/>
      <c r="DH35" s="30"/>
      <c r="DI35" s="30"/>
      <c r="DJ35" s="31"/>
      <c r="DK35" s="28"/>
      <c r="DL35" s="28"/>
      <c r="DM35" s="29"/>
      <c r="DN35" s="30"/>
      <c r="DO35" s="30"/>
      <c r="DP35" s="31"/>
    </row>
    <row r="36" spans="1:120" ht="11.1" customHeight="1">
      <c r="A36" s="3"/>
      <c r="B36" s="24" t="s">
        <v>48</v>
      </c>
      <c r="C36" s="23">
        <v>55.7</v>
      </c>
      <c r="D36" s="23">
        <v>34.923952999999997</v>
      </c>
      <c r="E36" s="41">
        <v>12.381992</v>
      </c>
      <c r="F36" s="41">
        <v>18.891341000000001</v>
      </c>
      <c r="G36" s="41">
        <v>27.479378000000001</v>
      </c>
      <c r="H36" s="42">
        <v>49.334610412926388</v>
      </c>
      <c r="I36" s="42">
        <v>78.683469766437966</v>
      </c>
      <c r="L36" s="23">
        <v>55.7</v>
      </c>
      <c r="M36" s="23">
        <v>34.923952999999997</v>
      </c>
      <c r="N36" s="23"/>
      <c r="O36" s="23">
        <v>12.381991780000002</v>
      </c>
      <c r="P36" s="23">
        <v>18.891341189999999</v>
      </c>
      <c r="Q36" s="23">
        <v>27.479377750000001</v>
      </c>
      <c r="R36" s="23">
        <v>49.33460996409336</v>
      </c>
      <c r="S36" s="23">
        <v>78.683469050596884</v>
      </c>
      <c r="T36" s="18"/>
      <c r="U36" s="23">
        <f t="shared" si="0"/>
        <v>0</v>
      </c>
      <c r="V36" s="23">
        <f t="shared" si="0"/>
        <v>0</v>
      </c>
      <c r="W36" s="23"/>
      <c r="X36" s="23">
        <f t="shared" si="1"/>
        <v>-2.1999999866295639E-7</v>
      </c>
      <c r="Y36" s="23">
        <f t="shared" si="1"/>
        <v>1.899999979571021E-7</v>
      </c>
      <c r="Z36" s="23">
        <f t="shared" si="1"/>
        <v>-2.4999999936881068E-7</v>
      </c>
      <c r="AA36" s="23">
        <f t="shared" si="1"/>
        <v>-4.4883302763309985E-7</v>
      </c>
      <c r="AB36" s="23">
        <f t="shared" si="1"/>
        <v>-7.1584108241040667E-7</v>
      </c>
      <c r="AC36" s="30"/>
      <c r="AD36" s="31"/>
      <c r="AE36" s="28"/>
      <c r="AF36" s="28"/>
      <c r="AG36" s="29"/>
      <c r="AH36" s="30"/>
      <c r="AI36" s="30"/>
      <c r="AJ36" s="31"/>
      <c r="AK36" s="28"/>
      <c r="AL36" s="28"/>
      <c r="AM36" s="29"/>
      <c r="AN36" s="30"/>
      <c r="AO36" s="30"/>
      <c r="AP36" s="31"/>
      <c r="AQ36" s="28"/>
      <c r="AR36" s="28"/>
      <c r="AS36" s="29"/>
      <c r="AT36" s="30"/>
      <c r="AU36" s="30"/>
      <c r="AV36" s="31"/>
      <c r="AW36" s="28"/>
      <c r="AX36" s="28"/>
      <c r="AY36" s="29"/>
      <c r="AZ36" s="30"/>
      <c r="BA36" s="30"/>
      <c r="BB36" s="31"/>
      <c r="BC36" s="28"/>
      <c r="BD36" s="28"/>
      <c r="BE36" s="29"/>
      <c r="BF36" s="30"/>
      <c r="BG36" s="30"/>
      <c r="BH36" s="31"/>
      <c r="BI36" s="28"/>
      <c r="BJ36" s="28"/>
      <c r="BK36" s="29"/>
      <c r="BL36" s="30"/>
      <c r="BM36" s="30"/>
      <c r="BN36" s="31"/>
      <c r="BO36" s="28"/>
      <c r="BP36" s="28"/>
      <c r="BQ36" s="29"/>
      <c r="BR36" s="30"/>
      <c r="BS36" s="30"/>
      <c r="BT36" s="31"/>
      <c r="BU36" s="28"/>
      <c r="BV36" s="28"/>
      <c r="BW36" s="29"/>
      <c r="BX36" s="30"/>
      <c r="BY36" s="30"/>
      <c r="BZ36" s="31"/>
      <c r="CA36" s="28"/>
      <c r="CB36" s="28"/>
      <c r="CC36" s="29"/>
      <c r="CD36" s="30"/>
      <c r="CE36" s="30"/>
      <c r="CF36" s="31"/>
      <c r="CG36" s="28"/>
      <c r="CH36" s="28"/>
      <c r="CI36" s="29"/>
      <c r="CJ36" s="30"/>
      <c r="CK36" s="30"/>
      <c r="CL36" s="31"/>
      <c r="CM36" s="28"/>
      <c r="CN36" s="28"/>
      <c r="CO36" s="29"/>
      <c r="CP36" s="30"/>
      <c r="CQ36" s="30"/>
      <c r="CR36" s="31"/>
      <c r="CS36" s="28"/>
      <c r="CT36" s="28"/>
      <c r="CU36" s="29"/>
      <c r="CV36" s="30"/>
      <c r="CW36" s="30"/>
      <c r="CX36" s="31"/>
      <c r="CY36" s="28"/>
      <c r="CZ36" s="28"/>
      <c r="DA36" s="29"/>
      <c r="DB36" s="30"/>
      <c r="DC36" s="30"/>
      <c r="DD36" s="31"/>
      <c r="DE36" s="28"/>
      <c r="DF36" s="28"/>
      <c r="DG36" s="29"/>
      <c r="DH36" s="30"/>
      <c r="DI36" s="30"/>
      <c r="DJ36" s="31"/>
      <c r="DK36" s="28"/>
      <c r="DL36" s="28"/>
      <c r="DM36" s="29"/>
      <c r="DN36" s="30"/>
      <c r="DO36" s="30"/>
      <c r="DP36" s="31"/>
    </row>
    <row r="37" spans="1:120" ht="11.1" customHeight="1">
      <c r="A37" s="3"/>
      <c r="B37" s="24" t="s">
        <v>49</v>
      </c>
      <c r="C37" s="23">
        <v>228.89</v>
      </c>
      <c r="D37" s="23">
        <v>28.960151</v>
      </c>
      <c r="E37" s="41">
        <v>2.2373609999999999</v>
      </c>
      <c r="F37" s="41">
        <v>3.0217200000000002</v>
      </c>
      <c r="G37" s="41">
        <v>3.5507580000000001</v>
      </c>
      <c r="H37" s="42">
        <v>1.5512945082790861</v>
      </c>
      <c r="I37" s="42">
        <v>12.260840767025007</v>
      </c>
      <c r="L37" s="23">
        <v>228.89</v>
      </c>
      <c r="M37" s="23">
        <v>28.960151260000007</v>
      </c>
      <c r="N37" s="23"/>
      <c r="O37" s="23">
        <v>2.2373609999999999</v>
      </c>
      <c r="P37" s="23">
        <v>3.0217197900000001</v>
      </c>
      <c r="Q37" s="23">
        <v>3.5507576399999996</v>
      </c>
      <c r="R37" s="23">
        <v>1.5512943509982959</v>
      </c>
      <c r="S37" s="23">
        <v>12.260839413861538</v>
      </c>
      <c r="T37" s="18"/>
      <c r="U37" s="23">
        <f t="shared" si="0"/>
        <v>0</v>
      </c>
      <c r="V37" s="23">
        <f t="shared" si="0"/>
        <v>2.6000000730164174E-7</v>
      </c>
      <c r="W37" s="23"/>
      <c r="X37" s="23">
        <f t="shared" si="1"/>
        <v>0</v>
      </c>
      <c r="Y37" s="23">
        <f t="shared" si="1"/>
        <v>-2.1000000005599873E-7</v>
      </c>
      <c r="Z37" s="23">
        <f t="shared" si="1"/>
        <v>-3.6000000047664571E-7</v>
      </c>
      <c r="AA37" s="23">
        <f t="shared" si="1"/>
        <v>-1.5728079016952279E-7</v>
      </c>
      <c r="AB37" s="23">
        <f t="shared" si="1"/>
        <v>-1.3531634692753869E-6</v>
      </c>
      <c r="AC37" s="30"/>
      <c r="AD37" s="31"/>
      <c r="AE37" s="28"/>
      <c r="AF37" s="28"/>
      <c r="AG37" s="29"/>
      <c r="AH37" s="30"/>
      <c r="AI37" s="30"/>
      <c r="AJ37" s="31"/>
      <c r="AK37" s="28"/>
      <c r="AL37" s="28"/>
      <c r="AM37" s="29"/>
      <c r="AN37" s="30"/>
      <c r="AO37" s="30"/>
      <c r="AP37" s="31"/>
      <c r="AQ37" s="28"/>
      <c r="AR37" s="28"/>
      <c r="AS37" s="29"/>
      <c r="AT37" s="30"/>
      <c r="AU37" s="30"/>
      <c r="AV37" s="31"/>
      <c r="AW37" s="28"/>
      <c r="AX37" s="28"/>
      <c r="AY37" s="29"/>
      <c r="AZ37" s="30"/>
      <c r="BA37" s="30"/>
      <c r="BB37" s="31"/>
      <c r="BC37" s="28"/>
      <c r="BD37" s="28"/>
      <c r="BE37" s="29"/>
      <c r="BF37" s="30"/>
      <c r="BG37" s="30"/>
      <c r="BH37" s="31"/>
      <c r="BI37" s="28"/>
      <c r="BJ37" s="28"/>
      <c r="BK37" s="29"/>
      <c r="BL37" s="30"/>
      <c r="BM37" s="30"/>
      <c r="BN37" s="31"/>
      <c r="BO37" s="28"/>
      <c r="BP37" s="28"/>
      <c r="BQ37" s="29"/>
      <c r="BR37" s="30"/>
      <c r="BS37" s="30"/>
      <c r="BT37" s="31"/>
      <c r="BU37" s="28"/>
      <c r="BV37" s="28"/>
      <c r="BW37" s="29"/>
      <c r="BX37" s="30"/>
      <c r="BY37" s="30"/>
      <c r="BZ37" s="31"/>
      <c r="CA37" s="28"/>
      <c r="CB37" s="28"/>
      <c r="CC37" s="29"/>
      <c r="CD37" s="30"/>
      <c r="CE37" s="30"/>
      <c r="CF37" s="31"/>
      <c r="CG37" s="28"/>
      <c r="CH37" s="28"/>
      <c r="CI37" s="29"/>
      <c r="CJ37" s="30"/>
      <c r="CK37" s="30"/>
      <c r="CL37" s="31"/>
      <c r="CM37" s="28"/>
      <c r="CN37" s="28"/>
      <c r="CO37" s="29"/>
      <c r="CP37" s="30"/>
      <c r="CQ37" s="30"/>
      <c r="CR37" s="31"/>
      <c r="CS37" s="28"/>
      <c r="CT37" s="28"/>
      <c r="CU37" s="29"/>
      <c r="CV37" s="30"/>
      <c r="CW37" s="30"/>
      <c r="CX37" s="31"/>
      <c r="CY37" s="28"/>
      <c r="CZ37" s="28"/>
      <c r="DA37" s="29"/>
      <c r="DB37" s="30"/>
      <c r="DC37" s="30"/>
      <c r="DD37" s="31"/>
      <c r="DE37" s="28"/>
      <c r="DF37" s="28"/>
      <c r="DG37" s="29"/>
      <c r="DH37" s="30"/>
      <c r="DI37" s="30"/>
      <c r="DJ37" s="31"/>
      <c r="DK37" s="28"/>
      <c r="DL37" s="28"/>
      <c r="DM37" s="29"/>
      <c r="DN37" s="30"/>
      <c r="DO37" s="30"/>
      <c r="DP37" s="31"/>
    </row>
    <row r="38" spans="1:120" ht="11.1" customHeight="1">
      <c r="A38" s="3"/>
      <c r="B38" s="24" t="s">
        <v>50</v>
      </c>
      <c r="C38" s="23">
        <v>227.19724500000001</v>
      </c>
      <c r="D38" s="23">
        <v>48.954186999999997</v>
      </c>
      <c r="E38" s="41">
        <v>0.82461300000000004</v>
      </c>
      <c r="F38" s="41">
        <v>10.242582000000001</v>
      </c>
      <c r="G38" s="41">
        <v>22.788550000000001</v>
      </c>
      <c r="H38" s="42">
        <v>10.030293281065093</v>
      </c>
      <c r="I38" s="42">
        <v>46.550767965976029</v>
      </c>
      <c r="L38" s="23">
        <v>227.19724500000001</v>
      </c>
      <c r="M38" s="23">
        <v>48.954187140000009</v>
      </c>
      <c r="N38" s="23"/>
      <c r="O38" s="23">
        <v>0.82461251000000002</v>
      </c>
      <c r="P38" s="23">
        <v>10.242582349999999</v>
      </c>
      <c r="Q38" s="23">
        <v>22.788550079999997</v>
      </c>
      <c r="R38" s="23">
        <v>10.030293316276786</v>
      </c>
      <c r="S38" s="23">
        <v>46.550767996267446</v>
      </c>
      <c r="T38" s="18"/>
      <c r="U38" s="23">
        <f t="shared" si="0"/>
        <v>0</v>
      </c>
      <c r="V38" s="23">
        <f t="shared" si="0"/>
        <v>1.4000001158365194E-7</v>
      </c>
      <c r="W38" s="23"/>
      <c r="X38" s="23">
        <f t="shared" si="1"/>
        <v>-4.9000000001964139E-7</v>
      </c>
      <c r="Y38" s="23">
        <f t="shared" si="1"/>
        <v>3.4999999876106358E-7</v>
      </c>
      <c r="Z38" s="23">
        <f t="shared" si="1"/>
        <v>7.9999995961088644E-8</v>
      </c>
      <c r="AA38" s="23">
        <f t="shared" si="1"/>
        <v>3.5211693116821152E-8</v>
      </c>
      <c r="AB38" s="23">
        <f t="shared" si="1"/>
        <v>3.029141737442842E-8</v>
      </c>
      <c r="AC38" s="30"/>
      <c r="AD38" s="31"/>
      <c r="AE38" s="28"/>
      <c r="AF38" s="28"/>
      <c r="AG38" s="29"/>
      <c r="AH38" s="30"/>
      <c r="AI38" s="30"/>
      <c r="AJ38" s="31"/>
      <c r="AK38" s="28"/>
      <c r="AL38" s="28"/>
      <c r="AM38" s="29"/>
      <c r="AN38" s="30"/>
      <c r="AO38" s="30"/>
      <c r="AP38" s="31"/>
      <c r="AQ38" s="28"/>
      <c r="AR38" s="28"/>
      <c r="AS38" s="29"/>
      <c r="AT38" s="30"/>
      <c r="AU38" s="30"/>
      <c r="AV38" s="31"/>
      <c r="AW38" s="28"/>
      <c r="AX38" s="28"/>
      <c r="AY38" s="29"/>
      <c r="AZ38" s="30"/>
      <c r="BA38" s="30"/>
      <c r="BB38" s="31"/>
      <c r="BC38" s="28"/>
      <c r="BD38" s="28"/>
      <c r="BE38" s="29"/>
      <c r="BF38" s="30"/>
      <c r="BG38" s="30"/>
      <c r="BH38" s="31"/>
      <c r="BI38" s="28"/>
      <c r="BJ38" s="28"/>
      <c r="BK38" s="29"/>
      <c r="BL38" s="30"/>
      <c r="BM38" s="30"/>
      <c r="BN38" s="31"/>
      <c r="BO38" s="28"/>
      <c r="BP38" s="28"/>
      <c r="BQ38" s="29"/>
      <c r="BR38" s="30"/>
      <c r="BS38" s="30"/>
      <c r="BT38" s="31"/>
      <c r="BU38" s="28"/>
      <c r="BV38" s="28"/>
      <c r="BW38" s="29"/>
      <c r="BX38" s="30"/>
      <c r="BY38" s="30"/>
      <c r="BZ38" s="31"/>
      <c r="CA38" s="28"/>
      <c r="CB38" s="28"/>
      <c r="CC38" s="29"/>
      <c r="CD38" s="30"/>
      <c r="CE38" s="30"/>
      <c r="CF38" s="31"/>
      <c r="CG38" s="28"/>
      <c r="CH38" s="28"/>
      <c r="CI38" s="29"/>
      <c r="CJ38" s="30"/>
      <c r="CK38" s="30"/>
      <c r="CL38" s="31"/>
      <c r="CM38" s="28"/>
      <c r="CN38" s="28"/>
      <c r="CO38" s="29"/>
      <c r="CP38" s="30"/>
      <c r="CQ38" s="30"/>
      <c r="CR38" s="31"/>
      <c r="CS38" s="28"/>
      <c r="CT38" s="28"/>
      <c r="CU38" s="29"/>
      <c r="CV38" s="30"/>
      <c r="CW38" s="30"/>
      <c r="CX38" s="31"/>
      <c r="CY38" s="28"/>
      <c r="CZ38" s="28"/>
      <c r="DA38" s="29"/>
      <c r="DB38" s="30"/>
      <c r="DC38" s="30"/>
      <c r="DD38" s="31"/>
      <c r="DE38" s="28"/>
      <c r="DF38" s="28"/>
      <c r="DG38" s="29"/>
      <c r="DH38" s="30"/>
      <c r="DI38" s="30"/>
      <c r="DJ38" s="31"/>
      <c r="DK38" s="28"/>
      <c r="DL38" s="28"/>
      <c r="DM38" s="29"/>
      <c r="DN38" s="30"/>
      <c r="DO38" s="30"/>
      <c r="DP38" s="31"/>
    </row>
    <row r="39" spans="1:120" ht="11.1" customHeight="1">
      <c r="A39" s="3"/>
      <c r="B39" s="24" t="s">
        <v>51</v>
      </c>
      <c r="C39" s="23">
        <v>122.8</v>
      </c>
      <c r="D39" s="23">
        <v>98.475085000000007</v>
      </c>
      <c r="E39" s="41">
        <v>9.7782999999999995E-2</v>
      </c>
      <c r="F39" s="41">
        <v>8.0418289999999999</v>
      </c>
      <c r="G39" s="41">
        <v>18.139821000000001</v>
      </c>
      <c r="H39" s="42">
        <v>14.771841205211727</v>
      </c>
      <c r="I39" s="42">
        <v>18.420721342865559</v>
      </c>
      <c r="L39" s="23">
        <v>122.8</v>
      </c>
      <c r="M39" s="23">
        <v>98.475085000000007</v>
      </c>
      <c r="N39" s="23"/>
      <c r="O39" s="23">
        <v>9.7782999999999995E-2</v>
      </c>
      <c r="P39" s="23">
        <v>8.0418289099999996</v>
      </c>
      <c r="Q39" s="23">
        <v>18.13982077</v>
      </c>
      <c r="R39" s="23">
        <v>14.77184101791531</v>
      </c>
      <c r="S39" s="23">
        <v>18.42072110930394</v>
      </c>
      <c r="T39" s="18"/>
      <c r="U39" s="23">
        <f t="shared" si="0"/>
        <v>0</v>
      </c>
      <c r="V39" s="23">
        <f t="shared" si="0"/>
        <v>0</v>
      </c>
      <c r="W39" s="23"/>
      <c r="X39" s="23">
        <f t="shared" si="1"/>
        <v>0</v>
      </c>
      <c r="Y39" s="23">
        <f t="shared" si="1"/>
        <v>-9.0000000341206032E-8</v>
      </c>
      <c r="Z39" s="23">
        <f t="shared" si="1"/>
        <v>-2.3000000126671694E-7</v>
      </c>
      <c r="AA39" s="23">
        <f t="shared" si="1"/>
        <v>-1.8729641659831486E-7</v>
      </c>
      <c r="AB39" s="23">
        <f t="shared" si="1"/>
        <v>-2.3356161804599651E-7</v>
      </c>
      <c r="AC39" s="30"/>
      <c r="AD39" s="31"/>
      <c r="AE39" s="28"/>
      <c r="AF39" s="28"/>
      <c r="AG39" s="29"/>
      <c r="AH39" s="30"/>
      <c r="AI39" s="30"/>
      <c r="AJ39" s="31"/>
      <c r="AK39" s="28"/>
      <c r="AL39" s="28"/>
      <c r="AM39" s="29"/>
      <c r="AN39" s="30"/>
      <c r="AO39" s="30"/>
      <c r="AP39" s="31"/>
      <c r="AQ39" s="28"/>
      <c r="AR39" s="28"/>
      <c r="AS39" s="29"/>
      <c r="AT39" s="30"/>
      <c r="AU39" s="30"/>
      <c r="AV39" s="31"/>
      <c r="AW39" s="28"/>
      <c r="AX39" s="28"/>
      <c r="AY39" s="29"/>
      <c r="AZ39" s="30"/>
      <c r="BA39" s="30"/>
      <c r="BB39" s="31"/>
      <c r="BC39" s="28"/>
      <c r="BD39" s="28"/>
      <c r="BE39" s="29"/>
      <c r="BF39" s="30"/>
      <c r="BG39" s="30"/>
      <c r="BH39" s="31"/>
      <c r="BI39" s="28"/>
      <c r="BJ39" s="28"/>
      <c r="BK39" s="29"/>
      <c r="BL39" s="30"/>
      <c r="BM39" s="30"/>
      <c r="BN39" s="31"/>
      <c r="BO39" s="28"/>
      <c r="BP39" s="28"/>
      <c r="BQ39" s="29"/>
      <c r="BR39" s="30"/>
      <c r="BS39" s="30"/>
      <c r="BT39" s="31"/>
      <c r="BU39" s="28"/>
      <c r="BV39" s="28"/>
      <c r="BW39" s="29"/>
      <c r="BX39" s="30"/>
      <c r="BY39" s="30"/>
      <c r="BZ39" s="31"/>
      <c r="CA39" s="28"/>
      <c r="CB39" s="28"/>
      <c r="CC39" s="29"/>
      <c r="CD39" s="30"/>
      <c r="CE39" s="30"/>
      <c r="CF39" s="31"/>
      <c r="CG39" s="28"/>
      <c r="CH39" s="28"/>
      <c r="CI39" s="29"/>
      <c r="CJ39" s="30"/>
      <c r="CK39" s="30"/>
      <c r="CL39" s="31"/>
      <c r="CM39" s="28"/>
      <c r="CN39" s="28"/>
      <c r="CO39" s="29"/>
      <c r="CP39" s="30"/>
      <c r="CQ39" s="30"/>
      <c r="CR39" s="31"/>
      <c r="CS39" s="28"/>
      <c r="CT39" s="28"/>
      <c r="CU39" s="29"/>
      <c r="CV39" s="30"/>
      <c r="CW39" s="30"/>
      <c r="CX39" s="31"/>
      <c r="CY39" s="28"/>
      <c r="CZ39" s="28"/>
      <c r="DA39" s="29"/>
      <c r="DB39" s="30"/>
      <c r="DC39" s="30"/>
      <c r="DD39" s="31"/>
      <c r="DE39" s="28"/>
      <c r="DF39" s="28"/>
      <c r="DG39" s="29"/>
      <c r="DH39" s="30"/>
      <c r="DI39" s="30"/>
      <c r="DJ39" s="31"/>
      <c r="DK39" s="28"/>
      <c r="DL39" s="28"/>
      <c r="DM39" s="29"/>
      <c r="DN39" s="30"/>
      <c r="DO39" s="30"/>
      <c r="DP39" s="31"/>
    </row>
    <row r="40" spans="1:120" ht="11.1" customHeight="1">
      <c r="A40" s="3"/>
      <c r="B40" s="24" t="s">
        <v>52</v>
      </c>
      <c r="C40" s="23">
        <v>28.8</v>
      </c>
      <c r="D40" s="23">
        <v>0.14124999999999999</v>
      </c>
      <c r="E40" s="41">
        <v>0</v>
      </c>
      <c r="F40" s="41">
        <v>0</v>
      </c>
      <c r="G40" s="43">
        <v>1.3335E-2</v>
      </c>
      <c r="H40" s="42">
        <v>4.6302083333333327E-2</v>
      </c>
      <c r="I40" s="42">
        <v>9.4407079646017706</v>
      </c>
      <c r="L40" s="23">
        <v>28.8</v>
      </c>
      <c r="M40" s="23">
        <v>0.14124999999999999</v>
      </c>
      <c r="N40" s="23"/>
      <c r="O40" s="23">
        <v>0</v>
      </c>
      <c r="P40" s="23">
        <v>0</v>
      </c>
      <c r="Q40" s="23">
        <v>1.3335E-2</v>
      </c>
      <c r="R40" s="23">
        <v>4.6302083333333327E-2</v>
      </c>
      <c r="S40" s="23">
        <v>9.4407079646017706</v>
      </c>
      <c r="T40" s="18"/>
      <c r="U40" s="23">
        <f t="shared" si="0"/>
        <v>0</v>
      </c>
      <c r="V40" s="23">
        <f t="shared" si="0"/>
        <v>0</v>
      </c>
      <c r="W40" s="23"/>
      <c r="X40" s="23">
        <f t="shared" si="1"/>
        <v>0</v>
      </c>
      <c r="Y40" s="23">
        <f t="shared" si="1"/>
        <v>0</v>
      </c>
      <c r="Z40" s="23">
        <f t="shared" si="1"/>
        <v>0</v>
      </c>
      <c r="AA40" s="23">
        <f t="shared" si="1"/>
        <v>0</v>
      </c>
      <c r="AB40" s="23">
        <f t="shared" si="1"/>
        <v>0</v>
      </c>
      <c r="AC40" s="30"/>
      <c r="AD40" s="31"/>
      <c r="AE40" s="28"/>
      <c r="AF40" s="28"/>
      <c r="AG40" s="29"/>
      <c r="AH40" s="30"/>
      <c r="AI40" s="30"/>
      <c r="AJ40" s="31"/>
      <c r="AK40" s="28"/>
      <c r="AL40" s="28"/>
      <c r="AM40" s="29"/>
      <c r="AN40" s="30"/>
      <c r="AO40" s="30"/>
      <c r="AP40" s="31"/>
      <c r="AQ40" s="28"/>
      <c r="AR40" s="28"/>
      <c r="AS40" s="29"/>
      <c r="AT40" s="30"/>
      <c r="AU40" s="30"/>
      <c r="AV40" s="31"/>
      <c r="AW40" s="28"/>
      <c r="AX40" s="28"/>
      <c r="AY40" s="29"/>
      <c r="AZ40" s="30"/>
      <c r="BA40" s="30"/>
      <c r="BB40" s="31"/>
      <c r="BC40" s="28"/>
      <c r="BD40" s="28"/>
      <c r="BE40" s="29"/>
      <c r="BF40" s="30"/>
      <c r="BG40" s="30"/>
      <c r="BH40" s="31"/>
      <c r="BI40" s="28"/>
      <c r="BJ40" s="28"/>
      <c r="BK40" s="29"/>
      <c r="BL40" s="30"/>
      <c r="BM40" s="30"/>
      <c r="BN40" s="31"/>
      <c r="BO40" s="28"/>
      <c r="BP40" s="28"/>
      <c r="BQ40" s="29"/>
      <c r="BR40" s="30"/>
      <c r="BS40" s="30"/>
      <c r="BT40" s="31"/>
      <c r="BU40" s="28"/>
      <c r="BV40" s="28"/>
      <c r="BW40" s="29"/>
      <c r="BX40" s="30"/>
      <c r="BY40" s="30"/>
      <c r="BZ40" s="31"/>
      <c r="CA40" s="28"/>
      <c r="CB40" s="28"/>
      <c r="CC40" s="29"/>
      <c r="CD40" s="30"/>
      <c r="CE40" s="30"/>
      <c r="CF40" s="31"/>
      <c r="CG40" s="28"/>
      <c r="CH40" s="28"/>
      <c r="CI40" s="29"/>
      <c r="CJ40" s="30"/>
      <c r="CK40" s="30"/>
      <c r="CL40" s="31"/>
      <c r="CM40" s="28"/>
      <c r="CN40" s="28"/>
      <c r="CO40" s="29"/>
      <c r="CP40" s="30"/>
      <c r="CQ40" s="30"/>
      <c r="CR40" s="31"/>
      <c r="CS40" s="28"/>
      <c r="CT40" s="28"/>
      <c r="CU40" s="29"/>
      <c r="CV40" s="30"/>
      <c r="CW40" s="30"/>
      <c r="CX40" s="31"/>
      <c r="CY40" s="28"/>
      <c r="CZ40" s="28"/>
      <c r="DA40" s="29"/>
      <c r="DB40" s="30"/>
      <c r="DC40" s="30"/>
      <c r="DD40" s="31"/>
      <c r="DE40" s="28"/>
      <c r="DF40" s="28"/>
      <c r="DG40" s="29"/>
      <c r="DH40" s="30"/>
      <c r="DI40" s="30"/>
      <c r="DJ40" s="31"/>
      <c r="DK40" s="28"/>
      <c r="DL40" s="28"/>
      <c r="DM40" s="29"/>
      <c r="DN40" s="30"/>
      <c r="DO40" s="30"/>
      <c r="DP40" s="31"/>
    </row>
    <row r="41" spans="1:120" ht="11.1" customHeight="1">
      <c r="A41" s="3"/>
      <c r="B41" s="24" t="s">
        <v>53</v>
      </c>
      <c r="C41" s="23">
        <v>6.1</v>
      </c>
      <c r="D41" s="23">
        <v>2.4762</v>
      </c>
      <c r="E41" s="41">
        <v>0</v>
      </c>
      <c r="F41" s="43">
        <v>8.9999999999999993E-3</v>
      </c>
      <c r="G41" s="43">
        <v>1.01E-2</v>
      </c>
      <c r="H41" s="42">
        <v>0.16557377049180327</v>
      </c>
      <c r="I41" s="42">
        <v>0.40788304660366687</v>
      </c>
      <c r="L41" s="23">
        <v>6.1</v>
      </c>
      <c r="M41" s="23">
        <v>2.4762</v>
      </c>
      <c r="N41" s="23"/>
      <c r="O41" s="23">
        <v>0</v>
      </c>
      <c r="P41" s="23">
        <v>8.9999999999999993E-3</v>
      </c>
      <c r="Q41" s="23">
        <v>1.01E-2</v>
      </c>
      <c r="R41" s="23">
        <v>0.16557377049180327</v>
      </c>
      <c r="S41" s="23">
        <v>0.40788304660366687</v>
      </c>
      <c r="T41" s="18"/>
      <c r="U41" s="23">
        <f t="shared" si="0"/>
        <v>0</v>
      </c>
      <c r="V41" s="23">
        <f t="shared" si="0"/>
        <v>0</v>
      </c>
      <c r="W41" s="23"/>
      <c r="X41" s="23">
        <f t="shared" si="1"/>
        <v>0</v>
      </c>
      <c r="Y41" s="23">
        <f t="shared" si="1"/>
        <v>0</v>
      </c>
      <c r="Z41" s="23">
        <f t="shared" si="1"/>
        <v>0</v>
      </c>
      <c r="AA41" s="23">
        <f t="shared" si="1"/>
        <v>0</v>
      </c>
      <c r="AB41" s="23">
        <f t="shared" si="1"/>
        <v>0</v>
      </c>
      <c r="AC41" s="30"/>
      <c r="AD41" s="31"/>
      <c r="AE41" s="28"/>
      <c r="AF41" s="28"/>
      <c r="AG41" s="29"/>
      <c r="AH41" s="30"/>
      <c r="AI41" s="30"/>
      <c r="AJ41" s="31"/>
      <c r="AK41" s="28"/>
      <c r="AL41" s="28"/>
      <c r="AM41" s="29"/>
      <c r="AN41" s="30"/>
      <c r="AO41" s="30"/>
      <c r="AP41" s="31"/>
      <c r="AQ41" s="28"/>
      <c r="AR41" s="28"/>
      <c r="AS41" s="29"/>
      <c r="AT41" s="30"/>
      <c r="AU41" s="30"/>
      <c r="AV41" s="31"/>
      <c r="AW41" s="28"/>
      <c r="AX41" s="28"/>
      <c r="AY41" s="29"/>
      <c r="AZ41" s="30"/>
      <c r="BA41" s="30"/>
      <c r="BB41" s="31"/>
      <c r="BC41" s="28"/>
      <c r="BD41" s="28"/>
      <c r="BE41" s="29"/>
      <c r="BF41" s="30"/>
      <c r="BG41" s="30"/>
      <c r="BH41" s="31"/>
      <c r="BI41" s="28"/>
      <c r="BJ41" s="28"/>
      <c r="BK41" s="29"/>
      <c r="BL41" s="30"/>
      <c r="BM41" s="30"/>
      <c r="BN41" s="31"/>
      <c r="BO41" s="28"/>
      <c r="BP41" s="28"/>
      <c r="BQ41" s="29"/>
      <c r="BR41" s="30"/>
      <c r="BS41" s="30"/>
      <c r="BT41" s="31"/>
      <c r="BU41" s="28"/>
      <c r="BV41" s="28"/>
      <c r="BW41" s="29"/>
      <c r="BX41" s="30"/>
      <c r="BY41" s="30"/>
      <c r="BZ41" s="31"/>
      <c r="CA41" s="28"/>
      <c r="CB41" s="28"/>
      <c r="CC41" s="29"/>
      <c r="CD41" s="30"/>
      <c r="CE41" s="30"/>
      <c r="CF41" s="31"/>
      <c r="CG41" s="28"/>
      <c r="CH41" s="28"/>
      <c r="CI41" s="29"/>
      <c r="CJ41" s="30"/>
      <c r="CK41" s="30"/>
      <c r="CL41" s="31"/>
      <c r="CM41" s="28"/>
      <c r="CN41" s="28"/>
      <c r="CO41" s="29"/>
      <c r="CP41" s="30"/>
      <c r="CQ41" s="30"/>
      <c r="CR41" s="31"/>
      <c r="CS41" s="28"/>
      <c r="CT41" s="28"/>
      <c r="CU41" s="29"/>
      <c r="CV41" s="30"/>
      <c r="CW41" s="30"/>
      <c r="CX41" s="31"/>
      <c r="CY41" s="28"/>
      <c r="CZ41" s="28"/>
      <c r="DA41" s="29"/>
      <c r="DB41" s="30"/>
      <c r="DC41" s="30"/>
      <c r="DD41" s="31"/>
      <c r="DE41" s="28"/>
      <c r="DF41" s="28"/>
      <c r="DG41" s="29"/>
      <c r="DH41" s="30"/>
      <c r="DI41" s="30"/>
      <c r="DJ41" s="31"/>
      <c r="DK41" s="28"/>
      <c r="DL41" s="28"/>
      <c r="DM41" s="29"/>
      <c r="DN41" s="30"/>
      <c r="DO41" s="30"/>
      <c r="DP41" s="31"/>
    </row>
    <row r="42" spans="1:120" ht="11.1" customHeight="1">
      <c r="A42" s="3"/>
      <c r="B42" s="24" t="s">
        <v>54</v>
      </c>
      <c r="C42" s="23">
        <v>25.8</v>
      </c>
      <c r="D42" s="23">
        <v>14.852499999999999</v>
      </c>
      <c r="E42" s="41">
        <v>4.4927630000000001</v>
      </c>
      <c r="F42" s="41">
        <v>7.609464</v>
      </c>
      <c r="G42" s="41">
        <v>8.8916930000000001</v>
      </c>
      <c r="H42" s="42">
        <v>34.463926356589148</v>
      </c>
      <c r="I42" s="42">
        <v>59.866641979464738</v>
      </c>
      <c r="L42" s="23">
        <v>25.8</v>
      </c>
      <c r="M42" s="23">
        <v>14.852499999999999</v>
      </c>
      <c r="N42" s="23"/>
      <c r="O42" s="23">
        <v>4.4927631300000002</v>
      </c>
      <c r="P42" s="23">
        <v>7.6094635299999993</v>
      </c>
      <c r="Q42" s="23">
        <v>8.8916932899999992</v>
      </c>
      <c r="R42" s="23">
        <v>34.46392748062015</v>
      </c>
      <c r="S42" s="23">
        <v>59.866643931997977</v>
      </c>
      <c r="T42" s="18"/>
      <c r="U42" s="23">
        <f t="shared" si="0"/>
        <v>0</v>
      </c>
      <c r="V42" s="23">
        <f t="shared" si="0"/>
        <v>0</v>
      </c>
      <c r="W42" s="23"/>
      <c r="X42" s="23">
        <f t="shared" si="1"/>
        <v>1.3000000009810719E-7</v>
      </c>
      <c r="Y42" s="23">
        <f t="shared" si="1"/>
        <v>-4.7000000069630232E-7</v>
      </c>
      <c r="Z42" s="23">
        <f t="shared" si="1"/>
        <v>2.8999999912571184E-7</v>
      </c>
      <c r="AA42" s="23">
        <f t="shared" si="1"/>
        <v>1.1240310016091826E-6</v>
      </c>
      <c r="AB42" s="23">
        <f t="shared" si="1"/>
        <v>1.9525332390912808E-6</v>
      </c>
      <c r="AC42" s="30"/>
      <c r="AD42" s="31"/>
      <c r="AE42" s="28"/>
      <c r="AF42" s="28"/>
      <c r="AG42" s="29"/>
      <c r="AH42" s="30"/>
      <c r="AI42" s="30"/>
      <c r="AJ42" s="31"/>
      <c r="AK42" s="28"/>
      <c r="AL42" s="28"/>
      <c r="AM42" s="29"/>
      <c r="AN42" s="30"/>
      <c r="AO42" s="30"/>
      <c r="AP42" s="31"/>
      <c r="AQ42" s="28"/>
      <c r="AR42" s="28"/>
      <c r="AS42" s="29"/>
      <c r="AT42" s="30"/>
      <c r="AU42" s="30"/>
      <c r="AV42" s="31"/>
      <c r="AW42" s="28"/>
      <c r="AX42" s="28"/>
      <c r="AY42" s="29"/>
      <c r="AZ42" s="30"/>
      <c r="BA42" s="30"/>
      <c r="BB42" s="31"/>
      <c r="BC42" s="28"/>
      <c r="BD42" s="28"/>
      <c r="BE42" s="29"/>
      <c r="BF42" s="30"/>
      <c r="BG42" s="30"/>
      <c r="BH42" s="31"/>
      <c r="BI42" s="28"/>
      <c r="BJ42" s="28"/>
      <c r="BK42" s="29"/>
      <c r="BL42" s="30"/>
      <c r="BM42" s="30"/>
      <c r="BN42" s="31"/>
      <c r="BO42" s="28"/>
      <c r="BP42" s="28"/>
      <c r="BQ42" s="29"/>
      <c r="BR42" s="30"/>
      <c r="BS42" s="30"/>
      <c r="BT42" s="31"/>
      <c r="BU42" s="28"/>
      <c r="BV42" s="28"/>
      <c r="BW42" s="29"/>
      <c r="BX42" s="30"/>
      <c r="BY42" s="30"/>
      <c r="BZ42" s="31"/>
      <c r="CA42" s="28"/>
      <c r="CB42" s="28"/>
      <c r="CC42" s="29"/>
      <c r="CD42" s="30"/>
      <c r="CE42" s="30"/>
      <c r="CF42" s="31"/>
      <c r="CG42" s="28"/>
      <c r="CH42" s="28"/>
      <c r="CI42" s="29"/>
      <c r="CJ42" s="30"/>
      <c r="CK42" s="30"/>
      <c r="CL42" s="31"/>
      <c r="CM42" s="28"/>
      <c r="CN42" s="28"/>
      <c r="CO42" s="29"/>
      <c r="CP42" s="30"/>
      <c r="CQ42" s="30"/>
      <c r="CR42" s="31"/>
      <c r="CS42" s="28"/>
      <c r="CT42" s="28"/>
      <c r="CU42" s="29"/>
      <c r="CV42" s="30"/>
      <c r="CW42" s="30"/>
      <c r="CX42" s="31"/>
      <c r="CY42" s="28"/>
      <c r="CZ42" s="28"/>
      <c r="DA42" s="29"/>
      <c r="DB42" s="30"/>
      <c r="DC42" s="30"/>
      <c r="DD42" s="31"/>
      <c r="DE42" s="28"/>
      <c r="DF42" s="28"/>
      <c r="DG42" s="29"/>
      <c r="DH42" s="30"/>
      <c r="DI42" s="30"/>
      <c r="DJ42" s="31"/>
      <c r="DK42" s="28"/>
      <c r="DL42" s="28"/>
      <c r="DM42" s="29"/>
      <c r="DN42" s="30"/>
      <c r="DO42" s="30"/>
      <c r="DP42" s="31"/>
    </row>
    <row r="43" spans="1:120" ht="11.1" customHeight="1">
      <c r="A43" s="3"/>
      <c r="B43" s="24" t="s">
        <v>55</v>
      </c>
      <c r="C43" s="23">
        <v>46.2</v>
      </c>
      <c r="D43" s="23">
        <v>7.5431900000000001</v>
      </c>
      <c r="E43" s="41">
        <v>4.9704999999999999E-2</v>
      </c>
      <c r="F43" s="41">
        <v>0.15328</v>
      </c>
      <c r="G43" s="41">
        <v>0.195965</v>
      </c>
      <c r="H43" s="42">
        <v>0.42416666666666664</v>
      </c>
      <c r="I43" s="42">
        <v>2.5979061908821066</v>
      </c>
      <c r="L43" s="23">
        <v>46.2</v>
      </c>
      <c r="M43" s="23">
        <v>7.5431903199999999</v>
      </c>
      <c r="N43" s="23"/>
      <c r="O43" s="23">
        <v>4.9704999999999999E-2</v>
      </c>
      <c r="P43" s="23">
        <v>0.15328005</v>
      </c>
      <c r="Q43" s="23">
        <v>0.195965</v>
      </c>
      <c r="R43" s="23">
        <v>0.42416666666666664</v>
      </c>
      <c r="S43" s="23">
        <v>2.597906080672773</v>
      </c>
      <c r="T43" s="18"/>
      <c r="U43" s="23">
        <f t="shared" si="0"/>
        <v>0</v>
      </c>
      <c r="V43" s="23">
        <f t="shared" si="0"/>
        <v>3.1999999983156613E-7</v>
      </c>
      <c r="W43" s="23"/>
      <c r="X43" s="23">
        <f t="shared" si="1"/>
        <v>0</v>
      </c>
      <c r="Y43" s="23">
        <f t="shared" si="1"/>
        <v>5.0000000001437783E-8</v>
      </c>
      <c r="Z43" s="23">
        <f t="shared" si="1"/>
        <v>0</v>
      </c>
      <c r="AA43" s="23">
        <f t="shared" si="1"/>
        <v>0</v>
      </c>
      <c r="AB43" s="23">
        <f t="shared" si="1"/>
        <v>-1.1020933365912811E-7</v>
      </c>
      <c r="AC43" s="30"/>
      <c r="AD43" s="31"/>
      <c r="AE43" s="28"/>
      <c r="AF43" s="28"/>
      <c r="AG43" s="29"/>
      <c r="AH43" s="30"/>
      <c r="AI43" s="30"/>
      <c r="AJ43" s="31"/>
      <c r="AK43" s="28"/>
      <c r="AL43" s="28"/>
      <c r="AM43" s="29"/>
      <c r="AN43" s="30"/>
      <c r="AO43" s="30"/>
      <c r="AP43" s="31"/>
      <c r="AQ43" s="28"/>
      <c r="AR43" s="28"/>
      <c r="AS43" s="29"/>
      <c r="AT43" s="30"/>
      <c r="AU43" s="30"/>
      <c r="AV43" s="31"/>
      <c r="AW43" s="28"/>
      <c r="AX43" s="28"/>
      <c r="AY43" s="29"/>
      <c r="AZ43" s="30"/>
      <c r="BA43" s="30"/>
      <c r="BB43" s="31"/>
      <c r="BC43" s="28"/>
      <c r="BD43" s="28"/>
      <c r="BE43" s="29"/>
      <c r="BF43" s="30"/>
      <c r="BG43" s="30"/>
      <c r="BH43" s="31"/>
      <c r="BI43" s="28"/>
      <c r="BJ43" s="28"/>
      <c r="BK43" s="29"/>
      <c r="BL43" s="30"/>
      <c r="BM43" s="30"/>
      <c r="BN43" s="31"/>
      <c r="BO43" s="28"/>
      <c r="BP43" s="28"/>
      <c r="BQ43" s="29"/>
      <c r="BR43" s="30"/>
      <c r="BS43" s="30"/>
      <c r="BT43" s="31"/>
      <c r="BU43" s="28"/>
      <c r="BV43" s="28"/>
      <c r="BW43" s="29"/>
      <c r="BX43" s="30"/>
      <c r="BY43" s="30"/>
      <c r="BZ43" s="31"/>
      <c r="CA43" s="28"/>
      <c r="CB43" s="28"/>
      <c r="CC43" s="29"/>
      <c r="CD43" s="30"/>
      <c r="CE43" s="30"/>
      <c r="CF43" s="31"/>
      <c r="CG43" s="28"/>
      <c r="CH43" s="28"/>
      <c r="CI43" s="29"/>
      <c r="CJ43" s="30"/>
      <c r="CK43" s="30"/>
      <c r="CL43" s="31"/>
      <c r="CM43" s="28"/>
      <c r="CN43" s="28"/>
      <c r="CO43" s="29"/>
      <c r="CP43" s="30"/>
      <c r="CQ43" s="30"/>
      <c r="CR43" s="31"/>
      <c r="CS43" s="28"/>
      <c r="CT43" s="28"/>
      <c r="CU43" s="29"/>
      <c r="CV43" s="30"/>
      <c r="CW43" s="30"/>
      <c r="CX43" s="31"/>
      <c r="CY43" s="28"/>
      <c r="CZ43" s="28"/>
      <c r="DA43" s="29"/>
      <c r="DB43" s="30"/>
      <c r="DC43" s="30"/>
      <c r="DD43" s="31"/>
      <c r="DE43" s="28"/>
      <c r="DF43" s="28"/>
      <c r="DG43" s="29"/>
      <c r="DH43" s="30"/>
      <c r="DI43" s="30"/>
      <c r="DJ43" s="31"/>
      <c r="DK43" s="28"/>
      <c r="DL43" s="28"/>
      <c r="DM43" s="29"/>
      <c r="DN43" s="30"/>
      <c r="DO43" s="30"/>
      <c r="DP43" s="31"/>
    </row>
    <row r="44" spans="1:120" ht="11.1" customHeight="1">
      <c r="A44" s="3"/>
      <c r="B44" s="24" t="s">
        <v>56</v>
      </c>
      <c r="C44" s="23">
        <v>28.6</v>
      </c>
      <c r="D44" s="23">
        <v>14.217938999999999</v>
      </c>
      <c r="E44" s="41">
        <v>5.9191070000000003</v>
      </c>
      <c r="F44" s="41">
        <v>8.2710609999999996</v>
      </c>
      <c r="G44" s="41">
        <v>9.1759599999999999</v>
      </c>
      <c r="H44" s="42">
        <v>32.083776223776219</v>
      </c>
      <c r="I44" s="42">
        <v>64.53790524772964</v>
      </c>
      <c r="L44" s="23">
        <v>28.6</v>
      </c>
      <c r="M44" s="23">
        <v>14.217938999999999</v>
      </c>
      <c r="N44" s="23"/>
      <c r="O44" s="23">
        <v>5.9191073899999997</v>
      </c>
      <c r="P44" s="23">
        <v>8.2710613000000013</v>
      </c>
      <c r="Q44" s="23">
        <v>9.1759600400000014</v>
      </c>
      <c r="R44" s="23">
        <v>32.083776363636368</v>
      </c>
      <c r="S44" s="23">
        <v>64.537905529064389</v>
      </c>
      <c r="T44" s="18"/>
      <c r="U44" s="23">
        <f t="shared" si="0"/>
        <v>0</v>
      </c>
      <c r="V44" s="23">
        <f t="shared" si="0"/>
        <v>0</v>
      </c>
      <c r="W44" s="23"/>
      <c r="X44" s="23">
        <f t="shared" si="1"/>
        <v>3.8999999940614316E-7</v>
      </c>
      <c r="Y44" s="23">
        <f t="shared" si="1"/>
        <v>3.0000000172947239E-7</v>
      </c>
      <c r="Z44" s="23">
        <f t="shared" si="1"/>
        <v>4.0000001533258001E-8</v>
      </c>
      <c r="AA44" s="23">
        <f t="shared" si="1"/>
        <v>1.3986014835154492E-7</v>
      </c>
      <c r="AB44" s="23">
        <f t="shared" si="1"/>
        <v>2.813347492747198E-7</v>
      </c>
      <c r="AC44" s="30"/>
      <c r="AD44" s="31"/>
      <c r="AE44" s="28"/>
      <c r="AF44" s="28"/>
      <c r="AG44" s="29"/>
      <c r="AH44" s="30"/>
      <c r="AI44" s="30"/>
      <c r="AJ44" s="31"/>
      <c r="AK44" s="28"/>
      <c r="AL44" s="28"/>
      <c r="AM44" s="29"/>
      <c r="AN44" s="30"/>
      <c r="AO44" s="30"/>
      <c r="AP44" s="31"/>
      <c r="AQ44" s="28"/>
      <c r="AR44" s="28"/>
      <c r="AS44" s="29"/>
      <c r="AT44" s="30"/>
      <c r="AU44" s="30"/>
      <c r="AV44" s="31"/>
      <c r="AW44" s="28"/>
      <c r="AX44" s="28"/>
      <c r="AY44" s="29"/>
      <c r="AZ44" s="30"/>
      <c r="BA44" s="30"/>
      <c r="BB44" s="31"/>
      <c r="BC44" s="28"/>
      <c r="BD44" s="28"/>
      <c r="BE44" s="29"/>
      <c r="BF44" s="30"/>
      <c r="BG44" s="30"/>
      <c r="BH44" s="31"/>
      <c r="BI44" s="28"/>
      <c r="BJ44" s="28"/>
      <c r="BK44" s="29"/>
      <c r="BL44" s="30"/>
      <c r="BM44" s="30"/>
      <c r="BN44" s="31"/>
      <c r="BO44" s="28"/>
      <c r="BP44" s="28"/>
      <c r="BQ44" s="29"/>
      <c r="BR44" s="30"/>
      <c r="BS44" s="30"/>
      <c r="BT44" s="31"/>
      <c r="BU44" s="28"/>
      <c r="BV44" s="28"/>
      <c r="BW44" s="29"/>
      <c r="BX44" s="30"/>
      <c r="BY44" s="30"/>
      <c r="BZ44" s="31"/>
      <c r="CA44" s="28"/>
      <c r="CB44" s="28"/>
      <c r="CC44" s="29"/>
      <c r="CD44" s="30"/>
      <c r="CE44" s="30"/>
      <c r="CF44" s="31"/>
      <c r="CG44" s="28"/>
      <c r="CH44" s="28"/>
      <c r="CI44" s="29"/>
      <c r="CJ44" s="30"/>
      <c r="CK44" s="30"/>
      <c r="CL44" s="31"/>
      <c r="CM44" s="28"/>
      <c r="CN44" s="28"/>
      <c r="CO44" s="29"/>
      <c r="CP44" s="30"/>
      <c r="CQ44" s="30"/>
      <c r="CR44" s="31"/>
      <c r="CS44" s="28"/>
      <c r="CT44" s="28"/>
      <c r="CU44" s="29"/>
      <c r="CV44" s="30"/>
      <c r="CW44" s="30"/>
      <c r="CX44" s="31"/>
      <c r="CY44" s="28"/>
      <c r="CZ44" s="28"/>
      <c r="DA44" s="29"/>
      <c r="DB44" s="30"/>
      <c r="DC44" s="30"/>
      <c r="DD44" s="31"/>
      <c r="DE44" s="28"/>
      <c r="DF44" s="28"/>
      <c r="DG44" s="29"/>
      <c r="DH44" s="30"/>
      <c r="DI44" s="30"/>
      <c r="DJ44" s="31"/>
      <c r="DK44" s="28"/>
      <c r="DL44" s="28"/>
      <c r="DM44" s="29"/>
      <c r="DN44" s="30"/>
      <c r="DO44" s="30"/>
      <c r="DP44" s="31"/>
    </row>
    <row r="45" spans="1:120" ht="11.1" customHeight="1">
      <c r="A45" s="3"/>
      <c r="B45" s="24" t="s">
        <v>57</v>
      </c>
      <c r="C45" s="23">
        <v>549.24873600000001</v>
      </c>
      <c r="D45" s="23">
        <v>248.827575</v>
      </c>
      <c r="E45" s="41">
        <v>160.41621000000001</v>
      </c>
      <c r="F45" s="41">
        <v>191.97659999999999</v>
      </c>
      <c r="G45" s="41">
        <v>247.61111</v>
      </c>
      <c r="H45" s="23">
        <v>45.081780579646157</v>
      </c>
      <c r="I45" s="23">
        <v>99.511121305586812</v>
      </c>
      <c r="L45" s="23">
        <v>549.24873600000001</v>
      </c>
      <c r="M45" s="23">
        <v>248.827575</v>
      </c>
      <c r="N45" s="23"/>
      <c r="O45" s="23">
        <v>160.41621020999997</v>
      </c>
      <c r="P45" s="23">
        <v>191.97659997000002</v>
      </c>
      <c r="Q45" s="23">
        <v>247.61110986000003</v>
      </c>
      <c r="R45" s="23">
        <v>45.081780554156801</v>
      </c>
      <c r="S45" s="23">
        <v>99.511121249322969</v>
      </c>
      <c r="T45" s="18"/>
      <c r="U45" s="23">
        <f t="shared" si="0"/>
        <v>0</v>
      </c>
      <c r="V45" s="23">
        <f t="shared" si="0"/>
        <v>0</v>
      </c>
      <c r="W45" s="23"/>
      <c r="X45" s="23">
        <f t="shared" si="1"/>
        <v>2.0999996763748641E-7</v>
      </c>
      <c r="Y45" s="23">
        <f t="shared" si="1"/>
        <v>-2.9999966955074342E-8</v>
      </c>
      <c r="Z45" s="23">
        <f t="shared" si="1"/>
        <v>-1.3999996895108779E-7</v>
      </c>
      <c r="AA45" s="23">
        <f t="shared" si="1"/>
        <v>-2.5489356403340935E-8</v>
      </c>
      <c r="AB45" s="23">
        <f t="shared" si="1"/>
        <v>-5.6263843362103216E-8</v>
      </c>
    </row>
    <row r="46" spans="1:120" ht="11.1" customHeight="1">
      <c r="A46" s="3"/>
      <c r="B46" s="24" t="s">
        <v>58</v>
      </c>
      <c r="C46" s="23">
        <v>3008.9650029999998</v>
      </c>
      <c r="D46" s="23">
        <v>1395.9432019999999</v>
      </c>
      <c r="E46" s="41">
        <v>1000.428124</v>
      </c>
      <c r="F46" s="41">
        <v>1192.0886640000001</v>
      </c>
      <c r="G46" s="41">
        <v>1369.6799000000001</v>
      </c>
      <c r="H46" s="23">
        <v>45.51996778408526</v>
      </c>
      <c r="I46" s="23">
        <v>98.118598094652285</v>
      </c>
      <c r="L46" s="23">
        <v>3008.9650029999998</v>
      </c>
      <c r="M46" s="23">
        <v>1395.9432018299999</v>
      </c>
      <c r="N46" s="23"/>
      <c r="O46" s="23">
        <v>1000.4281236600007</v>
      </c>
      <c r="P46" s="23">
        <v>1192.0886643200004</v>
      </c>
      <c r="Q46" s="23">
        <v>1369.6799000400003</v>
      </c>
      <c r="R46" s="23">
        <v>45.519967785414636</v>
      </c>
      <c r="S46" s="23">
        <v>98.118598109466788</v>
      </c>
      <c r="T46" s="18"/>
      <c r="U46" s="23">
        <f t="shared" si="0"/>
        <v>0</v>
      </c>
      <c r="V46" s="23">
        <f t="shared" si="0"/>
        <v>-1.7000002117129043E-7</v>
      </c>
      <c r="W46" s="23"/>
      <c r="X46" s="23">
        <f t="shared" si="1"/>
        <v>-3.3999936022155453E-7</v>
      </c>
      <c r="Y46" s="23">
        <f t="shared" si="1"/>
        <v>3.2000025385059416E-7</v>
      </c>
      <c r="Z46" s="23">
        <f t="shared" si="1"/>
        <v>4.0000259104999714E-8</v>
      </c>
      <c r="AA46" s="23">
        <f t="shared" si="1"/>
        <v>1.3293757206156442E-9</v>
      </c>
      <c r="AB46" s="23">
        <f t="shared" si="1"/>
        <v>1.4814503401794354E-8</v>
      </c>
    </row>
    <row r="47" spans="1:120" ht="11.1" customHeight="1">
      <c r="A47" s="3"/>
      <c r="B47" s="24" t="s">
        <v>59</v>
      </c>
      <c r="C47" s="23">
        <v>8696.6629290000001</v>
      </c>
      <c r="D47" s="23">
        <v>4606.2697710000002</v>
      </c>
      <c r="E47" s="41">
        <v>3074.9333219999999</v>
      </c>
      <c r="F47" s="41">
        <v>3848.3300319999998</v>
      </c>
      <c r="G47" s="41">
        <v>4532.8215099999998</v>
      </c>
      <c r="H47" s="23">
        <v>52.121388939713839</v>
      </c>
      <c r="I47" s="23">
        <v>98.405472005517055</v>
      </c>
      <c r="L47" s="23">
        <v>8696.6629290000001</v>
      </c>
      <c r="M47" s="23">
        <v>4606.2697706500003</v>
      </c>
      <c r="N47" s="23"/>
      <c r="O47" s="23">
        <v>3074.9333220999993</v>
      </c>
      <c r="P47" s="23">
        <v>3848.3300315600004</v>
      </c>
      <c r="Q47" s="23">
        <v>4532.8215095399983</v>
      </c>
      <c r="R47" s="23">
        <v>52.121388934424438</v>
      </c>
      <c r="S47" s="23">
        <v>98.405472003007816</v>
      </c>
      <c r="T47" s="18"/>
      <c r="U47" s="23">
        <f t="shared" si="0"/>
        <v>0</v>
      </c>
      <c r="V47" s="23">
        <f t="shared" si="0"/>
        <v>-3.499999365885742E-7</v>
      </c>
      <c r="W47" s="23"/>
      <c r="X47" s="23">
        <f t="shared" si="1"/>
        <v>9.9999397207284346E-8</v>
      </c>
      <c r="Y47" s="23">
        <f t="shared" si="1"/>
        <v>-4.399994395498652E-7</v>
      </c>
      <c r="Z47" s="23">
        <f t="shared" si="1"/>
        <v>-4.6000150177860633E-7</v>
      </c>
      <c r="AA47" s="23">
        <f t="shared" si="1"/>
        <v>-5.289400917263265E-9</v>
      </c>
      <c r="AB47" s="23">
        <f t="shared" si="1"/>
        <v>-2.5092390387726482E-9</v>
      </c>
    </row>
    <row r="48" spans="1:120" ht="11.1" customHeight="1">
      <c r="A48" s="3"/>
      <c r="B48" s="25" t="s">
        <v>60</v>
      </c>
      <c r="C48" s="26">
        <v>385.7</v>
      </c>
      <c r="D48" s="26">
        <v>190.27900099999999</v>
      </c>
      <c r="E48" s="41">
        <v>171.42500100000001</v>
      </c>
      <c r="F48" s="41">
        <v>179.138001</v>
      </c>
      <c r="G48" s="41">
        <v>190.27900099999999</v>
      </c>
      <c r="H48" s="26">
        <v>49.333420015556136</v>
      </c>
      <c r="I48" s="26">
        <v>100</v>
      </c>
      <c r="L48" s="26">
        <v>385.7</v>
      </c>
      <c r="M48" s="26">
        <v>190.27900099999999</v>
      </c>
      <c r="N48" s="26"/>
      <c r="O48" s="26">
        <v>171.42500100000001</v>
      </c>
      <c r="P48" s="26">
        <v>179.138001</v>
      </c>
      <c r="Q48" s="26">
        <v>190.27900099999999</v>
      </c>
      <c r="R48" s="26">
        <v>49.333420015556136</v>
      </c>
      <c r="S48" s="26">
        <v>100</v>
      </c>
      <c r="T48" s="18"/>
      <c r="U48" s="26">
        <f t="shared" si="0"/>
        <v>0</v>
      </c>
      <c r="V48" s="26">
        <f t="shared" si="0"/>
        <v>0</v>
      </c>
      <c r="W48" s="26"/>
      <c r="X48" s="26">
        <f t="shared" si="1"/>
        <v>0</v>
      </c>
      <c r="Y48" s="26">
        <f t="shared" si="1"/>
        <v>0</v>
      </c>
      <c r="Z48" s="26">
        <f t="shared" si="1"/>
        <v>0</v>
      </c>
      <c r="AA48" s="26">
        <f t="shared" si="1"/>
        <v>0</v>
      </c>
      <c r="AB48" s="26">
        <f t="shared" si="1"/>
        <v>0</v>
      </c>
    </row>
    <row r="49" spans="1:120" ht="21.95" customHeight="1">
      <c r="A49" s="3"/>
      <c r="B49" s="25" t="s">
        <v>61</v>
      </c>
      <c r="C49" s="26">
        <v>64.8</v>
      </c>
      <c r="D49" s="26">
        <v>30.456</v>
      </c>
      <c r="E49" s="41">
        <v>18.792000000000002</v>
      </c>
      <c r="F49" s="41">
        <v>24.623999999999999</v>
      </c>
      <c r="G49" s="41">
        <v>30.456</v>
      </c>
      <c r="H49" s="26">
        <v>47</v>
      </c>
      <c r="I49" s="26">
        <v>100</v>
      </c>
      <c r="L49" s="26">
        <v>64.8</v>
      </c>
      <c r="M49" s="26">
        <v>30.456</v>
      </c>
      <c r="N49" s="26"/>
      <c r="O49" s="26">
        <v>18.792000000000002</v>
      </c>
      <c r="P49" s="26">
        <v>24.623999999999999</v>
      </c>
      <c r="Q49" s="26">
        <v>30.456</v>
      </c>
      <c r="R49" s="26">
        <v>47</v>
      </c>
      <c r="S49" s="26">
        <v>100</v>
      </c>
      <c r="T49" s="18"/>
      <c r="U49" s="26">
        <f t="shared" si="0"/>
        <v>0</v>
      </c>
      <c r="V49" s="26">
        <f t="shared" si="0"/>
        <v>0</v>
      </c>
      <c r="W49" s="26"/>
      <c r="X49" s="26">
        <f t="shared" si="1"/>
        <v>0</v>
      </c>
      <c r="Y49" s="26">
        <f t="shared" si="1"/>
        <v>0</v>
      </c>
      <c r="Z49" s="26">
        <f t="shared" si="1"/>
        <v>0</v>
      </c>
      <c r="AA49" s="26">
        <f t="shared" si="1"/>
        <v>0</v>
      </c>
      <c r="AB49" s="26">
        <f t="shared" si="1"/>
        <v>0</v>
      </c>
    </row>
    <row r="50" spans="1:120" ht="11.1" customHeight="1">
      <c r="A50" s="3"/>
      <c r="B50" s="24" t="s">
        <v>62</v>
      </c>
      <c r="C50" s="23">
        <v>603.18855599999995</v>
      </c>
      <c r="D50" s="23">
        <v>240.893</v>
      </c>
      <c r="E50" s="41">
        <v>114.49824099999999</v>
      </c>
      <c r="F50" s="41">
        <v>152.88656900000001</v>
      </c>
      <c r="G50" s="41">
        <v>203.459641</v>
      </c>
      <c r="H50" s="23">
        <v>33.73068652847585</v>
      </c>
      <c r="I50" s="23">
        <v>84.460586650504581</v>
      </c>
      <c r="L50" s="23">
        <v>603.18855599999995</v>
      </c>
      <c r="M50" s="23">
        <v>240.893</v>
      </c>
      <c r="N50" s="23"/>
      <c r="O50" s="23">
        <v>114.49824061</v>
      </c>
      <c r="P50" s="23">
        <v>152.88656907999999</v>
      </c>
      <c r="Q50" s="23">
        <v>203.45964080000002</v>
      </c>
      <c r="R50" s="23">
        <v>33.730686495318729</v>
      </c>
      <c r="S50" s="23">
        <v>84.460586567480178</v>
      </c>
      <c r="T50" s="18"/>
      <c r="U50" s="23">
        <f t="shared" si="0"/>
        <v>0</v>
      </c>
      <c r="V50" s="23">
        <f t="shared" si="0"/>
        <v>0</v>
      </c>
      <c r="W50" s="23"/>
      <c r="X50" s="23">
        <f t="shared" si="1"/>
        <v>-3.899999967416079E-7</v>
      </c>
      <c r="Y50" s="23">
        <f t="shared" si="1"/>
        <v>7.999997819752025E-8</v>
      </c>
      <c r="Z50" s="23">
        <f t="shared" si="1"/>
        <v>-1.9999998812636477E-7</v>
      </c>
      <c r="AA50" s="23">
        <f t="shared" si="1"/>
        <v>-3.3157121492877195E-8</v>
      </c>
      <c r="AB50" s="23">
        <f t="shared" si="1"/>
        <v>-8.3024403352283116E-8</v>
      </c>
    </row>
    <row r="51" spans="1:120" ht="11.1" customHeight="1">
      <c r="A51" s="3"/>
      <c r="B51" s="24" t="s">
        <v>63</v>
      </c>
      <c r="C51" s="23">
        <v>125</v>
      </c>
      <c r="D51" s="23">
        <v>125</v>
      </c>
      <c r="E51" s="41">
        <v>121.4375</v>
      </c>
      <c r="F51" s="41">
        <v>124.8125</v>
      </c>
      <c r="G51" s="41">
        <v>125</v>
      </c>
      <c r="H51" s="23">
        <v>100</v>
      </c>
      <c r="I51" s="23">
        <v>100</v>
      </c>
      <c r="L51" s="23">
        <v>125</v>
      </c>
      <c r="M51" s="23">
        <v>125</v>
      </c>
      <c r="N51" s="23"/>
      <c r="O51" s="23">
        <v>121.4375</v>
      </c>
      <c r="P51" s="23">
        <v>124.8125</v>
      </c>
      <c r="Q51" s="23">
        <v>125</v>
      </c>
      <c r="R51" s="23">
        <v>100</v>
      </c>
      <c r="S51" s="23">
        <v>100</v>
      </c>
      <c r="T51" s="18"/>
      <c r="U51" s="23">
        <f t="shared" si="0"/>
        <v>0</v>
      </c>
      <c r="V51" s="23">
        <f t="shared" si="0"/>
        <v>0</v>
      </c>
      <c r="W51" s="23"/>
      <c r="X51" s="23">
        <f t="shared" si="1"/>
        <v>0</v>
      </c>
      <c r="Y51" s="23">
        <f t="shared" si="1"/>
        <v>0</v>
      </c>
      <c r="Z51" s="23">
        <f t="shared" si="1"/>
        <v>0</v>
      </c>
      <c r="AA51" s="23">
        <f t="shared" si="1"/>
        <v>0</v>
      </c>
      <c r="AB51" s="23">
        <f t="shared" si="1"/>
        <v>0</v>
      </c>
    </row>
    <row r="52" spans="1:120" ht="21.95" customHeight="1">
      <c r="A52" s="3"/>
      <c r="B52" s="24" t="s">
        <v>64</v>
      </c>
      <c r="C52" s="23">
        <v>321.89999999999998</v>
      </c>
      <c r="D52" s="23">
        <v>321.89999999999998</v>
      </c>
      <c r="E52" s="41">
        <v>180</v>
      </c>
      <c r="F52" s="41">
        <v>260</v>
      </c>
      <c r="G52" s="41">
        <v>321.89999999999998</v>
      </c>
      <c r="H52" s="23">
        <v>100</v>
      </c>
      <c r="I52" s="23">
        <v>100</v>
      </c>
      <c r="L52" s="23">
        <v>321.89999999999998</v>
      </c>
      <c r="M52" s="23">
        <v>321.89999999999998</v>
      </c>
      <c r="N52" s="23"/>
      <c r="O52" s="23">
        <v>180</v>
      </c>
      <c r="P52" s="23">
        <v>260</v>
      </c>
      <c r="Q52" s="23">
        <v>321.89999999999998</v>
      </c>
      <c r="R52" s="23">
        <v>100</v>
      </c>
      <c r="S52" s="23">
        <v>100</v>
      </c>
      <c r="T52" s="18"/>
      <c r="U52" s="23">
        <f t="shared" si="0"/>
        <v>0</v>
      </c>
      <c r="V52" s="23">
        <f t="shared" si="0"/>
        <v>0</v>
      </c>
      <c r="W52" s="23"/>
      <c r="X52" s="23">
        <f t="shared" si="1"/>
        <v>0</v>
      </c>
      <c r="Y52" s="23">
        <f t="shared" si="1"/>
        <v>0</v>
      </c>
      <c r="Z52" s="23">
        <f t="shared" si="1"/>
        <v>0</v>
      </c>
      <c r="AA52" s="23">
        <f t="shared" si="1"/>
        <v>0</v>
      </c>
      <c r="AB52" s="23">
        <f t="shared" si="1"/>
        <v>0</v>
      </c>
    </row>
    <row r="53" spans="1:120" ht="11.1" customHeight="1">
      <c r="A53" s="3"/>
      <c r="B53" s="24" t="s">
        <v>65</v>
      </c>
      <c r="C53" s="23">
        <v>131</v>
      </c>
      <c r="D53" s="23">
        <v>89.08</v>
      </c>
      <c r="E53" s="41">
        <v>60.26</v>
      </c>
      <c r="F53" s="41">
        <v>72.05</v>
      </c>
      <c r="G53" s="41">
        <v>89.08</v>
      </c>
      <c r="H53" s="23">
        <v>68</v>
      </c>
      <c r="I53" s="23">
        <v>100</v>
      </c>
      <c r="L53" s="23">
        <v>131</v>
      </c>
      <c r="M53" s="23">
        <v>89.08</v>
      </c>
      <c r="N53" s="23"/>
      <c r="O53" s="23">
        <v>60.26</v>
      </c>
      <c r="P53" s="23">
        <v>72.05</v>
      </c>
      <c r="Q53" s="23">
        <v>89.08</v>
      </c>
      <c r="R53" s="23">
        <v>68</v>
      </c>
      <c r="S53" s="23">
        <v>100</v>
      </c>
      <c r="T53" s="18"/>
      <c r="U53" s="23">
        <f t="shared" si="0"/>
        <v>0</v>
      </c>
      <c r="V53" s="23">
        <f t="shared" si="0"/>
        <v>0</v>
      </c>
      <c r="W53" s="23"/>
      <c r="X53" s="23">
        <f t="shared" ref="X53:AB102" si="2">+O53-E53</f>
        <v>0</v>
      </c>
      <c r="Y53" s="23">
        <f t="shared" si="2"/>
        <v>0</v>
      </c>
      <c r="Z53" s="23">
        <f t="shared" si="2"/>
        <v>0</v>
      </c>
      <c r="AA53" s="23">
        <f t="shared" si="2"/>
        <v>0</v>
      </c>
      <c r="AB53" s="23">
        <f t="shared" si="2"/>
        <v>0</v>
      </c>
    </row>
    <row r="54" spans="1:120" ht="11.1" customHeight="1">
      <c r="A54" s="3"/>
      <c r="B54" s="24" t="s">
        <v>66</v>
      </c>
      <c r="C54" s="26">
        <v>48</v>
      </c>
      <c r="D54" s="23">
        <v>28.8</v>
      </c>
      <c r="E54" s="41">
        <v>18.239999999999998</v>
      </c>
      <c r="F54" s="41">
        <v>24.96</v>
      </c>
      <c r="G54" s="41">
        <v>28.8</v>
      </c>
      <c r="H54" s="23">
        <v>60</v>
      </c>
      <c r="I54" s="23">
        <v>100</v>
      </c>
      <c r="L54" s="26">
        <v>48</v>
      </c>
      <c r="M54" s="26">
        <v>28.8</v>
      </c>
      <c r="N54" s="26"/>
      <c r="O54" s="26">
        <v>18.239999999999998</v>
      </c>
      <c r="P54" s="26">
        <v>24.96</v>
      </c>
      <c r="Q54" s="26">
        <v>28.8</v>
      </c>
      <c r="R54" s="26">
        <v>60</v>
      </c>
      <c r="S54" s="26">
        <v>100</v>
      </c>
      <c r="T54" s="18"/>
      <c r="U54" s="26">
        <f t="shared" si="0"/>
        <v>0</v>
      </c>
      <c r="V54" s="26">
        <f t="shared" si="0"/>
        <v>0</v>
      </c>
      <c r="W54" s="26"/>
      <c r="X54" s="26">
        <f t="shared" si="2"/>
        <v>0</v>
      </c>
      <c r="Y54" s="26">
        <f t="shared" si="2"/>
        <v>0</v>
      </c>
      <c r="Z54" s="26">
        <f t="shared" si="2"/>
        <v>0</v>
      </c>
      <c r="AA54" s="26">
        <f t="shared" si="2"/>
        <v>0</v>
      </c>
      <c r="AB54" s="26">
        <f t="shared" si="2"/>
        <v>0</v>
      </c>
    </row>
    <row r="55" spans="1:120" ht="11.1" customHeight="1">
      <c r="A55" s="3"/>
      <c r="B55" s="24" t="s">
        <v>67</v>
      </c>
      <c r="C55" s="23">
        <v>772.13214400000004</v>
      </c>
      <c r="D55" s="23">
        <v>599.44733299999996</v>
      </c>
      <c r="E55" s="41">
        <v>345.72357699999998</v>
      </c>
      <c r="F55" s="41">
        <v>427.31117999999998</v>
      </c>
      <c r="G55" s="41">
        <v>513.51045799999997</v>
      </c>
      <c r="H55" s="23">
        <v>66.505514890207692</v>
      </c>
      <c r="I55" s="23">
        <v>85.663982426959933</v>
      </c>
      <c r="L55" s="23">
        <v>772.13214400000004</v>
      </c>
      <c r="M55" s="23">
        <v>599.44733275999999</v>
      </c>
      <c r="N55" s="23"/>
      <c r="O55" s="23">
        <v>345.72357743000015</v>
      </c>
      <c r="P55" s="23">
        <v>427.31117966000022</v>
      </c>
      <c r="Q55" s="23">
        <v>513.51045773000021</v>
      </c>
      <c r="R55" s="23">
        <v>66.505514855239625</v>
      </c>
      <c r="S55" s="23">
        <v>85.663982416215674</v>
      </c>
      <c r="T55" s="18"/>
      <c r="U55" s="23">
        <f t="shared" si="0"/>
        <v>0</v>
      </c>
      <c r="V55" s="23">
        <f t="shared" si="0"/>
        <v>-2.3999996301427018E-7</v>
      </c>
      <c r="W55" s="23"/>
      <c r="X55" s="23">
        <f t="shared" si="2"/>
        <v>4.3000017058147932E-7</v>
      </c>
      <c r="Y55" s="23">
        <f t="shared" si="2"/>
        <v>-3.3999975812548655E-7</v>
      </c>
      <c r="Z55" s="23">
        <f t="shared" si="2"/>
        <v>-2.6999975943908794E-7</v>
      </c>
      <c r="AA55" s="23">
        <f t="shared" si="2"/>
        <v>-3.4968067552654247E-8</v>
      </c>
      <c r="AB55" s="23">
        <f t="shared" si="2"/>
        <v>-1.0744258815975627E-8</v>
      </c>
    </row>
    <row r="56" spans="1:120" ht="11.1" customHeight="1">
      <c r="A56" s="3"/>
      <c r="B56" s="24" t="s">
        <v>68</v>
      </c>
      <c r="C56" s="26">
        <v>7.9</v>
      </c>
      <c r="D56" s="23">
        <v>2.6099640000000002</v>
      </c>
      <c r="E56" s="41">
        <v>0</v>
      </c>
      <c r="F56" s="41">
        <v>0.71361699999999995</v>
      </c>
      <c r="G56" s="41">
        <v>2.6099640000000002</v>
      </c>
      <c r="H56" s="23">
        <v>33.037518987341777</v>
      </c>
      <c r="I56" s="23">
        <v>100</v>
      </c>
      <c r="L56" s="26">
        <v>7.9</v>
      </c>
      <c r="M56" s="26">
        <v>2.6099641099999999</v>
      </c>
      <c r="N56" s="26"/>
      <c r="O56" s="26">
        <v>0</v>
      </c>
      <c r="P56" s="26">
        <v>0.71361746999999998</v>
      </c>
      <c r="Q56" s="26">
        <v>2.6099641099999999</v>
      </c>
      <c r="R56" s="26">
        <v>33.03752037974683</v>
      </c>
      <c r="S56" s="26">
        <v>100</v>
      </c>
      <c r="T56" s="18"/>
      <c r="U56" s="26">
        <f t="shared" si="0"/>
        <v>0</v>
      </c>
      <c r="V56" s="26">
        <f t="shared" si="0"/>
        <v>1.099999997755674E-7</v>
      </c>
      <c r="W56" s="26"/>
      <c r="X56" s="26">
        <f t="shared" si="2"/>
        <v>0</v>
      </c>
      <c r="Y56" s="26">
        <f t="shared" si="2"/>
        <v>4.7000000003016851E-7</v>
      </c>
      <c r="Z56" s="26">
        <f t="shared" si="2"/>
        <v>1.099999997755674E-7</v>
      </c>
      <c r="AA56" s="26">
        <f t="shared" si="2"/>
        <v>1.3924050534797061E-6</v>
      </c>
      <c r="AB56" s="26">
        <f t="shared" si="2"/>
        <v>0</v>
      </c>
    </row>
    <row r="57" spans="1:120" ht="11.1" customHeight="1">
      <c r="A57" s="3"/>
      <c r="B57" s="24" t="s">
        <v>69</v>
      </c>
      <c r="C57" s="23">
        <v>1265</v>
      </c>
      <c r="D57" s="23">
        <v>1265</v>
      </c>
      <c r="E57" s="41">
        <v>1265</v>
      </c>
      <c r="F57" s="41">
        <v>1265</v>
      </c>
      <c r="G57" s="41">
        <v>1265</v>
      </c>
      <c r="H57" s="23">
        <v>100</v>
      </c>
      <c r="I57" s="23">
        <v>100</v>
      </c>
      <c r="L57" s="23">
        <v>1265</v>
      </c>
      <c r="M57" s="23">
        <v>1265</v>
      </c>
      <c r="N57" s="23"/>
      <c r="O57" s="23">
        <v>1265</v>
      </c>
      <c r="P57" s="23">
        <v>1265</v>
      </c>
      <c r="Q57" s="23">
        <v>1265</v>
      </c>
      <c r="R57" s="23">
        <v>100</v>
      </c>
      <c r="S57" s="23">
        <v>100</v>
      </c>
      <c r="T57" s="18"/>
      <c r="U57" s="23">
        <f t="shared" si="0"/>
        <v>0</v>
      </c>
      <c r="V57" s="23">
        <f t="shared" si="0"/>
        <v>0</v>
      </c>
      <c r="W57" s="23"/>
      <c r="X57" s="23">
        <f t="shared" si="2"/>
        <v>0</v>
      </c>
      <c r="Y57" s="23">
        <f t="shared" si="2"/>
        <v>0</v>
      </c>
      <c r="Z57" s="23">
        <f t="shared" si="2"/>
        <v>0</v>
      </c>
      <c r="AA57" s="23">
        <f t="shared" si="2"/>
        <v>0</v>
      </c>
      <c r="AB57" s="23">
        <f t="shared" si="2"/>
        <v>0</v>
      </c>
    </row>
    <row r="58" spans="1:120" ht="11.1" customHeight="1">
      <c r="A58" s="3"/>
      <c r="B58" s="24" t="s">
        <v>70</v>
      </c>
      <c r="C58" s="26">
        <v>342.8</v>
      </c>
      <c r="D58" s="23">
        <v>94.364976999999996</v>
      </c>
      <c r="E58" s="41">
        <v>0.83998899999999999</v>
      </c>
      <c r="F58" s="41">
        <v>1.57012</v>
      </c>
      <c r="G58" s="41">
        <v>1.6221760000000001</v>
      </c>
      <c r="H58" s="23">
        <v>0.47321353558926488</v>
      </c>
      <c r="I58" s="23">
        <v>1.7190445561174674</v>
      </c>
      <c r="L58" s="26">
        <v>342.8</v>
      </c>
      <c r="M58" s="26">
        <v>94.36497700000001</v>
      </c>
      <c r="N58" s="26"/>
      <c r="O58" s="26">
        <v>0.83998941999999999</v>
      </c>
      <c r="P58" s="26">
        <v>1.57012006</v>
      </c>
      <c r="Q58" s="26">
        <v>1.6221758100000001</v>
      </c>
      <c r="R58" s="26">
        <v>0.47321348016336057</v>
      </c>
      <c r="S58" s="26">
        <v>1.7190443547715799</v>
      </c>
      <c r="T58" s="18"/>
      <c r="U58" s="26">
        <f t="shared" si="0"/>
        <v>0</v>
      </c>
      <c r="V58" s="26">
        <f t="shared" si="0"/>
        <v>0</v>
      </c>
      <c r="W58" s="26"/>
      <c r="X58" s="26">
        <f t="shared" si="2"/>
        <v>4.2000000000097515E-7</v>
      </c>
      <c r="Y58" s="26">
        <f t="shared" si="2"/>
        <v>6.0000000079440952E-8</v>
      </c>
      <c r="Z58" s="26">
        <f t="shared" si="2"/>
        <v>-1.8999999995550354E-7</v>
      </c>
      <c r="AA58" s="26">
        <f t="shared" si="2"/>
        <v>-5.5425904310624219E-8</v>
      </c>
      <c r="AB58" s="26">
        <f t="shared" si="2"/>
        <v>-2.0134588751830051E-7</v>
      </c>
    </row>
    <row r="59" spans="1:120" ht="11.1" customHeight="1">
      <c r="A59" s="3"/>
      <c r="B59" s="24" t="s">
        <v>71</v>
      </c>
      <c r="C59" s="26">
        <v>150</v>
      </c>
      <c r="D59" s="23">
        <v>71.800002000000006</v>
      </c>
      <c r="E59" s="41">
        <v>20.800003</v>
      </c>
      <c r="F59" s="41">
        <v>46.800001000000002</v>
      </c>
      <c r="G59" s="41">
        <v>71.800002000000006</v>
      </c>
      <c r="H59" s="23">
        <v>47.866668000000004</v>
      </c>
      <c r="I59" s="23">
        <v>100</v>
      </c>
      <c r="L59" s="26">
        <v>150</v>
      </c>
      <c r="M59" s="26">
        <v>71.800002000000006</v>
      </c>
      <c r="N59" s="26"/>
      <c r="O59" s="26">
        <v>20.800003</v>
      </c>
      <c r="P59" s="26">
        <v>46.800001000000002</v>
      </c>
      <c r="Q59" s="26">
        <v>71.800002000000006</v>
      </c>
      <c r="R59" s="26">
        <v>47.866668000000004</v>
      </c>
      <c r="S59" s="26">
        <v>100</v>
      </c>
      <c r="T59" s="18"/>
      <c r="U59" s="26">
        <f t="shared" si="0"/>
        <v>0</v>
      </c>
      <c r="V59" s="26">
        <f t="shared" si="0"/>
        <v>0</v>
      </c>
      <c r="W59" s="26"/>
      <c r="X59" s="26">
        <f t="shared" si="2"/>
        <v>0</v>
      </c>
      <c r="Y59" s="26">
        <f t="shared" si="2"/>
        <v>0</v>
      </c>
      <c r="Z59" s="26">
        <f t="shared" si="2"/>
        <v>0</v>
      </c>
      <c r="AA59" s="26">
        <f t="shared" si="2"/>
        <v>0</v>
      </c>
      <c r="AB59" s="26">
        <f t="shared" si="2"/>
        <v>0</v>
      </c>
    </row>
    <row r="60" spans="1:120" ht="11.1" customHeight="1">
      <c r="A60" s="3"/>
      <c r="B60" s="24" t="s">
        <v>72</v>
      </c>
      <c r="C60" s="23">
        <v>94.5</v>
      </c>
      <c r="D60" s="23">
        <v>94.5</v>
      </c>
      <c r="E60" s="41">
        <v>94.5</v>
      </c>
      <c r="F60" s="41">
        <v>94.5</v>
      </c>
      <c r="G60" s="41">
        <v>94.5</v>
      </c>
      <c r="H60" s="23">
        <v>100</v>
      </c>
      <c r="I60" s="23">
        <v>100</v>
      </c>
      <c r="L60" s="23">
        <v>94.5</v>
      </c>
      <c r="M60" s="23">
        <v>94.5</v>
      </c>
      <c r="N60" s="23"/>
      <c r="O60" s="23">
        <v>94.5</v>
      </c>
      <c r="P60" s="23">
        <v>94.5</v>
      </c>
      <c r="Q60" s="23">
        <v>94.5</v>
      </c>
      <c r="R60" s="23">
        <v>100</v>
      </c>
      <c r="S60" s="23">
        <v>100</v>
      </c>
      <c r="T60" s="18"/>
      <c r="U60" s="23">
        <f t="shared" si="0"/>
        <v>0</v>
      </c>
      <c r="V60" s="23">
        <f t="shared" si="0"/>
        <v>0</v>
      </c>
      <c r="W60" s="23"/>
      <c r="X60" s="23">
        <f t="shared" si="2"/>
        <v>0</v>
      </c>
      <c r="Y60" s="23">
        <f t="shared" si="2"/>
        <v>0</v>
      </c>
      <c r="Z60" s="23">
        <f t="shared" si="2"/>
        <v>0</v>
      </c>
      <c r="AA60" s="23">
        <f t="shared" si="2"/>
        <v>0</v>
      </c>
      <c r="AB60" s="23">
        <f t="shared" si="2"/>
        <v>0</v>
      </c>
    </row>
    <row r="61" spans="1:120" s="19" customFormat="1" ht="11.1" customHeight="1" thickBot="1">
      <c r="A61" s="3"/>
      <c r="B61" s="15" t="s">
        <v>73</v>
      </c>
      <c r="C61" s="16">
        <v>6933.6345659999997</v>
      </c>
      <c r="D61" s="16">
        <v>2411.0239999999999</v>
      </c>
      <c r="E61" s="17">
        <v>1159.9229379999999</v>
      </c>
      <c r="F61" s="17">
        <v>1466.791706</v>
      </c>
      <c r="G61" s="17">
        <v>2367.2216699999999</v>
      </c>
      <c r="H61" s="17">
        <v>34.141136909752738</v>
      </c>
      <c r="I61" s="17">
        <v>98.183247864807655</v>
      </c>
      <c r="J61" s="3"/>
      <c r="K61" s="3"/>
      <c r="L61" s="16">
        <v>6933.6345659999997</v>
      </c>
      <c r="M61" s="16">
        <v>2411.0240001300003</v>
      </c>
      <c r="N61" s="16"/>
      <c r="O61" s="16">
        <v>1159.9229382900005</v>
      </c>
      <c r="P61" s="16">
        <v>1466.7917060100008</v>
      </c>
      <c r="Q61" s="16">
        <v>2367.2216695000006</v>
      </c>
      <c r="R61" s="16">
        <v>34.141136902541525</v>
      </c>
      <c r="S61" s="16">
        <v>98.183247838775642</v>
      </c>
      <c r="T61" s="18"/>
      <c r="U61" s="16">
        <f t="shared" si="0"/>
        <v>0</v>
      </c>
      <c r="V61" s="16">
        <f t="shared" si="0"/>
        <v>1.3000044418731704E-7</v>
      </c>
      <c r="W61" s="16"/>
      <c r="X61" s="16">
        <f t="shared" si="2"/>
        <v>2.9000057111261413E-7</v>
      </c>
      <c r="Y61" s="16">
        <f t="shared" si="2"/>
        <v>1.0000803740695119E-8</v>
      </c>
      <c r="Z61" s="16">
        <f t="shared" si="2"/>
        <v>-4.9999925977317616E-7</v>
      </c>
      <c r="AA61" s="16">
        <f t="shared" si="2"/>
        <v>-7.2112129601009656E-9</v>
      </c>
      <c r="AB61" s="16">
        <f t="shared" si="2"/>
        <v>-2.6032012101495638E-8</v>
      </c>
    </row>
    <row r="62" spans="1:120" ht="11.1" customHeight="1">
      <c r="A62" s="3"/>
      <c r="B62" s="44" t="s">
        <v>74</v>
      </c>
      <c r="C62" s="3">
        <v>6933.6345659999997</v>
      </c>
      <c r="D62" s="3">
        <v>2411.0239999999999</v>
      </c>
      <c r="E62" s="3">
        <v>1159.9229379999999</v>
      </c>
      <c r="F62" s="3">
        <v>1466.791706</v>
      </c>
      <c r="G62" s="3">
        <v>2367.2216699999999</v>
      </c>
      <c r="H62" s="3">
        <v>34.141136909752738</v>
      </c>
      <c r="I62" s="3">
        <v>98.183247864807655</v>
      </c>
      <c r="L62" s="3">
        <v>6933.6345659999997</v>
      </c>
      <c r="M62" s="3">
        <v>2411.0240001300003</v>
      </c>
      <c r="N62" s="3"/>
      <c r="O62" s="3">
        <v>1159.9229382900005</v>
      </c>
      <c r="P62" s="3">
        <v>1466.7917060100008</v>
      </c>
      <c r="Q62" s="3">
        <v>2367.2216695000006</v>
      </c>
      <c r="R62" s="3">
        <v>34.141136902541525</v>
      </c>
      <c r="S62" s="3">
        <v>98.183247838775642</v>
      </c>
      <c r="T62" s="18"/>
      <c r="U62" s="3">
        <f t="shared" si="0"/>
        <v>0</v>
      </c>
      <c r="V62" s="3">
        <f t="shared" si="0"/>
        <v>1.3000044418731704E-7</v>
      </c>
      <c r="W62" s="3"/>
      <c r="X62" s="3">
        <f t="shared" si="2"/>
        <v>2.9000057111261413E-7</v>
      </c>
      <c r="Y62" s="3">
        <f t="shared" si="2"/>
        <v>1.0000803740695119E-8</v>
      </c>
      <c r="Z62" s="3">
        <f t="shared" si="2"/>
        <v>-4.9999925977317616E-7</v>
      </c>
      <c r="AA62" s="3">
        <f t="shared" si="2"/>
        <v>-7.2112129601009656E-9</v>
      </c>
      <c r="AB62" s="3">
        <f t="shared" si="2"/>
        <v>-2.6032012101495638E-8</v>
      </c>
    </row>
    <row r="63" spans="1:120" s="19" customFormat="1" ht="11.1" customHeight="1" thickBot="1">
      <c r="A63" s="3"/>
      <c r="B63" s="15" t="s">
        <v>75</v>
      </c>
      <c r="C63" s="16">
        <v>67973.418267999994</v>
      </c>
      <c r="D63" s="16">
        <v>42043.048955000006</v>
      </c>
      <c r="E63" s="16">
        <v>18431.533970190001</v>
      </c>
      <c r="F63" s="16">
        <v>26231.05864019</v>
      </c>
      <c r="G63" s="16">
        <v>39020.077436190004</v>
      </c>
      <c r="H63" s="17">
        <v>57.404906845121218</v>
      </c>
      <c r="I63" s="17">
        <v>92.809818521854623</v>
      </c>
      <c r="J63" s="3"/>
      <c r="K63" s="3"/>
      <c r="L63" s="16">
        <v>67973.418267999994</v>
      </c>
      <c r="M63" s="16">
        <v>42043.048955860002</v>
      </c>
      <c r="N63" s="16"/>
      <c r="O63" s="16">
        <v>18431.533969460001</v>
      </c>
      <c r="P63" s="16">
        <v>26231.058639110001</v>
      </c>
      <c r="Q63" s="16">
        <v>39020.077434630002</v>
      </c>
      <c r="R63" s="16">
        <v>57.4049068428262</v>
      </c>
      <c r="S63" s="16">
        <v>92.809818516245699</v>
      </c>
      <c r="T63" s="18"/>
      <c r="U63" s="16">
        <f t="shared" si="0"/>
        <v>0</v>
      </c>
      <c r="V63" s="16">
        <f t="shared" si="0"/>
        <v>8.5999636212363839E-7</v>
      </c>
      <c r="W63" s="16"/>
      <c r="X63" s="16">
        <f t="shared" si="2"/>
        <v>-7.3000046540983021E-7</v>
      </c>
      <c r="Y63" s="16">
        <f t="shared" si="2"/>
        <v>-1.0799994925037026E-6</v>
      </c>
      <c r="Z63" s="16">
        <f t="shared" si="2"/>
        <v>-1.5600016922689974E-6</v>
      </c>
      <c r="AA63" s="16">
        <f t="shared" si="2"/>
        <v>-2.2950175093683356E-9</v>
      </c>
      <c r="AB63" s="16">
        <f t="shared" si="2"/>
        <v>-5.6089248801072245E-9</v>
      </c>
    </row>
    <row r="64" spans="1:120" ht="11.1" customHeight="1">
      <c r="A64" s="3"/>
      <c r="B64" s="24" t="s">
        <v>76</v>
      </c>
      <c r="C64" s="23">
        <v>649.96209099999999</v>
      </c>
      <c r="D64" s="23">
        <v>367.93063000000001</v>
      </c>
      <c r="E64" s="45">
        <v>199.73356000000001</v>
      </c>
      <c r="F64" s="45">
        <v>294.93105100000002</v>
      </c>
      <c r="G64" s="45">
        <v>361.18291900000003</v>
      </c>
      <c r="H64" s="42">
        <v>55.569843841861854</v>
      </c>
      <c r="I64" s="42">
        <v>98.166037168473849</v>
      </c>
      <c r="L64" s="23">
        <v>649.96209099999999</v>
      </c>
      <c r="M64" s="23">
        <v>367.93062987999997</v>
      </c>
      <c r="N64" s="23"/>
      <c r="O64" s="23">
        <v>199.73355977</v>
      </c>
      <c r="P64" s="23">
        <v>294.93105061</v>
      </c>
      <c r="Q64" s="23">
        <v>361.18291877999997</v>
      </c>
      <c r="R64" s="23">
        <v>55.569843808013722</v>
      </c>
      <c r="S64" s="23">
        <v>98.166037140696673</v>
      </c>
      <c r="T64" s="18"/>
      <c r="U64" s="23">
        <f t="shared" si="0"/>
        <v>0</v>
      </c>
      <c r="V64" s="23">
        <f t="shared" si="0"/>
        <v>-1.2000003835055395E-7</v>
      </c>
      <c r="W64" s="23"/>
      <c r="X64" s="23">
        <f t="shared" si="2"/>
        <v>-2.3000001192485797E-7</v>
      </c>
      <c r="Y64" s="23">
        <f t="shared" si="2"/>
        <v>-3.9000002516331733E-7</v>
      </c>
      <c r="Z64" s="23">
        <f t="shared" si="2"/>
        <v>-2.2000006083544577E-7</v>
      </c>
      <c r="AA64" s="23">
        <f t="shared" si="2"/>
        <v>-3.384813140883125E-8</v>
      </c>
      <c r="AB64" s="23">
        <f t="shared" si="2"/>
        <v>-2.7777176114796021E-8</v>
      </c>
      <c r="AC64" s="30"/>
      <c r="AD64" s="31"/>
      <c r="AE64" s="28"/>
      <c r="AF64" s="28"/>
      <c r="AG64" s="29"/>
      <c r="AH64" s="30"/>
      <c r="AI64" s="30"/>
      <c r="AJ64" s="31"/>
      <c r="AK64" s="28"/>
      <c r="AL64" s="28"/>
      <c r="AM64" s="29"/>
      <c r="AN64" s="30"/>
      <c r="AO64" s="30"/>
      <c r="AP64" s="31"/>
      <c r="AQ64" s="28"/>
      <c r="AR64" s="28"/>
      <c r="AS64" s="29"/>
      <c r="AT64" s="30"/>
      <c r="AU64" s="30"/>
      <c r="AV64" s="31"/>
      <c r="AW64" s="28"/>
      <c r="AX64" s="28"/>
      <c r="AY64" s="29"/>
      <c r="AZ64" s="30"/>
      <c r="BA64" s="30"/>
      <c r="BB64" s="31"/>
      <c r="BC64" s="28"/>
      <c r="BD64" s="28"/>
      <c r="BE64" s="29"/>
      <c r="BF64" s="30"/>
      <c r="BG64" s="30"/>
      <c r="BH64" s="31"/>
      <c r="BI64" s="28"/>
      <c r="BJ64" s="28"/>
      <c r="BK64" s="29"/>
      <c r="BL64" s="30"/>
      <c r="BM64" s="30"/>
      <c r="BN64" s="31"/>
      <c r="BO64" s="28"/>
      <c r="BP64" s="28"/>
      <c r="BQ64" s="29"/>
      <c r="BR64" s="30"/>
      <c r="BS64" s="30"/>
      <c r="BT64" s="31"/>
      <c r="BU64" s="28"/>
      <c r="BV64" s="28"/>
      <c r="BW64" s="29"/>
      <c r="BX64" s="30"/>
      <c r="BY64" s="30"/>
      <c r="BZ64" s="31"/>
      <c r="CA64" s="28"/>
      <c r="CB64" s="28"/>
      <c r="CC64" s="29"/>
      <c r="CD64" s="30"/>
      <c r="CE64" s="30"/>
      <c r="CF64" s="31"/>
      <c r="CG64" s="28"/>
      <c r="CH64" s="28"/>
      <c r="CI64" s="29"/>
      <c r="CJ64" s="30"/>
      <c r="CK64" s="30"/>
      <c r="CL64" s="31"/>
      <c r="CM64" s="28"/>
      <c r="CN64" s="28"/>
      <c r="CO64" s="29"/>
      <c r="CP64" s="30"/>
      <c r="CQ64" s="30"/>
      <c r="CR64" s="31"/>
      <c r="CS64" s="28"/>
      <c r="CT64" s="28"/>
      <c r="CU64" s="29"/>
      <c r="CV64" s="30"/>
      <c r="CW64" s="30"/>
      <c r="CX64" s="31"/>
      <c r="CY64" s="28"/>
      <c r="CZ64" s="28"/>
      <c r="DA64" s="29"/>
      <c r="DB64" s="30"/>
      <c r="DC64" s="30"/>
      <c r="DD64" s="31"/>
      <c r="DE64" s="28"/>
      <c r="DF64" s="28"/>
      <c r="DG64" s="29"/>
      <c r="DH64" s="30"/>
      <c r="DI64" s="30"/>
      <c r="DJ64" s="31"/>
      <c r="DK64" s="28"/>
      <c r="DL64" s="28"/>
      <c r="DM64" s="29"/>
      <c r="DN64" s="30"/>
      <c r="DO64" s="30"/>
      <c r="DP64" s="31"/>
    </row>
    <row r="65" spans="1:120" ht="11.1" customHeight="1">
      <c r="A65" s="3"/>
      <c r="B65" s="24" t="s">
        <v>77</v>
      </c>
      <c r="C65" s="23">
        <v>1086.4590880000001</v>
      </c>
      <c r="D65" s="23">
        <v>593.35380499999997</v>
      </c>
      <c r="E65" s="45">
        <v>308.38776899999999</v>
      </c>
      <c r="F65" s="45">
        <v>446.443963</v>
      </c>
      <c r="G65" s="45">
        <v>574.19374300000004</v>
      </c>
      <c r="H65" s="42">
        <v>52.8500105841077</v>
      </c>
      <c r="I65" s="42">
        <v>96.770887480868197</v>
      </c>
      <c r="L65" s="23">
        <v>1086.4590880000001</v>
      </c>
      <c r="M65" s="23">
        <v>593.3538050599999</v>
      </c>
      <c r="N65" s="23"/>
      <c r="O65" s="23">
        <v>308.38776905999998</v>
      </c>
      <c r="P65" s="23">
        <v>446.44396310000002</v>
      </c>
      <c r="Q65" s="23">
        <v>574.19374308999988</v>
      </c>
      <c r="R65" s="23">
        <v>52.850010592391484</v>
      </c>
      <c r="S65" s="23">
        <v>96.770887486250714</v>
      </c>
      <c r="T65" s="18"/>
      <c r="U65" s="23">
        <f t="shared" si="0"/>
        <v>0</v>
      </c>
      <c r="V65" s="23">
        <f t="shared" si="0"/>
        <v>5.9999933910148684E-8</v>
      </c>
      <c r="W65" s="23"/>
      <c r="X65" s="23">
        <f t="shared" si="2"/>
        <v>5.9999990753567545E-8</v>
      </c>
      <c r="Y65" s="23">
        <f t="shared" si="2"/>
        <v>1.0000002248489182E-7</v>
      </c>
      <c r="Z65" s="23">
        <f t="shared" si="2"/>
        <v>8.9999844021804165E-8</v>
      </c>
      <c r="AA65" s="23">
        <f t="shared" si="2"/>
        <v>8.2837843251581944E-9</v>
      </c>
      <c r="AB65" s="23">
        <f t="shared" si="2"/>
        <v>5.3825175427846261E-9</v>
      </c>
      <c r="AC65" s="30"/>
      <c r="AD65" s="31"/>
      <c r="AE65" s="28"/>
      <c r="AF65" s="28"/>
      <c r="AG65" s="29"/>
      <c r="AH65" s="30"/>
      <c r="AI65" s="30"/>
      <c r="AJ65" s="31"/>
      <c r="AK65" s="28"/>
      <c r="AL65" s="28"/>
      <c r="AM65" s="29"/>
      <c r="AN65" s="30"/>
      <c r="AO65" s="30"/>
      <c r="AP65" s="31"/>
      <c r="AQ65" s="28"/>
      <c r="AR65" s="28"/>
      <c r="AS65" s="29"/>
      <c r="AT65" s="30"/>
      <c r="AU65" s="30"/>
      <c r="AV65" s="31"/>
      <c r="AW65" s="28"/>
      <c r="AX65" s="28"/>
      <c r="AY65" s="29"/>
      <c r="AZ65" s="30"/>
      <c r="BA65" s="30"/>
      <c r="BB65" s="31"/>
      <c r="BC65" s="28"/>
      <c r="BD65" s="28"/>
      <c r="BE65" s="29"/>
      <c r="BF65" s="30"/>
      <c r="BG65" s="30"/>
      <c r="BH65" s="31"/>
      <c r="BI65" s="28"/>
      <c r="BJ65" s="28"/>
      <c r="BK65" s="29"/>
      <c r="BL65" s="30"/>
      <c r="BM65" s="30"/>
      <c r="BN65" s="31"/>
      <c r="BO65" s="28"/>
      <c r="BP65" s="28"/>
      <c r="BQ65" s="29"/>
      <c r="BR65" s="30"/>
      <c r="BS65" s="30"/>
      <c r="BT65" s="31"/>
      <c r="BU65" s="28"/>
      <c r="BV65" s="28"/>
      <c r="BW65" s="29"/>
      <c r="BX65" s="30"/>
      <c r="BY65" s="30"/>
      <c r="BZ65" s="31"/>
      <c r="CA65" s="28"/>
      <c r="CB65" s="28"/>
      <c r="CC65" s="29"/>
      <c r="CD65" s="30"/>
      <c r="CE65" s="30"/>
      <c r="CF65" s="31"/>
      <c r="CG65" s="28"/>
      <c r="CH65" s="28"/>
      <c r="CI65" s="29"/>
      <c r="CJ65" s="30"/>
      <c r="CK65" s="30"/>
      <c r="CL65" s="31"/>
      <c r="CM65" s="28"/>
      <c r="CN65" s="28"/>
      <c r="CO65" s="29"/>
      <c r="CP65" s="30"/>
      <c r="CQ65" s="30"/>
      <c r="CR65" s="31"/>
      <c r="CS65" s="28"/>
      <c r="CT65" s="28"/>
      <c r="CU65" s="29"/>
      <c r="CV65" s="30"/>
      <c r="CW65" s="30"/>
      <c r="CX65" s="31"/>
      <c r="CY65" s="28"/>
      <c r="CZ65" s="28"/>
      <c r="DA65" s="29"/>
      <c r="DB65" s="30"/>
      <c r="DC65" s="30"/>
      <c r="DD65" s="31"/>
      <c r="DE65" s="28"/>
      <c r="DF65" s="28"/>
      <c r="DG65" s="29"/>
      <c r="DH65" s="30"/>
      <c r="DI65" s="30"/>
      <c r="DJ65" s="31"/>
      <c r="DK65" s="28"/>
      <c r="DL65" s="28"/>
      <c r="DM65" s="29"/>
      <c r="DN65" s="30"/>
      <c r="DO65" s="30"/>
      <c r="DP65" s="31"/>
    </row>
    <row r="66" spans="1:120" ht="11.1" customHeight="1">
      <c r="A66" s="3"/>
      <c r="B66" s="24" t="s">
        <v>78</v>
      </c>
      <c r="C66" s="23">
        <v>1081.889999</v>
      </c>
      <c r="D66" s="23">
        <v>577.75487399999997</v>
      </c>
      <c r="E66" s="45">
        <v>390.58464900000001</v>
      </c>
      <c r="F66" s="45">
        <v>487.34147200000001</v>
      </c>
      <c r="G66" s="45">
        <v>577.75487399999997</v>
      </c>
      <c r="H66" s="42">
        <v>53.402367572860797</v>
      </c>
      <c r="I66" s="42">
        <v>100</v>
      </c>
      <c r="L66" s="23">
        <v>1081.889999</v>
      </c>
      <c r="M66" s="23">
        <v>577.75487399999997</v>
      </c>
      <c r="N66" s="23"/>
      <c r="O66" s="23">
        <v>390.58464900000001</v>
      </c>
      <c r="P66" s="23">
        <v>487.34147200000007</v>
      </c>
      <c r="Q66" s="23">
        <v>577.75487399999997</v>
      </c>
      <c r="R66" s="23">
        <v>53.402367572860797</v>
      </c>
      <c r="S66" s="23">
        <v>100</v>
      </c>
      <c r="T66" s="18"/>
      <c r="U66" s="23">
        <f t="shared" si="0"/>
        <v>0</v>
      </c>
      <c r="V66" s="23">
        <f t="shared" si="0"/>
        <v>0</v>
      </c>
      <c r="W66" s="23"/>
      <c r="X66" s="23">
        <f t="shared" si="2"/>
        <v>0</v>
      </c>
      <c r="Y66" s="23">
        <f t="shared" si="2"/>
        <v>0</v>
      </c>
      <c r="Z66" s="23">
        <f t="shared" si="2"/>
        <v>0</v>
      </c>
      <c r="AA66" s="23">
        <f t="shared" si="2"/>
        <v>0</v>
      </c>
      <c r="AB66" s="23">
        <f t="shared" si="2"/>
        <v>0</v>
      </c>
      <c r="AC66" s="30"/>
      <c r="AD66" s="31"/>
      <c r="AE66" s="28"/>
      <c r="AF66" s="28"/>
      <c r="AG66" s="29"/>
      <c r="AH66" s="30"/>
      <c r="AI66" s="30"/>
      <c r="AJ66" s="31"/>
      <c r="AK66" s="28"/>
      <c r="AL66" s="28"/>
      <c r="AM66" s="29"/>
      <c r="AN66" s="30"/>
      <c r="AO66" s="30"/>
      <c r="AP66" s="31"/>
      <c r="AQ66" s="28"/>
      <c r="AR66" s="28"/>
      <c r="AS66" s="29"/>
      <c r="AT66" s="30"/>
      <c r="AU66" s="30"/>
      <c r="AV66" s="31"/>
      <c r="AW66" s="28"/>
      <c r="AX66" s="28"/>
      <c r="AY66" s="29"/>
      <c r="AZ66" s="30"/>
      <c r="BA66" s="30"/>
      <c r="BB66" s="31"/>
      <c r="BC66" s="28"/>
      <c r="BD66" s="28"/>
      <c r="BE66" s="29"/>
      <c r="BF66" s="30"/>
      <c r="BG66" s="30"/>
      <c r="BH66" s="31"/>
      <c r="BI66" s="28"/>
      <c r="BJ66" s="28"/>
      <c r="BK66" s="29"/>
      <c r="BL66" s="30"/>
      <c r="BM66" s="30"/>
      <c r="BN66" s="31"/>
      <c r="BO66" s="28"/>
      <c r="BP66" s="28"/>
      <c r="BQ66" s="29"/>
      <c r="BR66" s="30"/>
      <c r="BS66" s="30"/>
      <c r="BT66" s="31"/>
      <c r="BU66" s="28"/>
      <c r="BV66" s="28"/>
      <c r="BW66" s="29"/>
      <c r="BX66" s="30"/>
      <c r="BY66" s="30"/>
      <c r="BZ66" s="31"/>
      <c r="CA66" s="28"/>
      <c r="CB66" s="28"/>
      <c r="CC66" s="29"/>
      <c r="CD66" s="30"/>
      <c r="CE66" s="30"/>
      <c r="CF66" s="31"/>
      <c r="CG66" s="28"/>
      <c r="CH66" s="28"/>
      <c r="CI66" s="29"/>
      <c r="CJ66" s="30"/>
      <c r="CK66" s="30"/>
      <c r="CL66" s="31"/>
      <c r="CM66" s="28"/>
      <c r="CN66" s="28"/>
      <c r="CO66" s="29"/>
      <c r="CP66" s="30"/>
      <c r="CQ66" s="30"/>
      <c r="CR66" s="31"/>
      <c r="CS66" s="28"/>
      <c r="CT66" s="28"/>
      <c r="CU66" s="29"/>
      <c r="CV66" s="30"/>
      <c r="CW66" s="30"/>
      <c r="CX66" s="31"/>
      <c r="CY66" s="28"/>
      <c r="CZ66" s="28"/>
      <c r="DA66" s="29"/>
      <c r="DB66" s="30"/>
      <c r="DC66" s="30"/>
      <c r="DD66" s="31"/>
      <c r="DE66" s="28"/>
      <c r="DF66" s="28"/>
      <c r="DG66" s="29"/>
      <c r="DH66" s="30"/>
      <c r="DI66" s="30"/>
      <c r="DJ66" s="31"/>
      <c r="DK66" s="28"/>
      <c r="DL66" s="28"/>
      <c r="DM66" s="29"/>
      <c r="DN66" s="30"/>
      <c r="DO66" s="30"/>
      <c r="DP66" s="31"/>
    </row>
    <row r="67" spans="1:120" ht="11.1" customHeight="1">
      <c r="A67" s="3"/>
      <c r="B67" s="24" t="s">
        <v>79</v>
      </c>
      <c r="C67" s="23">
        <v>1207.5000170000001</v>
      </c>
      <c r="D67" s="23">
        <v>604.05661299999997</v>
      </c>
      <c r="E67" s="45">
        <v>322.56673499999999</v>
      </c>
      <c r="F67" s="45">
        <v>428.137496</v>
      </c>
      <c r="G67" s="45">
        <v>578.84756200000004</v>
      </c>
      <c r="H67" s="42">
        <v>47.937685619096762</v>
      </c>
      <c r="I67" s="42">
        <v>95.826707222887407</v>
      </c>
      <c r="L67" s="23">
        <v>1207.5000170000001</v>
      </c>
      <c r="M67" s="23">
        <v>604.05661338999994</v>
      </c>
      <c r="N67" s="23"/>
      <c r="O67" s="23">
        <v>322.56673499999999</v>
      </c>
      <c r="P67" s="23">
        <v>428.13749557</v>
      </c>
      <c r="Q67" s="23">
        <v>578.84756239000001</v>
      </c>
      <c r="R67" s="23">
        <v>47.937685651394901</v>
      </c>
      <c r="S67" s="23">
        <v>95.826707225581828</v>
      </c>
      <c r="T67" s="18"/>
      <c r="U67" s="23">
        <f t="shared" si="0"/>
        <v>0</v>
      </c>
      <c r="V67" s="23">
        <f t="shared" si="0"/>
        <v>3.8999996831989847E-7</v>
      </c>
      <c r="W67" s="23"/>
      <c r="X67" s="23">
        <f t="shared" si="2"/>
        <v>0</v>
      </c>
      <c r="Y67" s="23">
        <f t="shared" si="2"/>
        <v>-4.3000000005122274E-7</v>
      </c>
      <c r="Z67" s="23">
        <f t="shared" si="2"/>
        <v>3.8999996831989847E-7</v>
      </c>
      <c r="AA67" s="23">
        <f t="shared" si="2"/>
        <v>3.2298139274189452E-8</v>
      </c>
      <c r="AB67" s="23">
        <f t="shared" si="2"/>
        <v>2.6944206865664455E-9</v>
      </c>
      <c r="AC67" s="30"/>
      <c r="AD67" s="31"/>
      <c r="AE67" s="28"/>
      <c r="AF67" s="28"/>
      <c r="AG67" s="29"/>
      <c r="AH67" s="30"/>
      <c r="AI67" s="30"/>
      <c r="AJ67" s="31"/>
      <c r="AK67" s="28"/>
      <c r="AL67" s="28"/>
      <c r="AM67" s="29"/>
      <c r="AN67" s="30"/>
      <c r="AO67" s="30"/>
      <c r="AP67" s="31"/>
      <c r="AQ67" s="28"/>
      <c r="AR67" s="28"/>
      <c r="AS67" s="29"/>
      <c r="AT67" s="30"/>
      <c r="AU67" s="30"/>
      <c r="AV67" s="31"/>
      <c r="AW67" s="28"/>
      <c r="AX67" s="28"/>
      <c r="AY67" s="29"/>
      <c r="AZ67" s="30"/>
      <c r="BA67" s="30"/>
      <c r="BB67" s="31"/>
      <c r="BC67" s="28"/>
      <c r="BD67" s="28"/>
      <c r="BE67" s="29"/>
      <c r="BF67" s="30"/>
      <c r="BG67" s="30"/>
      <c r="BH67" s="31"/>
      <c r="BI67" s="28"/>
      <c r="BJ67" s="28"/>
      <c r="BK67" s="29"/>
      <c r="BL67" s="30"/>
      <c r="BM67" s="30"/>
      <c r="BN67" s="31"/>
      <c r="BO67" s="28"/>
      <c r="BP67" s="28"/>
      <c r="BQ67" s="29"/>
      <c r="BR67" s="30"/>
      <c r="BS67" s="30"/>
      <c r="BT67" s="31"/>
      <c r="BU67" s="28"/>
      <c r="BV67" s="28"/>
      <c r="BW67" s="29"/>
      <c r="BX67" s="30"/>
      <c r="BY67" s="30"/>
      <c r="BZ67" s="31"/>
      <c r="CA67" s="28"/>
      <c r="CB67" s="28"/>
      <c r="CC67" s="29"/>
      <c r="CD67" s="30"/>
      <c r="CE67" s="30"/>
      <c r="CF67" s="31"/>
      <c r="CG67" s="28"/>
      <c r="CH67" s="28"/>
      <c r="CI67" s="29"/>
      <c r="CJ67" s="30"/>
      <c r="CK67" s="30"/>
      <c r="CL67" s="31"/>
      <c r="CM67" s="28"/>
      <c r="CN67" s="28"/>
      <c r="CO67" s="29"/>
      <c r="CP67" s="30"/>
      <c r="CQ67" s="30"/>
      <c r="CR67" s="31"/>
      <c r="CS67" s="28"/>
      <c r="CT67" s="28"/>
      <c r="CU67" s="29"/>
      <c r="CV67" s="30"/>
      <c r="CW67" s="30"/>
      <c r="CX67" s="31"/>
      <c r="CY67" s="28"/>
      <c r="CZ67" s="28"/>
      <c r="DA67" s="29"/>
      <c r="DB67" s="30"/>
      <c r="DC67" s="30"/>
      <c r="DD67" s="31"/>
      <c r="DE67" s="28"/>
      <c r="DF67" s="28"/>
      <c r="DG67" s="29"/>
      <c r="DH67" s="30"/>
      <c r="DI67" s="30"/>
      <c r="DJ67" s="31"/>
      <c r="DK67" s="28"/>
      <c r="DL67" s="28"/>
      <c r="DM67" s="29"/>
      <c r="DN67" s="30"/>
      <c r="DO67" s="30"/>
      <c r="DP67" s="31"/>
    </row>
    <row r="68" spans="1:120" ht="11.1" customHeight="1">
      <c r="A68" s="3"/>
      <c r="B68" s="24" t="s">
        <v>80</v>
      </c>
      <c r="C68" s="26">
        <v>694.74925800000005</v>
      </c>
      <c r="D68" s="26">
        <v>299.310832</v>
      </c>
      <c r="E68" s="45">
        <v>30.596874</v>
      </c>
      <c r="F68" s="45">
        <v>47.885952000000003</v>
      </c>
      <c r="G68" s="45">
        <v>140.169712</v>
      </c>
      <c r="H68" s="46">
        <v>20.175582828762085</v>
      </c>
      <c r="I68" s="46">
        <v>46.830818338041304</v>
      </c>
      <c r="L68" s="26">
        <v>694.74925800000005</v>
      </c>
      <c r="M68" s="26">
        <v>299.31083244999991</v>
      </c>
      <c r="N68" s="26"/>
      <c r="O68" s="26">
        <v>30.596874060000005</v>
      </c>
      <c r="P68" s="26">
        <v>47.885951860000006</v>
      </c>
      <c r="Q68" s="26">
        <v>140.16971152000005</v>
      </c>
      <c r="R68" s="26">
        <v>20.175582759672416</v>
      </c>
      <c r="S68" s="26">
        <v>46.83081810726496</v>
      </c>
      <c r="T68" s="18"/>
      <c r="U68" s="26">
        <f t="shared" si="0"/>
        <v>0</v>
      </c>
      <c r="V68" s="26">
        <f t="shared" si="0"/>
        <v>4.4999990223004716E-7</v>
      </c>
      <c r="W68" s="26"/>
      <c r="X68" s="26">
        <f t="shared" si="2"/>
        <v>6.000000496442226E-8</v>
      </c>
      <c r="Y68" s="26">
        <f t="shared" si="2"/>
        <v>-1.3999999737279722E-7</v>
      </c>
      <c r="Z68" s="26">
        <f t="shared" si="2"/>
        <v>-4.7999995445024979E-7</v>
      </c>
      <c r="AA68" s="26">
        <f t="shared" si="2"/>
        <v>-6.9089669096911166E-8</v>
      </c>
      <c r="AB68" s="26">
        <f t="shared" si="2"/>
        <v>-2.307763438125221E-7</v>
      </c>
      <c r="AC68" s="30"/>
      <c r="AD68" s="31"/>
      <c r="AE68" s="28"/>
      <c r="AF68" s="28"/>
      <c r="AG68" s="29"/>
      <c r="AH68" s="30"/>
      <c r="AI68" s="30"/>
      <c r="AJ68" s="31"/>
      <c r="AK68" s="28"/>
      <c r="AL68" s="28"/>
      <c r="AM68" s="29"/>
      <c r="AN68" s="30"/>
      <c r="AO68" s="30"/>
      <c r="AP68" s="31"/>
      <c r="AQ68" s="28"/>
      <c r="AR68" s="28"/>
      <c r="AS68" s="29"/>
      <c r="AT68" s="30"/>
      <c r="AU68" s="30"/>
      <c r="AV68" s="31"/>
      <c r="AW68" s="28"/>
      <c r="AX68" s="28"/>
      <c r="AY68" s="29"/>
      <c r="AZ68" s="30"/>
      <c r="BA68" s="30"/>
      <c r="BB68" s="31"/>
      <c r="BC68" s="28"/>
      <c r="BD68" s="28"/>
      <c r="BE68" s="29"/>
      <c r="BF68" s="30"/>
      <c r="BG68" s="30"/>
      <c r="BH68" s="31"/>
      <c r="BI68" s="28"/>
      <c r="BJ68" s="28"/>
      <c r="BK68" s="29"/>
      <c r="BL68" s="30"/>
      <c r="BM68" s="30"/>
      <c r="BN68" s="31"/>
      <c r="BO68" s="28"/>
      <c r="BP68" s="28"/>
      <c r="BQ68" s="29"/>
      <c r="BR68" s="30"/>
      <c r="BS68" s="30"/>
      <c r="BT68" s="31"/>
      <c r="BU68" s="28"/>
      <c r="BV68" s="28"/>
      <c r="BW68" s="29"/>
      <c r="BX68" s="30"/>
      <c r="BY68" s="30"/>
      <c r="BZ68" s="31"/>
      <c r="CA68" s="28"/>
      <c r="CB68" s="28"/>
      <c r="CC68" s="29"/>
      <c r="CD68" s="30"/>
      <c r="CE68" s="30"/>
      <c r="CF68" s="31"/>
      <c r="CG68" s="28"/>
      <c r="CH68" s="28"/>
      <c r="CI68" s="29"/>
      <c r="CJ68" s="30"/>
      <c r="CK68" s="30"/>
      <c r="CL68" s="31"/>
      <c r="CM68" s="28"/>
      <c r="CN68" s="28"/>
      <c r="CO68" s="29"/>
      <c r="CP68" s="30"/>
      <c r="CQ68" s="30"/>
      <c r="CR68" s="31"/>
      <c r="CS68" s="28"/>
      <c r="CT68" s="28"/>
      <c r="CU68" s="29"/>
      <c r="CV68" s="30"/>
      <c r="CW68" s="30"/>
      <c r="CX68" s="31"/>
      <c r="CY68" s="28"/>
      <c r="CZ68" s="28"/>
      <c r="DA68" s="29"/>
      <c r="DB68" s="30"/>
      <c r="DC68" s="30"/>
      <c r="DD68" s="31"/>
      <c r="DE68" s="28"/>
      <c r="DF68" s="28"/>
      <c r="DG68" s="29"/>
      <c r="DH68" s="30"/>
      <c r="DI68" s="30"/>
      <c r="DJ68" s="31"/>
      <c r="DK68" s="28"/>
      <c r="DL68" s="28"/>
      <c r="DM68" s="29"/>
      <c r="DN68" s="30"/>
      <c r="DO68" s="30"/>
      <c r="DP68" s="31"/>
    </row>
    <row r="69" spans="1:120" ht="21.95" customHeight="1">
      <c r="A69" s="3"/>
      <c r="B69" s="24" t="s">
        <v>81</v>
      </c>
      <c r="C69" s="23">
        <v>1487.9433759999999</v>
      </c>
      <c r="D69" s="23">
        <v>815.02834900000005</v>
      </c>
      <c r="E69" s="45">
        <v>507.69600800000001</v>
      </c>
      <c r="F69" s="45">
        <v>607.51140999999996</v>
      </c>
      <c r="G69" s="45">
        <v>782.31141300000002</v>
      </c>
      <c r="H69" s="42">
        <v>52.576692474888908</v>
      </c>
      <c r="I69" s="42">
        <v>95.985791654959968</v>
      </c>
      <c r="L69" s="23">
        <v>1487.9433759999999</v>
      </c>
      <c r="M69" s="23">
        <v>815.02834881999991</v>
      </c>
      <c r="N69" s="23"/>
      <c r="O69" s="23">
        <v>507.69600792</v>
      </c>
      <c r="P69" s="23">
        <v>607.51141048</v>
      </c>
      <c r="Q69" s="23">
        <v>782.31141274999993</v>
      </c>
      <c r="R69" s="23">
        <v>52.576692458087194</v>
      </c>
      <c r="S69" s="23">
        <v>95.985791645484767</v>
      </c>
      <c r="T69" s="18"/>
      <c r="U69" s="23">
        <f t="shared" si="0"/>
        <v>0</v>
      </c>
      <c r="V69" s="23">
        <f t="shared" si="0"/>
        <v>-1.8000014279095922E-7</v>
      </c>
      <c r="W69" s="23"/>
      <c r="X69" s="23">
        <f t="shared" si="2"/>
        <v>-8.000000661922968E-8</v>
      </c>
      <c r="Y69" s="23">
        <f t="shared" si="2"/>
        <v>4.8000003971537808E-7</v>
      </c>
      <c r="Z69" s="23">
        <f t="shared" si="2"/>
        <v>-2.5000008463393897E-7</v>
      </c>
      <c r="AA69" s="23">
        <f t="shared" si="2"/>
        <v>-1.6801713798031415E-8</v>
      </c>
      <c r="AB69" s="23">
        <f t="shared" si="2"/>
        <v>-9.4752010681986576E-9</v>
      </c>
      <c r="AC69" s="30"/>
      <c r="AD69" s="31"/>
      <c r="AE69" s="28"/>
      <c r="AF69" s="28"/>
      <c r="AG69" s="29"/>
      <c r="AH69" s="30"/>
      <c r="AI69" s="30"/>
      <c r="AJ69" s="31"/>
      <c r="AK69" s="28"/>
      <c r="AL69" s="28"/>
      <c r="AM69" s="29"/>
      <c r="AN69" s="30"/>
      <c r="AO69" s="30"/>
      <c r="AP69" s="31"/>
      <c r="AQ69" s="28"/>
      <c r="AR69" s="28"/>
      <c r="AS69" s="29"/>
      <c r="AT69" s="30"/>
      <c r="AU69" s="30"/>
      <c r="AV69" s="31"/>
      <c r="AW69" s="28"/>
      <c r="AX69" s="28"/>
      <c r="AY69" s="29"/>
      <c r="AZ69" s="30"/>
      <c r="BA69" s="30"/>
      <c r="BB69" s="31"/>
      <c r="BC69" s="28"/>
      <c r="BD69" s="28"/>
      <c r="BE69" s="29"/>
      <c r="BF69" s="30"/>
      <c r="BG69" s="30"/>
      <c r="BH69" s="31"/>
      <c r="BI69" s="28"/>
      <c r="BJ69" s="28"/>
      <c r="BK69" s="29"/>
      <c r="BL69" s="30"/>
      <c r="BM69" s="30"/>
      <c r="BN69" s="31"/>
      <c r="BO69" s="28"/>
      <c r="BP69" s="28"/>
      <c r="BQ69" s="29"/>
      <c r="BR69" s="30"/>
      <c r="BS69" s="30"/>
      <c r="BT69" s="31"/>
      <c r="BU69" s="28"/>
      <c r="BV69" s="28"/>
      <c r="BW69" s="29"/>
      <c r="BX69" s="30"/>
      <c r="BY69" s="30"/>
      <c r="BZ69" s="31"/>
      <c r="CA69" s="28"/>
      <c r="CB69" s="28"/>
      <c r="CC69" s="29"/>
      <c r="CD69" s="30"/>
      <c r="CE69" s="30"/>
      <c r="CF69" s="31"/>
      <c r="CG69" s="28"/>
      <c r="CH69" s="28"/>
      <c r="CI69" s="29"/>
      <c r="CJ69" s="30"/>
      <c r="CK69" s="30"/>
      <c r="CL69" s="31"/>
      <c r="CM69" s="28"/>
      <c r="CN69" s="28"/>
      <c r="CO69" s="29"/>
      <c r="CP69" s="30"/>
      <c r="CQ69" s="30"/>
      <c r="CR69" s="31"/>
      <c r="CS69" s="28"/>
      <c r="CT69" s="28"/>
      <c r="CU69" s="29"/>
      <c r="CV69" s="30"/>
      <c r="CW69" s="30"/>
      <c r="CX69" s="31"/>
      <c r="CY69" s="28"/>
      <c r="CZ69" s="28"/>
      <c r="DA69" s="29"/>
      <c r="DB69" s="30"/>
      <c r="DC69" s="30"/>
      <c r="DD69" s="31"/>
      <c r="DE69" s="28"/>
      <c r="DF69" s="28"/>
      <c r="DG69" s="29"/>
      <c r="DH69" s="30"/>
      <c r="DI69" s="30"/>
      <c r="DJ69" s="31"/>
      <c r="DK69" s="28"/>
      <c r="DL69" s="28"/>
      <c r="DM69" s="29"/>
      <c r="DN69" s="30"/>
      <c r="DO69" s="30"/>
      <c r="DP69" s="31"/>
    </row>
    <row r="70" spans="1:120" ht="11.1" customHeight="1">
      <c r="A70" s="3"/>
      <c r="B70" s="24" t="s">
        <v>82</v>
      </c>
      <c r="C70" s="26">
        <v>7805</v>
      </c>
      <c r="D70" s="26">
        <v>5271.9558639999996</v>
      </c>
      <c r="E70" s="45">
        <v>1012.8400349999999</v>
      </c>
      <c r="F70" s="45">
        <v>2608.15319</v>
      </c>
      <c r="G70" s="45">
        <v>4788.0862770000003</v>
      </c>
      <c r="H70" s="46">
        <v>61.346396886611153</v>
      </c>
      <c r="I70" s="46">
        <v>90.821820222279484</v>
      </c>
      <c r="L70" s="26">
        <v>7805</v>
      </c>
      <c r="M70" s="26">
        <v>5271.9558639300003</v>
      </c>
      <c r="N70" s="26"/>
      <c r="O70" s="26">
        <v>1012.84003517</v>
      </c>
      <c r="P70" s="26">
        <v>2608.1531901000003</v>
      </c>
      <c r="Q70" s="26">
        <v>4788.0862766299997</v>
      </c>
      <c r="R70" s="26">
        <v>61.346396881870589</v>
      </c>
      <c r="S70" s="26">
        <v>90.821820216467103</v>
      </c>
      <c r="T70" s="18"/>
      <c r="U70" s="26">
        <f t="shared" ref="U70:V133" si="3">+L70-C70</f>
        <v>0</v>
      </c>
      <c r="V70" s="26">
        <f t="shared" si="3"/>
        <v>-6.9999259721953422E-8</v>
      </c>
      <c r="W70" s="26"/>
      <c r="X70" s="26">
        <f t="shared" si="2"/>
        <v>1.7000002117129043E-7</v>
      </c>
      <c r="Y70" s="26">
        <f t="shared" si="2"/>
        <v>1.0000030670198612E-7</v>
      </c>
      <c r="Z70" s="26">
        <f t="shared" si="2"/>
        <v>-3.7000063457526267E-7</v>
      </c>
      <c r="AA70" s="26">
        <f t="shared" si="2"/>
        <v>-4.7405634973074484E-9</v>
      </c>
      <c r="AB70" s="26">
        <f t="shared" si="2"/>
        <v>-5.8123816870647715E-9</v>
      </c>
      <c r="AC70" s="30"/>
      <c r="AD70" s="31"/>
      <c r="AE70" s="28"/>
      <c r="AF70" s="28"/>
      <c r="AG70" s="29"/>
      <c r="AH70" s="30"/>
      <c r="AI70" s="30"/>
      <c r="AJ70" s="31"/>
      <c r="AK70" s="28"/>
      <c r="AL70" s="28"/>
      <c r="AM70" s="29"/>
      <c r="AN70" s="30"/>
      <c r="AO70" s="30"/>
      <c r="AP70" s="31"/>
      <c r="AQ70" s="28"/>
      <c r="AR70" s="28"/>
      <c r="AS70" s="29"/>
      <c r="AT70" s="30"/>
      <c r="AU70" s="30"/>
      <c r="AV70" s="31"/>
      <c r="AW70" s="28"/>
      <c r="AX70" s="28"/>
      <c r="AY70" s="29"/>
      <c r="AZ70" s="30"/>
      <c r="BA70" s="30"/>
      <c r="BB70" s="31"/>
      <c r="BC70" s="28"/>
      <c r="BD70" s="28"/>
      <c r="BE70" s="29"/>
      <c r="BF70" s="30"/>
      <c r="BG70" s="30"/>
      <c r="BH70" s="31"/>
      <c r="BI70" s="28"/>
      <c r="BJ70" s="28"/>
      <c r="BK70" s="29"/>
      <c r="BL70" s="30"/>
      <c r="BM70" s="30"/>
      <c r="BN70" s="31"/>
      <c r="BO70" s="28"/>
      <c r="BP70" s="28"/>
      <c r="BQ70" s="29"/>
      <c r="BR70" s="30"/>
      <c r="BS70" s="30"/>
      <c r="BT70" s="31"/>
      <c r="BU70" s="28"/>
      <c r="BV70" s="28"/>
      <c r="BW70" s="29"/>
      <c r="BX70" s="30"/>
      <c r="BY70" s="30"/>
      <c r="BZ70" s="31"/>
      <c r="CA70" s="28"/>
      <c r="CB70" s="28"/>
      <c r="CC70" s="29"/>
      <c r="CD70" s="30"/>
      <c r="CE70" s="30"/>
      <c r="CF70" s="31"/>
      <c r="CG70" s="28"/>
      <c r="CH70" s="28"/>
      <c r="CI70" s="29"/>
      <c r="CJ70" s="30"/>
      <c r="CK70" s="30"/>
      <c r="CL70" s="31"/>
      <c r="CM70" s="28"/>
      <c r="CN70" s="28"/>
      <c r="CO70" s="29"/>
      <c r="CP70" s="30"/>
      <c r="CQ70" s="30"/>
      <c r="CR70" s="31"/>
      <c r="CS70" s="28"/>
      <c r="CT70" s="28"/>
      <c r="CU70" s="29"/>
      <c r="CV70" s="30"/>
      <c r="CW70" s="30"/>
      <c r="CX70" s="31"/>
      <c r="CY70" s="28"/>
      <c r="CZ70" s="28"/>
      <c r="DA70" s="29"/>
      <c r="DB70" s="30"/>
      <c r="DC70" s="30"/>
      <c r="DD70" s="31"/>
      <c r="DE70" s="28"/>
      <c r="DF70" s="28"/>
      <c r="DG70" s="29"/>
      <c r="DH70" s="30"/>
      <c r="DI70" s="30"/>
      <c r="DJ70" s="31"/>
      <c r="DK70" s="28"/>
      <c r="DL70" s="28"/>
      <c r="DM70" s="29"/>
      <c r="DN70" s="30"/>
      <c r="DO70" s="30"/>
      <c r="DP70" s="31"/>
    </row>
    <row r="71" spans="1:120" ht="11.1" customHeight="1">
      <c r="A71" s="3"/>
      <c r="B71" s="24" t="s">
        <v>83</v>
      </c>
      <c r="C71" s="26">
        <v>18250</v>
      </c>
      <c r="D71" s="26">
        <v>12870.872222</v>
      </c>
      <c r="E71" s="45">
        <v>3947.003134</v>
      </c>
      <c r="F71" s="45">
        <v>6735.9126759999999</v>
      </c>
      <c r="G71" s="45">
        <v>12248.012414000001</v>
      </c>
      <c r="H71" s="46">
        <v>67.1123967890411</v>
      </c>
      <c r="I71" s="46">
        <v>95.160702419721375</v>
      </c>
      <c r="L71" s="26">
        <v>18250</v>
      </c>
      <c r="M71" s="26">
        <v>12870.8722218</v>
      </c>
      <c r="N71" s="26"/>
      <c r="O71" s="26">
        <v>3947.0031339800007</v>
      </c>
      <c r="P71" s="26">
        <v>6735.9126760600011</v>
      </c>
      <c r="Q71" s="26">
        <v>12248.012413980001</v>
      </c>
      <c r="R71" s="26">
        <v>67.11239678893152</v>
      </c>
      <c r="S71" s="26">
        <v>95.160702421044689</v>
      </c>
      <c r="T71" s="18"/>
      <c r="U71" s="26">
        <f t="shared" si="3"/>
        <v>0</v>
      </c>
      <c r="V71" s="26">
        <f t="shared" si="3"/>
        <v>-1.9999970390927047E-7</v>
      </c>
      <c r="W71" s="26"/>
      <c r="X71" s="26">
        <f t="shared" si="2"/>
        <v>-1.9999333744635805E-8</v>
      </c>
      <c r="Y71" s="26">
        <f t="shared" si="2"/>
        <v>6.0001184465363622E-8</v>
      </c>
      <c r="Z71" s="26">
        <f t="shared" si="2"/>
        <v>-1.9999788491986692E-8</v>
      </c>
      <c r="AA71" s="26">
        <f t="shared" si="2"/>
        <v>-1.0957990070892265E-10</v>
      </c>
      <c r="AB71" s="26">
        <f t="shared" si="2"/>
        <v>1.3233147910796106E-9</v>
      </c>
      <c r="AC71" s="30"/>
      <c r="AD71" s="31"/>
      <c r="AE71" s="28"/>
      <c r="AF71" s="28"/>
      <c r="AG71" s="29"/>
      <c r="AH71" s="30"/>
      <c r="AI71" s="30"/>
      <c r="AJ71" s="31"/>
      <c r="AK71" s="28"/>
      <c r="AL71" s="28"/>
      <c r="AM71" s="29"/>
      <c r="AN71" s="30"/>
      <c r="AO71" s="30"/>
      <c r="AP71" s="31"/>
      <c r="AQ71" s="28"/>
      <c r="AR71" s="28"/>
      <c r="AS71" s="29"/>
      <c r="AT71" s="30"/>
      <c r="AU71" s="30"/>
      <c r="AV71" s="31"/>
      <c r="AW71" s="28"/>
      <c r="AX71" s="28"/>
      <c r="AY71" s="29"/>
      <c r="AZ71" s="30"/>
      <c r="BA71" s="30"/>
      <c r="BB71" s="31"/>
      <c r="BC71" s="28"/>
      <c r="BD71" s="28"/>
      <c r="BE71" s="29"/>
      <c r="BF71" s="30"/>
      <c r="BG71" s="30"/>
      <c r="BH71" s="31"/>
      <c r="BI71" s="28"/>
      <c r="BJ71" s="28"/>
      <c r="BK71" s="29"/>
      <c r="BL71" s="30"/>
      <c r="BM71" s="30"/>
      <c r="BN71" s="31"/>
      <c r="BO71" s="28"/>
      <c r="BP71" s="28"/>
      <c r="BQ71" s="29"/>
      <c r="BR71" s="30"/>
      <c r="BS71" s="30"/>
      <c r="BT71" s="31"/>
      <c r="BU71" s="28"/>
      <c r="BV71" s="28"/>
      <c r="BW71" s="29"/>
      <c r="BX71" s="30"/>
      <c r="BY71" s="30"/>
      <c r="BZ71" s="31"/>
      <c r="CA71" s="28"/>
      <c r="CB71" s="28"/>
      <c r="CC71" s="29"/>
      <c r="CD71" s="30"/>
      <c r="CE71" s="30"/>
      <c r="CF71" s="31"/>
      <c r="CG71" s="28"/>
      <c r="CH71" s="28"/>
      <c r="CI71" s="29"/>
      <c r="CJ71" s="30"/>
      <c r="CK71" s="30"/>
      <c r="CL71" s="31"/>
      <c r="CM71" s="28"/>
      <c r="CN71" s="28"/>
      <c r="CO71" s="29"/>
      <c r="CP71" s="30"/>
      <c r="CQ71" s="30"/>
      <c r="CR71" s="31"/>
      <c r="CS71" s="28"/>
      <c r="CT71" s="28"/>
      <c r="CU71" s="29"/>
      <c r="CV71" s="30"/>
      <c r="CW71" s="30"/>
      <c r="CX71" s="31"/>
      <c r="CY71" s="28"/>
      <c r="CZ71" s="28"/>
      <c r="DA71" s="29"/>
      <c r="DB71" s="30"/>
      <c r="DC71" s="30"/>
      <c r="DD71" s="31"/>
      <c r="DE71" s="28"/>
      <c r="DF71" s="28"/>
      <c r="DG71" s="29"/>
      <c r="DH71" s="30"/>
      <c r="DI71" s="30"/>
      <c r="DJ71" s="31"/>
      <c r="DK71" s="28"/>
      <c r="DL71" s="28"/>
      <c r="DM71" s="29"/>
      <c r="DN71" s="30"/>
      <c r="DO71" s="30"/>
      <c r="DP71" s="31"/>
    </row>
    <row r="72" spans="1:120" ht="24.75">
      <c r="A72" s="3"/>
      <c r="B72" s="24" t="s">
        <v>84</v>
      </c>
      <c r="C72" s="26">
        <v>15780.998600999999</v>
      </c>
      <c r="D72" s="26">
        <v>8688.8293319999993</v>
      </c>
      <c r="E72" s="45">
        <v>5939.1525611899997</v>
      </c>
      <c r="F72" s="45">
        <v>6933.1468741899998</v>
      </c>
      <c r="G72" s="45">
        <v>8410.5860251900012</v>
      </c>
      <c r="H72" s="46">
        <v>53.295651548039835</v>
      </c>
      <c r="I72" s="46">
        <v>96.797689352865319</v>
      </c>
      <c r="L72" s="26">
        <v>15780.998600999999</v>
      </c>
      <c r="M72" s="26">
        <v>8688.8293318499982</v>
      </c>
      <c r="N72" s="26"/>
      <c r="O72" s="26">
        <v>5939.1525607700005</v>
      </c>
      <c r="P72" s="26">
        <v>6933.1468741600002</v>
      </c>
      <c r="Q72" s="26">
        <v>8410.5860252399998</v>
      </c>
      <c r="R72" s="26">
        <v>53.295651548356673</v>
      </c>
      <c r="S72" s="26">
        <v>96.797689355111828</v>
      </c>
      <c r="T72" s="18"/>
      <c r="U72" s="26">
        <f t="shared" si="3"/>
        <v>0</v>
      </c>
      <c r="V72" s="26">
        <f t="shared" si="3"/>
        <v>-1.5000114217400551E-7</v>
      </c>
      <c r="W72" s="26"/>
      <c r="X72" s="47">
        <f t="shared" si="2"/>
        <v>-4.1999919631052762E-7</v>
      </c>
      <c r="Y72" s="47">
        <f t="shared" si="2"/>
        <v>-2.9999682737980038E-8</v>
      </c>
      <c r="Z72" s="47">
        <f t="shared" si="2"/>
        <v>4.9998561735264957E-8</v>
      </c>
      <c r="AA72" s="26">
        <f t="shared" si="2"/>
        <v>3.1683811130278627E-10</v>
      </c>
      <c r="AB72" s="26">
        <f t="shared" si="2"/>
        <v>2.2465087567979936E-9</v>
      </c>
      <c r="AC72" s="30"/>
      <c r="AD72" s="48" t="s">
        <v>85</v>
      </c>
      <c r="AE72" s="28"/>
      <c r="AF72" s="28"/>
      <c r="AG72" s="29"/>
      <c r="AH72" s="30"/>
      <c r="AI72" s="30"/>
      <c r="AJ72" s="31"/>
      <c r="AK72" s="28"/>
      <c r="AL72" s="28"/>
      <c r="AM72" s="29"/>
      <c r="AN72" s="30"/>
      <c r="AO72" s="30"/>
      <c r="AP72" s="31"/>
      <c r="AQ72" s="28"/>
      <c r="AR72" s="28"/>
      <c r="AS72" s="29"/>
      <c r="AT72" s="30"/>
      <c r="AU72" s="30"/>
      <c r="AV72" s="31"/>
      <c r="AW72" s="28"/>
      <c r="AX72" s="28"/>
      <c r="AY72" s="29"/>
      <c r="AZ72" s="30"/>
      <c r="BA72" s="30"/>
      <c r="BB72" s="31"/>
      <c r="BC72" s="28"/>
      <c r="BD72" s="28"/>
      <c r="BE72" s="29"/>
      <c r="BF72" s="30"/>
      <c r="BG72" s="30"/>
      <c r="BH72" s="31"/>
      <c r="BI72" s="28"/>
      <c r="BJ72" s="28"/>
      <c r="BK72" s="29"/>
      <c r="BL72" s="30"/>
      <c r="BM72" s="30"/>
      <c r="BN72" s="31"/>
      <c r="BO72" s="28"/>
      <c r="BP72" s="28"/>
      <c r="BQ72" s="29"/>
      <c r="BR72" s="30"/>
      <c r="BS72" s="30"/>
      <c r="BT72" s="31"/>
      <c r="BU72" s="28"/>
      <c r="BV72" s="28"/>
      <c r="BW72" s="29"/>
      <c r="BX72" s="30"/>
      <c r="BY72" s="30"/>
      <c r="BZ72" s="31"/>
      <c r="CA72" s="28"/>
      <c r="CB72" s="28"/>
      <c r="CC72" s="29"/>
      <c r="CD72" s="30"/>
      <c r="CE72" s="30"/>
      <c r="CF72" s="31"/>
      <c r="CG72" s="28"/>
      <c r="CH72" s="28"/>
      <c r="CI72" s="29"/>
      <c r="CJ72" s="30"/>
      <c r="CK72" s="30"/>
      <c r="CL72" s="31"/>
      <c r="CM72" s="28"/>
      <c r="CN72" s="28"/>
      <c r="CO72" s="29"/>
      <c r="CP72" s="30"/>
      <c r="CQ72" s="30"/>
      <c r="CR72" s="31"/>
      <c r="CS72" s="28"/>
      <c r="CT72" s="28"/>
      <c r="CU72" s="29"/>
      <c r="CV72" s="30"/>
      <c r="CW72" s="30"/>
      <c r="CX72" s="31"/>
      <c r="CY72" s="28"/>
      <c r="CZ72" s="28"/>
      <c r="DA72" s="29"/>
      <c r="DB72" s="30"/>
      <c r="DC72" s="30"/>
      <c r="DD72" s="31"/>
      <c r="DE72" s="28"/>
      <c r="DF72" s="28"/>
      <c r="DG72" s="29"/>
      <c r="DH72" s="30"/>
      <c r="DI72" s="30"/>
      <c r="DJ72" s="31"/>
      <c r="DK72" s="28"/>
      <c r="DL72" s="28"/>
      <c r="DM72" s="29"/>
      <c r="DN72" s="30"/>
      <c r="DO72" s="30"/>
      <c r="DP72" s="31"/>
    </row>
    <row r="73" spans="1:120" ht="11.1" customHeight="1">
      <c r="A73" s="3"/>
      <c r="B73" s="24" t="s">
        <v>86</v>
      </c>
      <c r="C73" s="26">
        <v>4570</v>
      </c>
      <c r="D73" s="26">
        <v>3069.6604459999999</v>
      </c>
      <c r="E73" s="45">
        <v>1468.862261</v>
      </c>
      <c r="F73" s="45">
        <v>2216.2837829999999</v>
      </c>
      <c r="G73" s="45">
        <v>2627.807636</v>
      </c>
      <c r="H73" s="46">
        <v>57.501261181619256</v>
      </c>
      <c r="I73" s="46">
        <v>85.605808271863822</v>
      </c>
      <c r="L73" s="26">
        <v>4570</v>
      </c>
      <c r="M73" s="26">
        <v>3069.6604463900003</v>
      </c>
      <c r="N73" s="26"/>
      <c r="O73" s="26">
        <v>1468.86226136</v>
      </c>
      <c r="P73" s="26">
        <v>2216.2837827200001</v>
      </c>
      <c r="Q73" s="26">
        <v>2627.8076359800002</v>
      </c>
      <c r="R73" s="26">
        <v>57.501261181181626</v>
      </c>
      <c r="S73" s="26">
        <v>85.605808260336076</v>
      </c>
      <c r="T73" s="18"/>
      <c r="U73" s="26">
        <f t="shared" si="3"/>
        <v>0</v>
      </c>
      <c r="V73" s="26">
        <f t="shared" si="3"/>
        <v>3.9000042306724936E-7</v>
      </c>
      <c r="W73" s="26"/>
      <c r="X73" s="26">
        <f t="shared" si="2"/>
        <v>3.6000005820824299E-7</v>
      </c>
      <c r="Y73" s="26">
        <f t="shared" si="2"/>
        <v>-2.7999976737191901E-7</v>
      </c>
      <c r="Z73" s="26">
        <f t="shared" si="2"/>
        <v>-1.9999788491986692E-8</v>
      </c>
      <c r="AA73" s="26">
        <f t="shared" si="2"/>
        <v>-4.3763037638200331E-10</v>
      </c>
      <c r="AB73" s="26">
        <f t="shared" si="2"/>
        <v>-1.1527745868988859E-8</v>
      </c>
      <c r="AC73" s="30"/>
      <c r="AD73" s="31"/>
      <c r="AE73" s="28"/>
      <c r="AF73" s="28"/>
      <c r="AG73" s="29"/>
      <c r="AH73" s="30"/>
      <c r="AI73" s="30"/>
      <c r="AJ73" s="31"/>
      <c r="AK73" s="28"/>
      <c r="AL73" s="28"/>
      <c r="AM73" s="29"/>
      <c r="AN73" s="30"/>
      <c r="AO73" s="30"/>
      <c r="AP73" s="31"/>
      <c r="AQ73" s="28"/>
      <c r="AR73" s="28"/>
      <c r="AS73" s="29"/>
      <c r="AT73" s="30"/>
      <c r="AU73" s="30"/>
      <c r="AV73" s="31"/>
      <c r="AW73" s="28"/>
      <c r="AX73" s="28"/>
      <c r="AY73" s="29"/>
      <c r="AZ73" s="30"/>
      <c r="BA73" s="30"/>
      <c r="BB73" s="31"/>
      <c r="BC73" s="28"/>
      <c r="BD73" s="28"/>
      <c r="BE73" s="29"/>
      <c r="BF73" s="30"/>
      <c r="BG73" s="30"/>
      <c r="BH73" s="31"/>
      <c r="BI73" s="28"/>
      <c r="BJ73" s="28"/>
      <c r="BK73" s="29"/>
      <c r="BL73" s="30"/>
      <c r="BM73" s="30"/>
      <c r="BN73" s="31"/>
      <c r="BO73" s="28"/>
      <c r="BP73" s="28"/>
      <c r="BQ73" s="29"/>
      <c r="BR73" s="30"/>
      <c r="BS73" s="30"/>
      <c r="BT73" s="31"/>
      <c r="BU73" s="28"/>
      <c r="BV73" s="28"/>
      <c r="BW73" s="29"/>
      <c r="BX73" s="30"/>
      <c r="BY73" s="30"/>
      <c r="BZ73" s="31"/>
      <c r="CA73" s="28"/>
      <c r="CB73" s="28"/>
      <c r="CC73" s="29"/>
      <c r="CD73" s="30"/>
      <c r="CE73" s="30"/>
      <c r="CF73" s="31"/>
      <c r="CG73" s="28"/>
      <c r="CH73" s="28"/>
      <c r="CI73" s="29"/>
      <c r="CJ73" s="30"/>
      <c r="CK73" s="30"/>
      <c r="CL73" s="31"/>
      <c r="CM73" s="28"/>
      <c r="CN73" s="28"/>
      <c r="CO73" s="29"/>
      <c r="CP73" s="30"/>
      <c r="CQ73" s="30"/>
      <c r="CR73" s="31"/>
      <c r="CS73" s="28"/>
      <c r="CT73" s="28"/>
      <c r="CU73" s="29"/>
      <c r="CV73" s="30"/>
      <c r="CW73" s="30"/>
      <c r="CX73" s="31"/>
      <c r="CY73" s="28"/>
      <c r="CZ73" s="28"/>
      <c r="DA73" s="29"/>
      <c r="DB73" s="30"/>
      <c r="DC73" s="30"/>
      <c r="DD73" s="31"/>
      <c r="DE73" s="28"/>
      <c r="DF73" s="28"/>
      <c r="DG73" s="29"/>
      <c r="DH73" s="30"/>
      <c r="DI73" s="30"/>
      <c r="DJ73" s="31"/>
      <c r="DK73" s="28"/>
      <c r="DL73" s="28"/>
      <c r="DM73" s="29"/>
      <c r="DN73" s="30"/>
      <c r="DO73" s="30"/>
      <c r="DP73" s="31"/>
    </row>
    <row r="74" spans="1:120" ht="11.1" customHeight="1">
      <c r="A74" s="3"/>
      <c r="B74" s="24" t="s">
        <v>87</v>
      </c>
      <c r="C74" s="26">
        <v>8230</v>
      </c>
      <c r="D74" s="26">
        <v>4859.2165670000004</v>
      </c>
      <c r="E74" s="45">
        <v>1731.6466929999999</v>
      </c>
      <c r="F74" s="45">
        <v>2551.751503</v>
      </c>
      <c r="G74" s="45">
        <v>4424.7727910000003</v>
      </c>
      <c r="H74" s="46">
        <v>53.763946427703523</v>
      </c>
      <c r="I74" s="46">
        <v>91.059386425573152</v>
      </c>
      <c r="L74" s="26">
        <v>8230</v>
      </c>
      <c r="M74" s="26">
        <v>4859.2165671400007</v>
      </c>
      <c r="N74" s="26"/>
      <c r="O74" s="26">
        <v>1731.6466928400002</v>
      </c>
      <c r="P74" s="26">
        <v>2551.7515027700001</v>
      </c>
      <c r="Q74" s="26">
        <v>4424.7727905900001</v>
      </c>
      <c r="R74" s="26">
        <v>53.763946422721752</v>
      </c>
      <c r="S74" s="26">
        <v>91.059386414512048</v>
      </c>
      <c r="T74" s="18"/>
      <c r="U74" s="26">
        <f t="shared" si="3"/>
        <v>0</v>
      </c>
      <c r="V74" s="26">
        <f t="shared" si="3"/>
        <v>1.4000033843331039E-7</v>
      </c>
      <c r="W74" s="26"/>
      <c r="X74" s="26">
        <f t="shared" si="2"/>
        <v>-1.599996721779462E-7</v>
      </c>
      <c r="Y74" s="26">
        <f t="shared" si="2"/>
        <v>-2.2999984139460139E-7</v>
      </c>
      <c r="Z74" s="26">
        <f t="shared" si="2"/>
        <v>-4.1000021155923605E-7</v>
      </c>
      <c r="AA74" s="26">
        <f t="shared" si="2"/>
        <v>-4.9817714398159296E-9</v>
      </c>
      <c r="AB74" s="26">
        <f t="shared" si="2"/>
        <v>-1.1061104032705771E-8</v>
      </c>
      <c r="AC74" s="30"/>
      <c r="AD74" s="31"/>
      <c r="AE74" s="28"/>
      <c r="AF74" s="28"/>
      <c r="AG74" s="29"/>
      <c r="AH74" s="30"/>
      <c r="AI74" s="30"/>
      <c r="AJ74" s="31"/>
      <c r="AK74" s="28"/>
      <c r="AL74" s="28"/>
      <c r="AM74" s="29"/>
      <c r="AN74" s="30"/>
      <c r="AO74" s="30"/>
      <c r="AP74" s="31"/>
      <c r="AQ74" s="28"/>
      <c r="AR74" s="28"/>
      <c r="AS74" s="29"/>
      <c r="AT74" s="30"/>
      <c r="AU74" s="30"/>
      <c r="AV74" s="31"/>
      <c r="AW74" s="28"/>
      <c r="AX74" s="28"/>
      <c r="AY74" s="29"/>
      <c r="AZ74" s="30"/>
      <c r="BA74" s="30"/>
      <c r="BB74" s="31"/>
      <c r="BC74" s="28"/>
      <c r="BD74" s="28"/>
      <c r="BE74" s="29"/>
      <c r="BF74" s="30"/>
      <c r="BG74" s="30"/>
      <c r="BH74" s="31"/>
      <c r="BI74" s="28"/>
      <c r="BJ74" s="28"/>
      <c r="BK74" s="29"/>
      <c r="BL74" s="30"/>
      <c r="BM74" s="30"/>
      <c r="BN74" s="31"/>
      <c r="BO74" s="28"/>
      <c r="BP74" s="28"/>
      <c r="BQ74" s="29"/>
      <c r="BR74" s="30"/>
      <c r="BS74" s="30"/>
      <c r="BT74" s="31"/>
      <c r="BU74" s="28"/>
      <c r="BV74" s="28"/>
      <c r="BW74" s="29"/>
      <c r="BX74" s="30"/>
      <c r="BY74" s="30"/>
      <c r="BZ74" s="31"/>
      <c r="CA74" s="28"/>
      <c r="CB74" s="28"/>
      <c r="CC74" s="29"/>
      <c r="CD74" s="30"/>
      <c r="CE74" s="30"/>
      <c r="CF74" s="31"/>
      <c r="CG74" s="28"/>
      <c r="CH74" s="28"/>
      <c r="CI74" s="29"/>
      <c r="CJ74" s="30"/>
      <c r="CK74" s="30"/>
      <c r="CL74" s="31"/>
      <c r="CM74" s="28"/>
      <c r="CN74" s="28"/>
      <c r="CO74" s="29"/>
      <c r="CP74" s="30"/>
      <c r="CQ74" s="30"/>
      <c r="CR74" s="31"/>
      <c r="CS74" s="28"/>
      <c r="CT74" s="28"/>
      <c r="CU74" s="29"/>
      <c r="CV74" s="30"/>
      <c r="CW74" s="30"/>
      <c r="CX74" s="31"/>
      <c r="CY74" s="28"/>
      <c r="CZ74" s="28"/>
      <c r="DA74" s="29"/>
      <c r="DB74" s="30"/>
      <c r="DC74" s="30"/>
      <c r="DD74" s="31"/>
      <c r="DE74" s="28"/>
      <c r="DF74" s="28"/>
      <c r="DG74" s="29"/>
      <c r="DH74" s="30"/>
      <c r="DI74" s="30"/>
      <c r="DJ74" s="31"/>
      <c r="DK74" s="28"/>
      <c r="DL74" s="28"/>
      <c r="DM74" s="29"/>
      <c r="DN74" s="30"/>
      <c r="DO74" s="30"/>
      <c r="DP74" s="31"/>
    </row>
    <row r="75" spans="1:120" ht="21.95" customHeight="1">
      <c r="A75" s="3"/>
      <c r="B75" s="24" t="s">
        <v>88</v>
      </c>
      <c r="C75" s="26">
        <v>3755</v>
      </c>
      <c r="D75" s="26">
        <v>1868.1125</v>
      </c>
      <c r="E75" s="45">
        <v>1861.451667</v>
      </c>
      <c r="F75" s="45">
        <v>1861.451667</v>
      </c>
      <c r="G75" s="45">
        <v>1861.451667</v>
      </c>
      <c r="H75" s="46">
        <v>49.572614300932095</v>
      </c>
      <c r="I75" s="46">
        <v>99.643445831019278</v>
      </c>
      <c r="L75" s="26">
        <v>3755</v>
      </c>
      <c r="M75" s="26">
        <v>1868.1125</v>
      </c>
      <c r="N75" s="26"/>
      <c r="O75" s="26">
        <v>1861.451667</v>
      </c>
      <c r="P75" s="26">
        <v>1861.451667</v>
      </c>
      <c r="Q75" s="26">
        <v>1861.451667</v>
      </c>
      <c r="R75" s="26">
        <v>49.572614300932095</v>
      </c>
      <c r="S75" s="26">
        <v>99.643445831019278</v>
      </c>
      <c r="T75" s="18"/>
      <c r="U75" s="26">
        <f t="shared" si="3"/>
        <v>0</v>
      </c>
      <c r="V75" s="26">
        <f t="shared" si="3"/>
        <v>0</v>
      </c>
      <c r="W75" s="26"/>
      <c r="X75" s="26">
        <f t="shared" si="2"/>
        <v>0</v>
      </c>
      <c r="Y75" s="26">
        <f t="shared" si="2"/>
        <v>0</v>
      </c>
      <c r="Z75" s="26">
        <f t="shared" si="2"/>
        <v>0</v>
      </c>
      <c r="AA75" s="26">
        <f t="shared" si="2"/>
        <v>0</v>
      </c>
      <c r="AB75" s="26">
        <f t="shared" si="2"/>
        <v>0</v>
      </c>
      <c r="AC75" s="30"/>
      <c r="AD75" s="31"/>
      <c r="AE75" s="28"/>
      <c r="AF75" s="28"/>
      <c r="AG75" s="29"/>
      <c r="AH75" s="30"/>
      <c r="AI75" s="30"/>
      <c r="AJ75" s="31"/>
      <c r="AK75" s="28"/>
      <c r="AL75" s="28"/>
      <c r="AM75" s="29"/>
      <c r="AN75" s="30"/>
      <c r="AO75" s="30"/>
      <c r="AP75" s="31"/>
      <c r="AQ75" s="28"/>
      <c r="AR75" s="28"/>
      <c r="AS75" s="29"/>
      <c r="AT75" s="30"/>
      <c r="AU75" s="30"/>
      <c r="AV75" s="31"/>
      <c r="AW75" s="28"/>
      <c r="AX75" s="28"/>
      <c r="AY75" s="29"/>
      <c r="AZ75" s="30"/>
      <c r="BA75" s="30"/>
      <c r="BB75" s="31"/>
      <c r="BC75" s="28"/>
      <c r="BD75" s="28"/>
      <c r="BE75" s="29"/>
      <c r="BF75" s="30"/>
      <c r="BG75" s="30"/>
      <c r="BH75" s="31"/>
      <c r="BI75" s="28"/>
      <c r="BJ75" s="28"/>
      <c r="BK75" s="29"/>
      <c r="BL75" s="30"/>
      <c r="BM75" s="30"/>
      <c r="BN75" s="31"/>
      <c r="BO75" s="28"/>
      <c r="BP75" s="28"/>
      <c r="BQ75" s="29"/>
      <c r="BR75" s="30"/>
      <c r="BS75" s="30"/>
      <c r="BT75" s="31"/>
      <c r="BU75" s="28"/>
      <c r="BV75" s="28"/>
      <c r="BW75" s="29"/>
      <c r="BX75" s="30"/>
      <c r="BY75" s="30"/>
      <c r="BZ75" s="31"/>
      <c r="CA75" s="28"/>
      <c r="CB75" s="28"/>
      <c r="CC75" s="29"/>
      <c r="CD75" s="30"/>
      <c r="CE75" s="30"/>
      <c r="CF75" s="31"/>
      <c r="CG75" s="28"/>
      <c r="CH75" s="28"/>
      <c r="CI75" s="29"/>
      <c r="CJ75" s="30"/>
      <c r="CK75" s="30"/>
      <c r="CL75" s="31"/>
      <c r="CM75" s="28"/>
      <c r="CN75" s="28"/>
      <c r="CO75" s="29"/>
      <c r="CP75" s="30"/>
      <c r="CQ75" s="30"/>
      <c r="CR75" s="31"/>
      <c r="CS75" s="28"/>
      <c r="CT75" s="28"/>
      <c r="CU75" s="29"/>
      <c r="CV75" s="30"/>
      <c r="CW75" s="30"/>
      <c r="CX75" s="31"/>
      <c r="CY75" s="28"/>
      <c r="CZ75" s="28"/>
      <c r="DA75" s="29"/>
      <c r="DB75" s="30"/>
      <c r="DC75" s="30"/>
      <c r="DD75" s="31"/>
      <c r="DE75" s="28"/>
      <c r="DF75" s="28"/>
      <c r="DG75" s="29"/>
      <c r="DH75" s="30"/>
      <c r="DI75" s="30"/>
      <c r="DJ75" s="31"/>
      <c r="DK75" s="28"/>
      <c r="DL75" s="28"/>
      <c r="DM75" s="29"/>
      <c r="DN75" s="30"/>
      <c r="DO75" s="30"/>
      <c r="DP75" s="31"/>
    </row>
    <row r="76" spans="1:120" ht="21.95" customHeight="1">
      <c r="A76" s="3"/>
      <c r="B76" s="24" t="s">
        <v>89</v>
      </c>
      <c r="C76" s="23">
        <v>1773.9158379999999</v>
      </c>
      <c r="D76" s="23">
        <v>1044.900404</v>
      </c>
      <c r="E76" s="45">
        <v>711.012024</v>
      </c>
      <c r="F76" s="45">
        <v>1012.107603</v>
      </c>
      <c r="G76" s="45">
        <v>1044.9004030000001</v>
      </c>
      <c r="H76" s="42">
        <v>58.903606395333405</v>
      </c>
      <c r="I76" s="42">
        <v>99.999999904297113</v>
      </c>
      <c r="L76" s="23">
        <v>1773.9158379999999</v>
      </c>
      <c r="M76" s="23">
        <v>1044.9004042600002</v>
      </c>
      <c r="N76" s="23"/>
      <c r="O76" s="23">
        <v>711.01202352999996</v>
      </c>
      <c r="P76" s="23">
        <v>1012.1076026799999</v>
      </c>
      <c r="Q76" s="23">
        <v>1044.9004026799998</v>
      </c>
      <c r="R76" s="23">
        <v>58.903606377294203</v>
      </c>
      <c r="S76" s="23">
        <v>99.999999848789372</v>
      </c>
      <c r="T76" s="18"/>
      <c r="U76" s="23">
        <f t="shared" si="3"/>
        <v>0</v>
      </c>
      <c r="V76" s="23">
        <f t="shared" si="3"/>
        <v>2.6000020625360776E-7</v>
      </c>
      <c r="W76" s="23"/>
      <c r="X76" s="23">
        <f t="shared" si="2"/>
        <v>-4.7000003178254701E-7</v>
      </c>
      <c r="Y76" s="23">
        <f t="shared" si="2"/>
        <v>-3.2000014016375644E-7</v>
      </c>
      <c r="Z76" s="23">
        <f t="shared" si="2"/>
        <v>-3.2000025385059416E-7</v>
      </c>
      <c r="AA76" s="23">
        <f t="shared" si="2"/>
        <v>-1.8039202132058563E-8</v>
      </c>
      <c r="AB76" s="23">
        <f t="shared" si="2"/>
        <v>-5.5507740626126179E-8</v>
      </c>
      <c r="AC76" s="30"/>
      <c r="AD76" s="31"/>
      <c r="AE76" s="28"/>
      <c r="AF76" s="28"/>
      <c r="AG76" s="29"/>
      <c r="AH76" s="30"/>
      <c r="AI76" s="30"/>
      <c r="AJ76" s="31"/>
      <c r="AK76" s="28"/>
      <c r="AL76" s="28"/>
      <c r="AM76" s="29"/>
      <c r="AN76" s="30"/>
      <c r="AO76" s="30"/>
      <c r="AP76" s="31"/>
      <c r="AQ76" s="28"/>
      <c r="AR76" s="28"/>
      <c r="AS76" s="29"/>
      <c r="AT76" s="30"/>
      <c r="AU76" s="30"/>
      <c r="AV76" s="31"/>
      <c r="AW76" s="28"/>
      <c r="AX76" s="28"/>
      <c r="AY76" s="29"/>
      <c r="AZ76" s="30"/>
      <c r="BA76" s="30"/>
      <c r="BB76" s="31"/>
      <c r="BC76" s="28"/>
      <c r="BD76" s="28"/>
      <c r="BE76" s="29"/>
      <c r="BF76" s="30"/>
      <c r="BG76" s="30"/>
      <c r="BH76" s="31"/>
      <c r="BI76" s="28"/>
      <c r="BJ76" s="28"/>
      <c r="BK76" s="29"/>
      <c r="BL76" s="30"/>
      <c r="BM76" s="30"/>
      <c r="BN76" s="31"/>
      <c r="BO76" s="28"/>
      <c r="BP76" s="28"/>
      <c r="BQ76" s="29"/>
      <c r="BR76" s="30"/>
      <c r="BS76" s="30"/>
      <c r="BT76" s="31"/>
      <c r="BU76" s="28"/>
      <c r="BV76" s="28"/>
      <c r="BW76" s="29"/>
      <c r="BX76" s="30"/>
      <c r="BY76" s="30"/>
      <c r="BZ76" s="31"/>
      <c r="CA76" s="28"/>
      <c r="CB76" s="28"/>
      <c r="CC76" s="29"/>
      <c r="CD76" s="30"/>
      <c r="CE76" s="30"/>
      <c r="CF76" s="31"/>
      <c r="CG76" s="28"/>
      <c r="CH76" s="28"/>
      <c r="CI76" s="29"/>
      <c r="CJ76" s="30"/>
      <c r="CK76" s="30"/>
      <c r="CL76" s="31"/>
      <c r="CM76" s="28"/>
      <c r="CN76" s="28"/>
      <c r="CO76" s="29"/>
      <c r="CP76" s="30"/>
      <c r="CQ76" s="30"/>
      <c r="CR76" s="31"/>
      <c r="CS76" s="28"/>
      <c r="CT76" s="28"/>
      <c r="CU76" s="29"/>
      <c r="CV76" s="30"/>
      <c r="CW76" s="30"/>
      <c r="CX76" s="31"/>
      <c r="CY76" s="28"/>
      <c r="CZ76" s="28"/>
      <c r="DA76" s="29"/>
      <c r="DB76" s="30"/>
      <c r="DC76" s="30"/>
      <c r="DD76" s="31"/>
      <c r="DE76" s="28"/>
      <c r="DF76" s="28"/>
      <c r="DG76" s="29"/>
      <c r="DH76" s="30"/>
      <c r="DI76" s="30"/>
      <c r="DJ76" s="31"/>
      <c r="DK76" s="28"/>
      <c r="DL76" s="28"/>
      <c r="DM76" s="29"/>
      <c r="DN76" s="30"/>
      <c r="DO76" s="30"/>
      <c r="DP76" s="31"/>
    </row>
    <row r="77" spans="1:120" ht="11.1" customHeight="1">
      <c r="A77" s="3"/>
      <c r="B77" s="44" t="s">
        <v>90</v>
      </c>
      <c r="C77" s="26">
        <v>1600</v>
      </c>
      <c r="D77" s="26">
        <v>1112.066517</v>
      </c>
      <c r="E77" s="49">
        <v>0</v>
      </c>
      <c r="F77" s="49">
        <v>0</v>
      </c>
      <c r="G77" s="49">
        <v>600</v>
      </c>
      <c r="H77" s="46">
        <v>37.5</v>
      </c>
      <c r="I77" s="46">
        <v>53.953607165388654</v>
      </c>
      <c r="L77" s="26">
        <v>1600</v>
      </c>
      <c r="M77" s="26">
        <v>1112.06651689</v>
      </c>
      <c r="N77" s="26"/>
      <c r="O77" s="26">
        <v>0</v>
      </c>
      <c r="P77" s="26">
        <v>0</v>
      </c>
      <c r="Q77" s="26">
        <v>600</v>
      </c>
      <c r="R77" s="26">
        <v>37.5</v>
      </c>
      <c r="S77" s="26">
        <v>53.953607170725469</v>
      </c>
      <c r="T77" s="18"/>
      <c r="U77" s="26">
        <f t="shared" si="3"/>
        <v>0</v>
      </c>
      <c r="V77" s="26">
        <f t="shared" si="3"/>
        <v>-1.0999997357430402E-7</v>
      </c>
      <c r="W77" s="26"/>
      <c r="X77" s="26">
        <f t="shared" si="2"/>
        <v>0</v>
      </c>
      <c r="Y77" s="26">
        <f t="shared" si="2"/>
        <v>0</v>
      </c>
      <c r="Z77" s="26">
        <f t="shared" si="2"/>
        <v>0</v>
      </c>
      <c r="AA77" s="26">
        <f t="shared" si="2"/>
        <v>0</v>
      </c>
      <c r="AB77" s="26">
        <f t="shared" si="2"/>
        <v>5.3368154340205365E-9</v>
      </c>
      <c r="AC77" s="30"/>
      <c r="AD77" s="31"/>
      <c r="AE77" s="28"/>
      <c r="AF77" s="28"/>
      <c r="AG77" s="29"/>
      <c r="AH77" s="30"/>
      <c r="AI77" s="30"/>
      <c r="AJ77" s="31"/>
      <c r="AK77" s="28"/>
      <c r="AL77" s="28"/>
      <c r="AM77" s="29"/>
      <c r="AN77" s="30"/>
      <c r="AO77" s="30"/>
      <c r="AP77" s="31"/>
      <c r="AQ77" s="28"/>
      <c r="AR77" s="28"/>
      <c r="AS77" s="29"/>
      <c r="AT77" s="30"/>
      <c r="AU77" s="30"/>
      <c r="AV77" s="31"/>
      <c r="AW77" s="28"/>
      <c r="AX77" s="28"/>
      <c r="AY77" s="29"/>
      <c r="AZ77" s="30"/>
      <c r="BA77" s="30"/>
      <c r="BB77" s="31"/>
      <c r="BC77" s="28"/>
      <c r="BD77" s="28"/>
      <c r="BE77" s="29"/>
      <c r="BF77" s="30"/>
      <c r="BG77" s="30"/>
      <c r="BH77" s="31"/>
      <c r="BI77" s="28"/>
      <c r="BJ77" s="28"/>
      <c r="BK77" s="29"/>
      <c r="BL77" s="30"/>
      <c r="BM77" s="30"/>
      <c r="BN77" s="31"/>
      <c r="BO77" s="28"/>
      <c r="BP77" s="28"/>
      <c r="BQ77" s="29"/>
      <c r="BR77" s="30"/>
      <c r="BS77" s="30"/>
      <c r="BT77" s="31"/>
      <c r="BU77" s="28"/>
      <c r="BV77" s="28"/>
      <c r="BW77" s="29"/>
      <c r="BX77" s="30"/>
      <c r="BY77" s="30"/>
      <c r="BZ77" s="31"/>
      <c r="CA77" s="28"/>
      <c r="CB77" s="28"/>
      <c r="CC77" s="29"/>
      <c r="CD77" s="30"/>
      <c r="CE77" s="30"/>
      <c r="CF77" s="31"/>
      <c r="CG77" s="28"/>
      <c r="CH77" s="28"/>
      <c r="CI77" s="29"/>
      <c r="CJ77" s="30"/>
      <c r="CK77" s="30"/>
      <c r="CL77" s="31"/>
      <c r="CM77" s="28"/>
      <c r="CN77" s="28"/>
      <c r="CO77" s="29"/>
      <c r="CP77" s="30"/>
      <c r="CQ77" s="30"/>
      <c r="CR77" s="31"/>
      <c r="CS77" s="28"/>
      <c r="CT77" s="28"/>
      <c r="CU77" s="29"/>
      <c r="CV77" s="30"/>
      <c r="CW77" s="30"/>
      <c r="CX77" s="31"/>
      <c r="CY77" s="28"/>
      <c r="CZ77" s="28"/>
      <c r="DA77" s="29"/>
      <c r="DB77" s="30"/>
      <c r="DC77" s="30"/>
      <c r="DD77" s="31"/>
      <c r="DE77" s="28"/>
      <c r="DF77" s="28"/>
      <c r="DG77" s="29"/>
      <c r="DH77" s="30"/>
      <c r="DI77" s="30"/>
      <c r="DJ77" s="31"/>
      <c r="DK77" s="28"/>
      <c r="DL77" s="28"/>
      <c r="DM77" s="29"/>
      <c r="DN77" s="30"/>
      <c r="DO77" s="30"/>
      <c r="DP77" s="31"/>
    </row>
    <row r="78" spans="1:120" s="19" customFormat="1" ht="11.1" customHeight="1" thickBot="1">
      <c r="A78" s="3"/>
      <c r="B78" s="15" t="s">
        <v>91</v>
      </c>
      <c r="C78" s="16">
        <v>70541.485272999998</v>
      </c>
      <c r="D78" s="16">
        <v>19351.762211000001</v>
      </c>
      <c r="E78" s="16">
        <v>7922.369212999999</v>
      </c>
      <c r="F78" s="16">
        <v>12211.752687</v>
      </c>
      <c r="G78" s="16">
        <v>17895.089477000001</v>
      </c>
      <c r="H78" s="17">
        <v>25.368177899494</v>
      </c>
      <c r="I78" s="17">
        <v>92.472661052170267</v>
      </c>
      <c r="J78" s="3"/>
      <c r="K78" s="3"/>
      <c r="L78" s="16">
        <v>70658.185272999996</v>
      </c>
      <c r="M78" s="16">
        <v>19351.762213279999</v>
      </c>
      <c r="N78" s="16"/>
      <c r="O78" s="16">
        <v>7922.3692121599997</v>
      </c>
      <c r="P78" s="16">
        <v>12211.752686099997</v>
      </c>
      <c r="Q78" s="16">
        <v>17895.08947789</v>
      </c>
      <c r="R78" s="16">
        <v>25.326279480217696</v>
      </c>
      <c r="S78" s="16">
        <v>92.472661045874332</v>
      </c>
      <c r="T78" s="18"/>
      <c r="U78" s="16">
        <f t="shared" si="3"/>
        <v>116.69999999999709</v>
      </c>
      <c r="V78" s="16">
        <f t="shared" si="3"/>
        <v>2.2799977159593254E-6</v>
      </c>
      <c r="W78" s="16"/>
      <c r="X78" s="16">
        <f t="shared" si="2"/>
        <v>-8.3999930211575702E-7</v>
      </c>
      <c r="Y78" s="16">
        <f t="shared" si="2"/>
        <v>-9.0000321506522596E-7</v>
      </c>
      <c r="Z78" s="16">
        <f t="shared" si="2"/>
        <v>8.8999877334572375E-7</v>
      </c>
      <c r="AA78" s="16">
        <f t="shared" si="2"/>
        <v>-4.1898419276304111E-2</v>
      </c>
      <c r="AB78" s="16">
        <f t="shared" si="2"/>
        <v>-6.2959344404589501E-9</v>
      </c>
    </row>
    <row r="79" spans="1:120" s="40" customFormat="1" ht="11.1" customHeight="1">
      <c r="A79" s="3"/>
      <c r="B79" s="33" t="s">
        <v>92</v>
      </c>
      <c r="C79" s="35">
        <v>26677.281113000001</v>
      </c>
      <c r="D79" s="35">
        <v>6832.6495329999998</v>
      </c>
      <c r="E79" s="35">
        <v>2716.6593509999998</v>
      </c>
      <c r="F79" s="35">
        <v>4548.621478</v>
      </c>
      <c r="G79" s="35">
        <v>6414.1579090000005</v>
      </c>
      <c r="H79" s="35">
        <v>24.043521833543757</v>
      </c>
      <c r="I79" s="35">
        <v>93.875119425066529</v>
      </c>
      <c r="J79" s="3"/>
      <c r="K79" s="3"/>
      <c r="L79" s="35">
        <v>26677.281113000001</v>
      </c>
      <c r="M79" s="35">
        <v>6832.6495332599998</v>
      </c>
      <c r="N79" s="35"/>
      <c r="O79" s="35">
        <v>2716.65935059</v>
      </c>
      <c r="P79" s="35">
        <v>4548.6214787399995</v>
      </c>
      <c r="Q79" s="35">
        <v>6414.1579099</v>
      </c>
      <c r="R79" s="35">
        <v>24.043521836917414</v>
      </c>
      <c r="S79" s="35">
        <v>93.875119434666388</v>
      </c>
      <c r="T79" s="18"/>
      <c r="U79" s="35">
        <f t="shared" si="3"/>
        <v>0</v>
      </c>
      <c r="V79" s="35">
        <f t="shared" si="3"/>
        <v>2.5999997887993231E-7</v>
      </c>
      <c r="W79" s="35"/>
      <c r="X79" s="35">
        <f t="shared" si="2"/>
        <v>-4.0999975681188516E-7</v>
      </c>
      <c r="Y79" s="35">
        <f t="shared" si="2"/>
        <v>7.3999945016112179E-7</v>
      </c>
      <c r="Z79" s="35">
        <f t="shared" si="2"/>
        <v>8.9999957708641887E-7</v>
      </c>
      <c r="AA79" s="35">
        <f t="shared" si="2"/>
        <v>3.3736569093889557E-9</v>
      </c>
      <c r="AB79" s="35">
        <f t="shared" si="2"/>
        <v>9.5998586857604096E-9</v>
      </c>
    </row>
    <row r="80" spans="1:120" ht="11.1" customHeight="1">
      <c r="A80" s="3"/>
      <c r="B80" s="24" t="s">
        <v>93</v>
      </c>
      <c r="C80" s="23">
        <v>1382.944</v>
      </c>
      <c r="D80" s="23">
        <v>1188.3690340000001</v>
      </c>
      <c r="E80" s="23">
        <v>317.49407000000002</v>
      </c>
      <c r="F80" s="23">
        <v>717.29931799999997</v>
      </c>
      <c r="G80" s="23">
        <v>1147.0996889999999</v>
      </c>
      <c r="H80" s="23">
        <v>82.946213946479389</v>
      </c>
      <c r="I80" s="23">
        <v>96.527228174139708</v>
      </c>
      <c r="L80" s="23">
        <v>1382.944</v>
      </c>
      <c r="M80" s="23">
        <v>1188.3690344900001</v>
      </c>
      <c r="N80" s="23"/>
      <c r="O80" s="23">
        <v>317.49406994999998</v>
      </c>
      <c r="P80" s="23">
        <v>717.29931835999992</v>
      </c>
      <c r="Q80" s="23">
        <v>1147.09968936</v>
      </c>
      <c r="R80" s="23">
        <v>82.946213972510819</v>
      </c>
      <c r="S80" s="23">
        <v>96.527228164632277</v>
      </c>
      <c r="T80" s="18"/>
      <c r="U80" s="23">
        <f t="shared" si="3"/>
        <v>0</v>
      </c>
      <c r="V80" s="23">
        <f t="shared" si="3"/>
        <v>4.9000004764820915E-7</v>
      </c>
      <c r="W80" s="23"/>
      <c r="X80" s="23">
        <f t="shared" si="2"/>
        <v>-5.0000039664155338E-8</v>
      </c>
      <c r="Y80" s="23">
        <f t="shared" si="2"/>
        <v>3.5999994452140527E-7</v>
      </c>
      <c r="Z80" s="23">
        <f t="shared" si="2"/>
        <v>3.6000005820824299E-7</v>
      </c>
      <c r="AA80" s="23">
        <f t="shared" si="2"/>
        <v>2.6031429456452315E-8</v>
      </c>
      <c r="AB80" s="23">
        <f t="shared" si="2"/>
        <v>-9.5074312866927357E-9</v>
      </c>
    </row>
    <row r="81" spans="1:28" ht="11.1" customHeight="1">
      <c r="A81" s="3"/>
      <c r="B81" s="24" t="s">
        <v>94</v>
      </c>
      <c r="C81" s="23">
        <v>1523.798675</v>
      </c>
      <c r="D81" s="23">
        <v>544.32118500000001</v>
      </c>
      <c r="E81" s="23">
        <v>229.654956</v>
      </c>
      <c r="F81" s="23">
        <v>330.66826600000002</v>
      </c>
      <c r="G81" s="23">
        <v>444.15824400000002</v>
      </c>
      <c r="H81" s="23">
        <v>29.148092283253892</v>
      </c>
      <c r="I81" s="23">
        <v>81.598559130120947</v>
      </c>
      <c r="L81" s="23">
        <v>1523.798675</v>
      </c>
      <c r="M81" s="23">
        <v>544.32118495999998</v>
      </c>
      <c r="N81" s="23"/>
      <c r="O81" s="23">
        <v>229.65495555000001</v>
      </c>
      <c r="P81" s="23">
        <v>330.66826609999998</v>
      </c>
      <c r="Q81" s="23">
        <v>444.15824438000004</v>
      </c>
      <c r="R81" s="23">
        <v>29.148092308191568</v>
      </c>
      <c r="S81" s="23">
        <v>81.598559205929035</v>
      </c>
      <c r="T81" s="18"/>
      <c r="U81" s="23">
        <f t="shared" si="3"/>
        <v>0</v>
      </c>
      <c r="V81" s="23">
        <f t="shared" si="3"/>
        <v>-4.000003173132427E-8</v>
      </c>
      <c r="W81" s="23"/>
      <c r="X81" s="23">
        <f t="shared" si="2"/>
        <v>-4.4999998749517545E-7</v>
      </c>
      <c r="Y81" s="23">
        <f t="shared" si="2"/>
        <v>9.9999965641472954E-8</v>
      </c>
      <c r="Z81" s="23">
        <f t="shared" si="2"/>
        <v>3.8000001723048626E-7</v>
      </c>
      <c r="AA81" s="23">
        <f t="shared" si="2"/>
        <v>2.4937676812442078E-8</v>
      </c>
      <c r="AB81" s="23">
        <f t="shared" si="2"/>
        <v>7.5808088695339393E-8</v>
      </c>
    </row>
    <row r="82" spans="1:28" ht="21.95" customHeight="1">
      <c r="A82" s="3"/>
      <c r="B82" s="24" t="s">
        <v>95</v>
      </c>
      <c r="C82" s="23">
        <v>65.474057000000002</v>
      </c>
      <c r="D82" s="23">
        <v>28.572756999999999</v>
      </c>
      <c r="E82" s="23">
        <v>16.619112000000001</v>
      </c>
      <c r="F82" s="23">
        <v>21.095309</v>
      </c>
      <c r="G82" s="23">
        <v>26.425647000000001</v>
      </c>
      <c r="H82" s="23">
        <v>40.360485069681872</v>
      </c>
      <c r="I82" s="23">
        <v>92.48546438833327</v>
      </c>
      <c r="L82" s="23">
        <v>65.474057000000002</v>
      </c>
      <c r="M82" s="23">
        <v>28.572756940000001</v>
      </c>
      <c r="N82" s="23"/>
      <c r="O82" s="23">
        <v>16.61911212</v>
      </c>
      <c r="P82" s="23">
        <v>21.095309090000001</v>
      </c>
      <c r="Q82" s="23">
        <v>26.425646910000005</v>
      </c>
      <c r="R82" s="23">
        <v>40.360484932222853</v>
      </c>
      <c r="S82" s="23">
        <v>92.48546426755837</v>
      </c>
      <c r="T82" s="18"/>
      <c r="U82" s="23">
        <f t="shared" si="3"/>
        <v>0</v>
      </c>
      <c r="V82" s="23">
        <f t="shared" si="3"/>
        <v>-5.9999997858994902E-8</v>
      </c>
      <c r="W82" s="23"/>
      <c r="X82" s="23">
        <f t="shared" si="2"/>
        <v>1.1999999927070348E-7</v>
      </c>
      <c r="Y82" s="23">
        <f t="shared" si="2"/>
        <v>9.0000000341206032E-8</v>
      </c>
      <c r="Z82" s="23">
        <f t="shared" si="2"/>
        <v>-8.9999996788492354E-8</v>
      </c>
      <c r="AA82" s="23">
        <f t="shared" si="2"/>
        <v>-1.3745901839001817E-7</v>
      </c>
      <c r="AB82" s="23">
        <f t="shared" si="2"/>
        <v>-1.2077489941475505E-7</v>
      </c>
    </row>
    <row r="83" spans="1:28" ht="11.1" customHeight="1">
      <c r="A83" s="3"/>
      <c r="B83" s="24" t="s">
        <v>96</v>
      </c>
      <c r="C83" s="23">
        <v>22670.064381</v>
      </c>
      <c r="D83" s="23">
        <v>4938.3834710000001</v>
      </c>
      <c r="E83" s="23">
        <v>2090.060097</v>
      </c>
      <c r="F83" s="23">
        <v>3397.717838</v>
      </c>
      <c r="G83" s="23">
        <v>4692.6285660000003</v>
      </c>
      <c r="H83" s="23">
        <v>20.699670222079021</v>
      </c>
      <c r="I83" s="23">
        <v>95.023575904075443</v>
      </c>
      <c r="L83" s="23">
        <v>22670.064381</v>
      </c>
      <c r="M83" s="23">
        <v>4938.3834710299998</v>
      </c>
      <c r="N83" s="23"/>
      <c r="O83" s="23">
        <v>2090.0600965900003</v>
      </c>
      <c r="P83" s="23">
        <v>3397.71783848</v>
      </c>
      <c r="Q83" s="23">
        <v>4692.6285658500001</v>
      </c>
      <c r="R83" s="23">
        <v>20.699670221417357</v>
      </c>
      <c r="S83" s="23">
        <v>95.023575900460756</v>
      </c>
      <c r="T83" s="18"/>
      <c r="U83" s="23">
        <f t="shared" si="3"/>
        <v>0</v>
      </c>
      <c r="V83" s="23">
        <f t="shared" si="3"/>
        <v>2.9999682737980038E-8</v>
      </c>
      <c r="W83" s="23"/>
      <c r="X83" s="23">
        <f t="shared" si="2"/>
        <v>-4.0999975681188516E-7</v>
      </c>
      <c r="Y83" s="23">
        <f t="shared" si="2"/>
        <v>4.7999992602854036E-7</v>
      </c>
      <c r="Z83" s="23">
        <f t="shared" si="2"/>
        <v>-1.5000023267930374E-7</v>
      </c>
      <c r="AA83" s="23">
        <f t="shared" si="2"/>
        <v>-6.6166450096716289E-10</v>
      </c>
      <c r="AB83" s="23">
        <f t="shared" si="2"/>
        <v>-3.6146872162134969E-9</v>
      </c>
    </row>
    <row r="84" spans="1:28" ht="11.1" customHeight="1">
      <c r="A84" s="3"/>
      <c r="B84" s="24" t="s">
        <v>97</v>
      </c>
      <c r="C84" s="23">
        <v>1035</v>
      </c>
      <c r="D84" s="23">
        <v>133.003086</v>
      </c>
      <c r="E84" s="23">
        <v>62.831116000000002</v>
      </c>
      <c r="F84" s="23">
        <v>81.840746999999993</v>
      </c>
      <c r="G84" s="23">
        <v>103.84576300000001</v>
      </c>
      <c r="H84" s="23">
        <v>10.033407053140097</v>
      </c>
      <c r="I84" s="23">
        <v>78.077709414952977</v>
      </c>
      <c r="L84" s="23">
        <v>1035</v>
      </c>
      <c r="M84" s="23">
        <v>133.00308584000001</v>
      </c>
      <c r="N84" s="23"/>
      <c r="O84" s="23">
        <v>62.831116380000012</v>
      </c>
      <c r="P84" s="23">
        <v>81.840746710000019</v>
      </c>
      <c r="Q84" s="23">
        <v>103.84576340000004</v>
      </c>
      <c r="R84" s="23">
        <v>10.033407091787442</v>
      </c>
      <c r="S84" s="23">
        <v>78.077709809623784</v>
      </c>
      <c r="T84" s="18"/>
      <c r="U84" s="23">
        <f t="shared" si="3"/>
        <v>0</v>
      </c>
      <c r="V84" s="23">
        <f t="shared" si="3"/>
        <v>-1.5999998481674993E-7</v>
      </c>
      <c r="W84" s="23"/>
      <c r="X84" s="23">
        <f t="shared" si="2"/>
        <v>3.8000001012505891E-7</v>
      </c>
      <c r="Y84" s="23">
        <f t="shared" si="2"/>
        <v>-2.8999997425671609E-7</v>
      </c>
      <c r="Z84" s="23">
        <f t="shared" si="2"/>
        <v>4.000000330961484E-7</v>
      </c>
      <c r="AA84" s="23">
        <f t="shared" si="2"/>
        <v>3.8647344879905177E-8</v>
      </c>
      <c r="AB84" s="23">
        <f t="shared" si="2"/>
        <v>3.9467080625854578E-7</v>
      </c>
    </row>
    <row r="85" spans="1:28" s="40" customFormat="1" ht="11.1" customHeight="1">
      <c r="A85" s="3"/>
      <c r="B85" s="50" t="s">
        <v>98</v>
      </c>
      <c r="C85" s="51">
        <v>15308.802957</v>
      </c>
      <c r="D85" s="51">
        <v>3239.3792160000003</v>
      </c>
      <c r="E85" s="51">
        <v>420.79946699999999</v>
      </c>
      <c r="F85" s="51">
        <v>1299.6654520000002</v>
      </c>
      <c r="G85" s="51">
        <v>2982.0620940000003</v>
      </c>
      <c r="H85" s="51">
        <v>19.479394322182735</v>
      </c>
      <c r="I85" s="51">
        <v>92.056591561461701</v>
      </c>
      <c r="J85" s="3"/>
      <c r="K85" s="3"/>
      <c r="L85" s="51">
        <v>15308.802957</v>
      </c>
      <c r="M85" s="51">
        <v>3239.3792172499998</v>
      </c>
      <c r="N85" s="51"/>
      <c r="O85" s="51">
        <v>420.79946667999997</v>
      </c>
      <c r="P85" s="51">
        <v>1299.6654517000002</v>
      </c>
      <c r="Q85" s="51">
        <v>2982.0620936599994</v>
      </c>
      <c r="R85" s="51">
        <v>19.479394319961781</v>
      </c>
      <c r="S85" s="51">
        <v>92.056591515443372</v>
      </c>
      <c r="T85" s="18"/>
      <c r="U85" s="51">
        <f t="shared" si="3"/>
        <v>0</v>
      </c>
      <c r="V85" s="51">
        <f t="shared" si="3"/>
        <v>1.2499995136749931E-6</v>
      </c>
      <c r="W85" s="51"/>
      <c r="X85" s="51">
        <f t="shared" si="2"/>
        <v>-3.2000002647691872E-7</v>
      </c>
      <c r="Y85" s="51">
        <f t="shared" si="2"/>
        <v>-3.0000001061125658E-7</v>
      </c>
      <c r="Z85" s="51">
        <f t="shared" si="2"/>
        <v>-3.4000095183728263E-7</v>
      </c>
      <c r="AA85" s="51">
        <f t="shared" si="2"/>
        <v>-2.2209540873063816E-9</v>
      </c>
      <c r="AB85" s="51">
        <f t="shared" si="2"/>
        <v>-4.6018328703212319E-8</v>
      </c>
    </row>
    <row r="86" spans="1:28" ht="11.1" customHeight="1">
      <c r="A86" s="3"/>
      <c r="B86" s="24" t="s">
        <v>99</v>
      </c>
      <c r="C86" s="23">
        <v>12928.468403999999</v>
      </c>
      <c r="D86" s="23">
        <v>2691.4074850000002</v>
      </c>
      <c r="E86" s="23">
        <v>330.26310699999999</v>
      </c>
      <c r="F86" s="23">
        <v>1013.479507</v>
      </c>
      <c r="G86" s="23">
        <v>2487.8416630000002</v>
      </c>
      <c r="H86" s="23">
        <v>19.243127532649385</v>
      </c>
      <c r="I86" s="23">
        <v>92.436454786778597</v>
      </c>
      <c r="L86" s="23">
        <v>12928.468403999999</v>
      </c>
      <c r="M86" s="23">
        <v>2691.4074853900001</v>
      </c>
      <c r="N86" s="23"/>
      <c r="O86" s="23">
        <v>330.26310676999998</v>
      </c>
      <c r="P86" s="23">
        <v>1013.4795069700002</v>
      </c>
      <c r="Q86" s="23">
        <v>2487.8416629999997</v>
      </c>
      <c r="R86" s="23">
        <v>19.243127532649378</v>
      </c>
      <c r="S86" s="23">
        <v>92.436454773384028</v>
      </c>
      <c r="T86" s="18"/>
      <c r="U86" s="23">
        <f t="shared" si="3"/>
        <v>0</v>
      </c>
      <c r="V86" s="23">
        <f t="shared" si="3"/>
        <v>3.8999996831989847E-7</v>
      </c>
      <c r="W86" s="23"/>
      <c r="X86" s="23">
        <f t="shared" si="2"/>
        <v>-2.3000001192485797E-7</v>
      </c>
      <c r="Y86" s="23">
        <f t="shared" si="2"/>
        <v>-2.999979642481776E-8</v>
      </c>
      <c r="Z86" s="23">
        <f t="shared" si="2"/>
        <v>0</v>
      </c>
      <c r="AA86" s="23">
        <f t="shared" si="2"/>
        <v>0</v>
      </c>
      <c r="AB86" s="23">
        <f t="shared" si="2"/>
        <v>-1.3394569009506085E-8</v>
      </c>
    </row>
    <row r="87" spans="1:28" ht="11.1" customHeight="1">
      <c r="A87" s="3"/>
      <c r="B87" s="24" t="s">
        <v>100</v>
      </c>
      <c r="C87" s="23">
        <v>2108.4000019999999</v>
      </c>
      <c r="D87" s="23">
        <v>509.99396999999999</v>
      </c>
      <c r="E87" s="23">
        <v>80.236615999999998</v>
      </c>
      <c r="F87" s="23">
        <v>270.60519900000003</v>
      </c>
      <c r="G87" s="23">
        <v>467.28137900000002</v>
      </c>
      <c r="H87" s="23">
        <v>22.162842845605351</v>
      </c>
      <c r="I87" s="23">
        <v>91.624883133422159</v>
      </c>
      <c r="L87" s="23">
        <v>2108.4000019999999</v>
      </c>
      <c r="M87" s="23">
        <v>509.99397048999992</v>
      </c>
      <c r="N87" s="23"/>
      <c r="O87" s="23">
        <v>80.236615720000003</v>
      </c>
      <c r="P87" s="23">
        <v>270.60519856999997</v>
      </c>
      <c r="Q87" s="23">
        <v>467.28137879999991</v>
      </c>
      <c r="R87" s="23">
        <v>22.162842836119477</v>
      </c>
      <c r="S87" s="23">
        <v>91.624883006173192</v>
      </c>
      <c r="T87" s="18"/>
      <c r="U87" s="23">
        <f t="shared" si="3"/>
        <v>0</v>
      </c>
      <c r="V87" s="23">
        <f t="shared" si="3"/>
        <v>4.8999993396137143E-7</v>
      </c>
      <c r="W87" s="23"/>
      <c r="X87" s="23">
        <f t="shared" si="2"/>
        <v>-2.7999999474559445E-7</v>
      </c>
      <c r="Y87" s="23">
        <f t="shared" si="2"/>
        <v>-4.300000568946416E-7</v>
      </c>
      <c r="Z87" s="23">
        <f t="shared" si="2"/>
        <v>-2.0000010181320249E-7</v>
      </c>
      <c r="AA87" s="23">
        <f t="shared" si="2"/>
        <v>-9.4858734200897743E-9</v>
      </c>
      <c r="AB87" s="23">
        <f t="shared" si="2"/>
        <v>-1.2724896691906906E-7</v>
      </c>
    </row>
    <row r="88" spans="1:28" ht="11.1" customHeight="1">
      <c r="A88" s="3"/>
      <c r="B88" s="24" t="s">
        <v>101</v>
      </c>
      <c r="C88" s="23">
        <v>271.934551</v>
      </c>
      <c r="D88" s="23">
        <v>37.977761000000001</v>
      </c>
      <c r="E88" s="23">
        <v>10.299744</v>
      </c>
      <c r="F88" s="23">
        <v>15.580746</v>
      </c>
      <c r="G88" s="23">
        <v>26.939052</v>
      </c>
      <c r="H88" s="23">
        <v>9.9064469376677327</v>
      </c>
      <c r="I88" s="23">
        <v>70.933755152127048</v>
      </c>
      <c r="L88" s="23">
        <v>271.934551</v>
      </c>
      <c r="M88" s="23">
        <v>37.977761369999996</v>
      </c>
      <c r="N88" s="23"/>
      <c r="O88" s="23">
        <v>10.299744190000002</v>
      </c>
      <c r="P88" s="23">
        <v>15.580746160000002</v>
      </c>
      <c r="Q88" s="23">
        <v>26.939051860000003</v>
      </c>
      <c r="R88" s="23">
        <v>9.9064468861847583</v>
      </c>
      <c r="S88" s="23">
        <v>70.933754092415072</v>
      </c>
      <c r="T88" s="18"/>
      <c r="U88" s="23">
        <f t="shared" si="3"/>
        <v>0</v>
      </c>
      <c r="V88" s="23">
        <f t="shared" si="3"/>
        <v>3.6999999508680048E-7</v>
      </c>
      <c r="W88" s="23"/>
      <c r="X88" s="23">
        <f t="shared" si="2"/>
        <v>1.9000000150981577E-7</v>
      </c>
      <c r="Y88" s="23">
        <f t="shared" si="2"/>
        <v>1.6000000258031832E-7</v>
      </c>
      <c r="Z88" s="23">
        <f t="shared" si="2"/>
        <v>-1.3999999737279722E-7</v>
      </c>
      <c r="AA88" s="23">
        <f t="shared" si="2"/>
        <v>-5.1482974328109776E-8</v>
      </c>
      <c r="AB88" s="23">
        <f t="shared" si="2"/>
        <v>-1.0597119768362973E-6</v>
      </c>
    </row>
    <row r="89" spans="1:28" s="40" customFormat="1" ht="11.1" customHeight="1">
      <c r="A89" s="3"/>
      <c r="B89" s="50" t="s">
        <v>102</v>
      </c>
      <c r="C89" s="51">
        <v>1316.872805</v>
      </c>
      <c r="D89" s="51">
        <v>414.25377200000003</v>
      </c>
      <c r="E89" s="51">
        <v>157.625901</v>
      </c>
      <c r="F89" s="51">
        <v>280.916313</v>
      </c>
      <c r="G89" s="51">
        <v>372.81935299999998</v>
      </c>
      <c r="H89" s="51">
        <v>28.310961513097688</v>
      </c>
      <c r="I89" s="51">
        <v>89.99781732826321</v>
      </c>
      <c r="J89" s="3"/>
      <c r="K89" s="3"/>
      <c r="L89" s="51">
        <v>1316.872805</v>
      </c>
      <c r="M89" s="51">
        <v>414.25377162000001</v>
      </c>
      <c r="N89" s="51"/>
      <c r="O89" s="51">
        <v>157.62590055999996</v>
      </c>
      <c r="P89" s="51">
        <v>280.91631275999993</v>
      </c>
      <c r="Q89" s="51">
        <v>372.81935336000015</v>
      </c>
      <c r="R89" s="51">
        <v>28.310961540435191</v>
      </c>
      <c r="S89" s="51">
        <v>89.997817497722593</v>
      </c>
      <c r="T89" s="18"/>
      <c r="U89" s="51">
        <f t="shared" si="3"/>
        <v>0</v>
      </c>
      <c r="V89" s="51">
        <f t="shared" si="3"/>
        <v>-3.8000001723048626E-7</v>
      </c>
      <c r="W89" s="51"/>
      <c r="X89" s="51">
        <f t="shared" si="2"/>
        <v>-4.4000003640576324E-7</v>
      </c>
      <c r="Y89" s="51">
        <f t="shared" si="2"/>
        <v>-2.400000767011079E-7</v>
      </c>
      <c r="Z89" s="51">
        <f t="shared" si="2"/>
        <v>3.6000017189508071E-7</v>
      </c>
      <c r="AA89" s="51">
        <f t="shared" si="2"/>
        <v>2.7337502928048707E-8</v>
      </c>
      <c r="AB89" s="51">
        <f t="shared" si="2"/>
        <v>1.6945938341450528E-7</v>
      </c>
    </row>
    <row r="90" spans="1:28" ht="11.1" customHeight="1">
      <c r="A90" s="3"/>
      <c r="B90" s="24" t="s">
        <v>103</v>
      </c>
      <c r="C90" s="23">
        <v>1316.872805</v>
      </c>
      <c r="D90" s="23">
        <v>414.25377200000003</v>
      </c>
      <c r="E90" s="23">
        <v>157.625901</v>
      </c>
      <c r="F90" s="23">
        <v>280.916313</v>
      </c>
      <c r="G90" s="23">
        <v>372.81935299999998</v>
      </c>
      <c r="H90" s="23">
        <v>28.310961513097688</v>
      </c>
      <c r="I90" s="23">
        <v>89.99781732826321</v>
      </c>
      <c r="L90" s="23">
        <v>1316.872805</v>
      </c>
      <c r="M90" s="23">
        <v>414.25377162000001</v>
      </c>
      <c r="N90" s="23"/>
      <c r="O90" s="23">
        <v>157.62590055999996</v>
      </c>
      <c r="P90" s="23">
        <v>280.91631275999993</v>
      </c>
      <c r="Q90" s="23">
        <v>372.81935336000015</v>
      </c>
      <c r="R90" s="23">
        <v>28.310961540435191</v>
      </c>
      <c r="S90" s="23">
        <v>89.997817497722593</v>
      </c>
      <c r="T90" s="18"/>
      <c r="U90" s="23">
        <f t="shared" si="3"/>
        <v>0</v>
      </c>
      <c r="V90" s="23">
        <f t="shared" si="3"/>
        <v>-3.8000001723048626E-7</v>
      </c>
      <c r="W90" s="23"/>
      <c r="X90" s="23">
        <f t="shared" si="2"/>
        <v>-4.4000003640576324E-7</v>
      </c>
      <c r="Y90" s="23">
        <f t="shared" si="2"/>
        <v>-2.400000767011079E-7</v>
      </c>
      <c r="Z90" s="23">
        <f t="shared" si="2"/>
        <v>3.6000017189508071E-7</v>
      </c>
      <c r="AA90" s="23">
        <f t="shared" si="2"/>
        <v>2.7337502928048707E-8</v>
      </c>
      <c r="AB90" s="23">
        <f t="shared" si="2"/>
        <v>1.6945938341450528E-7</v>
      </c>
    </row>
    <row r="91" spans="1:28" s="40" customFormat="1" ht="11.1" customHeight="1">
      <c r="A91" s="3"/>
      <c r="B91" s="50" t="s">
        <v>104</v>
      </c>
      <c r="C91" s="51">
        <v>14030.390589000001</v>
      </c>
      <c r="D91" s="51">
        <v>3712.9438960000002</v>
      </c>
      <c r="E91" s="51">
        <v>1571.548004</v>
      </c>
      <c r="F91" s="51">
        <v>2339.9873640000001</v>
      </c>
      <c r="G91" s="51">
        <v>3416.5502240000001</v>
      </c>
      <c r="H91" s="51">
        <v>24.351069931571381</v>
      </c>
      <c r="I91" s="51">
        <v>92.017286543992526</v>
      </c>
      <c r="J91" s="3"/>
      <c r="K91" s="3"/>
      <c r="L91" s="51">
        <v>14030.390589000001</v>
      </c>
      <c r="M91" s="51">
        <v>3712.9438961700002</v>
      </c>
      <c r="N91" s="51"/>
      <c r="O91" s="51">
        <v>1571.5480039999998</v>
      </c>
      <c r="P91" s="51">
        <v>2339.9873641600002</v>
      </c>
      <c r="Q91" s="51">
        <v>3416.5502235199992</v>
      </c>
      <c r="R91" s="51">
        <v>24.351069928150231</v>
      </c>
      <c r="S91" s="51">
        <v>92.017286526851677</v>
      </c>
      <c r="T91" s="18"/>
      <c r="U91" s="51">
        <f t="shared" si="3"/>
        <v>0</v>
      </c>
      <c r="V91" s="51">
        <f t="shared" si="3"/>
        <v>1.7000002117129043E-7</v>
      </c>
      <c r="W91" s="51"/>
      <c r="X91" s="51">
        <f t="shared" si="2"/>
        <v>0</v>
      </c>
      <c r="Y91" s="51">
        <f t="shared" si="2"/>
        <v>1.6000012692529708E-7</v>
      </c>
      <c r="Z91" s="51">
        <f t="shared" si="2"/>
        <v>-4.8000083552324213E-7</v>
      </c>
      <c r="AA91" s="51">
        <f t="shared" si="2"/>
        <v>-3.4211495858471608E-9</v>
      </c>
      <c r="AB91" s="51">
        <f t="shared" si="2"/>
        <v>-1.7140848740382353E-8</v>
      </c>
    </row>
    <row r="92" spans="1:28" s="40" customFormat="1" ht="11.1" customHeight="1">
      <c r="A92" s="3"/>
      <c r="B92" s="24" t="s">
        <v>105</v>
      </c>
      <c r="C92" s="23">
        <v>12961.790589</v>
      </c>
      <c r="D92" s="23">
        <v>3406.7440080000001</v>
      </c>
      <c r="E92" s="23">
        <v>1468.304615</v>
      </c>
      <c r="F92" s="23">
        <v>2193.2244639999999</v>
      </c>
      <c r="G92" s="23">
        <v>3145.6959430000002</v>
      </c>
      <c r="H92" s="23">
        <v>24.268992168949165</v>
      </c>
      <c r="I92" s="23">
        <v>92.337314914564018</v>
      </c>
      <c r="J92" s="3"/>
      <c r="K92" s="3"/>
      <c r="L92" s="23">
        <v>12961.790589</v>
      </c>
      <c r="M92" s="23">
        <v>3406.7440082600001</v>
      </c>
      <c r="N92" s="23"/>
      <c r="O92" s="23">
        <v>1468.3046154699998</v>
      </c>
      <c r="P92" s="23">
        <v>2193.2244638000002</v>
      </c>
      <c r="Q92" s="23">
        <v>3145.6959427699994</v>
      </c>
      <c r="R92" s="23">
        <v>24.268992167174716</v>
      </c>
      <c r="S92" s="23">
        <v>92.337314900765577</v>
      </c>
      <c r="T92" s="18"/>
      <c r="U92" s="23">
        <f t="shared" si="3"/>
        <v>0</v>
      </c>
      <c r="V92" s="23">
        <f t="shared" si="3"/>
        <v>2.5999997887993231E-7</v>
      </c>
      <c r="W92" s="23"/>
      <c r="X92" s="23">
        <f t="shared" si="2"/>
        <v>4.6999980440887157E-7</v>
      </c>
      <c r="Y92" s="23">
        <f t="shared" si="2"/>
        <v>-1.9999970390927047E-7</v>
      </c>
      <c r="Z92" s="23">
        <f t="shared" si="2"/>
        <v>-2.3000075088930316E-7</v>
      </c>
      <c r="AA92" s="23">
        <f t="shared" si="2"/>
        <v>-1.7744490321547346E-9</v>
      </c>
      <c r="AB92" s="23">
        <f t="shared" si="2"/>
        <v>-1.3798441500512126E-8</v>
      </c>
    </row>
    <row r="93" spans="1:28" s="40" customFormat="1" ht="11.1" customHeight="1">
      <c r="A93" s="3"/>
      <c r="B93" s="24" t="s">
        <v>106</v>
      </c>
      <c r="C93" s="23">
        <v>1068.5999999999999</v>
      </c>
      <c r="D93" s="23">
        <v>306.19988799999999</v>
      </c>
      <c r="E93" s="23">
        <v>103.24338899999999</v>
      </c>
      <c r="F93" s="23">
        <v>146.7629</v>
      </c>
      <c r="G93" s="23">
        <v>270.85428100000001</v>
      </c>
      <c r="H93" s="23">
        <v>25.346648044169946</v>
      </c>
      <c r="I93" s="23">
        <v>88.456688462276659</v>
      </c>
      <c r="J93" s="3"/>
      <c r="K93" s="3"/>
      <c r="L93" s="23">
        <v>1068.5999999999999</v>
      </c>
      <c r="M93" s="23">
        <v>306.19988791000003</v>
      </c>
      <c r="N93" s="23"/>
      <c r="O93" s="23">
        <v>103.24338853</v>
      </c>
      <c r="P93" s="23">
        <v>146.76290036</v>
      </c>
      <c r="Q93" s="23">
        <v>270.85428074999999</v>
      </c>
      <c r="R93" s="23">
        <v>25.346648020774847</v>
      </c>
      <c r="S93" s="23">
        <v>88.456688406630306</v>
      </c>
      <c r="T93" s="18"/>
      <c r="U93" s="23">
        <f t="shared" si="3"/>
        <v>0</v>
      </c>
      <c r="V93" s="23">
        <f t="shared" si="3"/>
        <v>-8.9999957708641887E-8</v>
      </c>
      <c r="W93" s="23"/>
      <c r="X93" s="23">
        <f t="shared" si="2"/>
        <v>-4.6999998914998287E-7</v>
      </c>
      <c r="Y93" s="23">
        <f t="shared" si="2"/>
        <v>3.6000000136482413E-7</v>
      </c>
      <c r="Z93" s="23">
        <f t="shared" si="2"/>
        <v>-2.5000002779052011E-7</v>
      </c>
      <c r="AA93" s="23">
        <f t="shared" si="2"/>
        <v>-2.3395099191247937E-8</v>
      </c>
      <c r="AB93" s="23">
        <f t="shared" si="2"/>
        <v>-5.5646353303018259E-8</v>
      </c>
    </row>
    <row r="94" spans="1:28" s="40" customFormat="1" ht="20.100000000000001" customHeight="1">
      <c r="A94" s="3"/>
      <c r="B94" s="50" t="s">
        <v>107</v>
      </c>
      <c r="C94" s="51">
        <v>7683.1378090000007</v>
      </c>
      <c r="D94" s="51">
        <v>2722.3553939999997</v>
      </c>
      <c r="E94" s="51">
        <v>1435.7241650000001</v>
      </c>
      <c r="F94" s="51">
        <v>2043.996582</v>
      </c>
      <c r="G94" s="51">
        <v>2419.1095290000003</v>
      </c>
      <c r="H94" s="51">
        <v>31.485957809662917</v>
      </c>
      <c r="I94" s="51">
        <v>88.860900907047423</v>
      </c>
      <c r="J94" s="3"/>
      <c r="K94" s="3"/>
      <c r="L94" s="51">
        <v>7799.8378090000006</v>
      </c>
      <c r="M94" s="51">
        <v>2722.3553950000005</v>
      </c>
      <c r="N94" s="51"/>
      <c r="O94" s="51">
        <v>1435.7241652999996</v>
      </c>
      <c r="P94" s="51">
        <v>2043.9965805199997</v>
      </c>
      <c r="Q94" s="51">
        <v>2419.1095291500005</v>
      </c>
      <c r="R94" s="51">
        <v>31.014869647143971</v>
      </c>
      <c r="S94" s="51">
        <v>88.860900879916159</v>
      </c>
      <c r="T94" s="18"/>
      <c r="U94" s="51">
        <f t="shared" si="3"/>
        <v>116.69999999999982</v>
      </c>
      <c r="V94" s="51">
        <f t="shared" si="3"/>
        <v>1.0000007932831068E-6</v>
      </c>
      <c r="W94" s="51"/>
      <c r="X94" s="51">
        <f t="shared" si="2"/>
        <v>2.999995558639057E-7</v>
      </c>
      <c r="Y94" s="51">
        <f t="shared" si="2"/>
        <v>-1.4800002645642962E-6</v>
      </c>
      <c r="Z94" s="51">
        <f t="shared" si="2"/>
        <v>1.5000023267930374E-7</v>
      </c>
      <c r="AA94" s="51">
        <f t="shared" si="2"/>
        <v>-0.47108816251894581</v>
      </c>
      <c r="AB94" s="51">
        <f t="shared" si="2"/>
        <v>-2.7131264346280659E-8</v>
      </c>
    </row>
    <row r="95" spans="1:28" s="40" customFormat="1" ht="11.1" customHeight="1">
      <c r="A95" s="3"/>
      <c r="B95" s="24" t="s">
        <v>108</v>
      </c>
      <c r="C95" s="23">
        <v>2098.8229379999998</v>
      </c>
      <c r="D95" s="23">
        <v>1019.608865</v>
      </c>
      <c r="E95" s="23">
        <v>595.41085299999997</v>
      </c>
      <c r="F95" s="23">
        <v>841.74385800000005</v>
      </c>
      <c r="G95" s="23">
        <v>963.20977500000004</v>
      </c>
      <c r="H95" s="23">
        <v>45.892855350526006</v>
      </c>
      <c r="I95" s="23">
        <v>94.468556332138206</v>
      </c>
      <c r="J95" s="3"/>
      <c r="K95" s="3"/>
      <c r="L95" s="23">
        <v>2098.8229379999998</v>
      </c>
      <c r="M95" s="23">
        <v>1019.6088649200001</v>
      </c>
      <c r="N95" s="23"/>
      <c r="O95" s="23">
        <v>595.41085261999979</v>
      </c>
      <c r="P95" s="23">
        <v>841.74385845000006</v>
      </c>
      <c r="Q95" s="23">
        <v>963.2097750400003</v>
      </c>
      <c r="R95" s="23">
        <v>45.892855352431852</v>
      </c>
      <c r="S95" s="23">
        <v>94.468556343473438</v>
      </c>
      <c r="T95" s="18"/>
      <c r="U95" s="23">
        <f t="shared" si="3"/>
        <v>0</v>
      </c>
      <c r="V95" s="23">
        <f t="shared" si="3"/>
        <v>-7.9999949775810819E-8</v>
      </c>
      <c r="W95" s="23"/>
      <c r="X95" s="23">
        <f t="shared" si="2"/>
        <v>-3.8000018776074285E-7</v>
      </c>
      <c r="Y95" s="23">
        <f t="shared" si="2"/>
        <v>4.5000001591688488E-7</v>
      </c>
      <c r="Z95" s="23">
        <f t="shared" si="2"/>
        <v>4.0000259104999714E-8</v>
      </c>
      <c r="AA95" s="23">
        <f t="shared" si="2"/>
        <v>1.9058461475651711E-9</v>
      </c>
      <c r="AB95" s="23">
        <f t="shared" si="2"/>
        <v>1.1335231420162017E-8</v>
      </c>
    </row>
    <row r="96" spans="1:28" s="40" customFormat="1" ht="11.1" customHeight="1">
      <c r="A96" s="3"/>
      <c r="B96" s="24" t="s">
        <v>109</v>
      </c>
      <c r="C96" s="23">
        <v>1998.9140440000001</v>
      </c>
      <c r="D96" s="23">
        <v>727.60389099999998</v>
      </c>
      <c r="E96" s="23">
        <v>402.33818200000002</v>
      </c>
      <c r="F96" s="23">
        <v>530.11260100000004</v>
      </c>
      <c r="G96" s="23">
        <v>625.96602600000006</v>
      </c>
      <c r="H96" s="23">
        <v>31.315304821581414</v>
      </c>
      <c r="I96" s="23">
        <v>86.031154278145564</v>
      </c>
      <c r="J96" s="3"/>
      <c r="K96" s="3"/>
      <c r="L96" s="23">
        <v>1998.9140440000001</v>
      </c>
      <c r="M96" s="23">
        <v>727.60389100000009</v>
      </c>
      <c r="N96" s="23"/>
      <c r="O96" s="23">
        <v>402.33818241</v>
      </c>
      <c r="P96" s="23">
        <v>530.11260082999979</v>
      </c>
      <c r="Q96" s="23">
        <v>625.96602590999998</v>
      </c>
      <c r="R96" s="23">
        <v>31.315304817078964</v>
      </c>
      <c r="S96" s="23">
        <v>86.031154265776166</v>
      </c>
      <c r="T96" s="18"/>
      <c r="U96" s="23">
        <f t="shared" si="3"/>
        <v>0</v>
      </c>
      <c r="V96" s="23">
        <f t="shared" si="3"/>
        <v>0</v>
      </c>
      <c r="W96" s="23"/>
      <c r="X96" s="23">
        <f t="shared" si="2"/>
        <v>4.0999998418556061E-7</v>
      </c>
      <c r="Y96" s="23">
        <f t="shared" si="2"/>
        <v>-1.7000024854496587E-7</v>
      </c>
      <c r="Z96" s="23">
        <f t="shared" si="2"/>
        <v>-9.0000071395479608E-8</v>
      </c>
      <c r="AA96" s="23">
        <f t="shared" si="2"/>
        <v>-4.5024499684132024E-9</v>
      </c>
      <c r="AB96" s="23">
        <f t="shared" si="2"/>
        <v>-1.2369397950351413E-8</v>
      </c>
    </row>
    <row r="97" spans="1:118" s="40" customFormat="1" ht="11.1" customHeight="1">
      <c r="A97" s="3"/>
      <c r="B97" s="24" t="s">
        <v>110</v>
      </c>
      <c r="C97" s="23">
        <v>1589.2513409999999</v>
      </c>
      <c r="D97" s="23">
        <v>103.97654199999999</v>
      </c>
      <c r="E97" s="23">
        <v>36.438600999999998</v>
      </c>
      <c r="F97" s="23">
        <v>54.280569999999997</v>
      </c>
      <c r="G97" s="23">
        <v>88.887163999999999</v>
      </c>
      <c r="H97" s="23">
        <v>5.5930211733576254</v>
      </c>
      <c r="I97" s="23">
        <v>85.487709333514857</v>
      </c>
      <c r="J97" s="3"/>
      <c r="K97" s="3"/>
      <c r="L97" s="23">
        <v>1589.2513409999999</v>
      </c>
      <c r="M97" s="23">
        <v>103.97654205000001</v>
      </c>
      <c r="N97" s="23"/>
      <c r="O97" s="23">
        <v>36.438601219999988</v>
      </c>
      <c r="P97" s="23">
        <v>54.280569519999993</v>
      </c>
      <c r="Q97" s="23">
        <v>88.88716427</v>
      </c>
      <c r="R97" s="23">
        <v>5.5930211903467573</v>
      </c>
      <c r="S97" s="23">
        <v>85.487709552079679</v>
      </c>
      <c r="T97" s="18"/>
      <c r="U97" s="23">
        <f t="shared" si="3"/>
        <v>0</v>
      </c>
      <c r="V97" s="23">
        <f t="shared" si="3"/>
        <v>5.0000011242445908E-8</v>
      </c>
      <c r="W97" s="23"/>
      <c r="X97" s="23">
        <f t="shared" si="2"/>
        <v>2.1999998978117219E-7</v>
      </c>
      <c r="Y97" s="23">
        <f t="shared" si="2"/>
        <v>-4.8000000418824129E-7</v>
      </c>
      <c r="Z97" s="23">
        <f t="shared" si="2"/>
        <v>2.700000010236181E-7</v>
      </c>
      <c r="AA97" s="23">
        <f t="shared" si="2"/>
        <v>1.6989131879086017E-8</v>
      </c>
      <c r="AB97" s="23">
        <f t="shared" si="2"/>
        <v>2.1856482135262922E-7</v>
      </c>
    </row>
    <row r="98" spans="1:118" s="40" customFormat="1" ht="11.1" customHeight="1">
      <c r="A98" s="3"/>
      <c r="B98" s="24" t="s">
        <v>111</v>
      </c>
      <c r="C98" s="23">
        <v>295.78258099999999</v>
      </c>
      <c r="D98" s="23">
        <v>76.848040999999995</v>
      </c>
      <c r="E98" s="23">
        <v>1.330964</v>
      </c>
      <c r="F98" s="23">
        <v>36.432416000000003</v>
      </c>
      <c r="G98" s="23">
        <v>76.844455999999994</v>
      </c>
      <c r="H98" s="23">
        <v>25.980047824384894</v>
      </c>
      <c r="I98" s="23">
        <v>99.99533494939709</v>
      </c>
      <c r="J98" s="3"/>
      <c r="K98" s="3"/>
      <c r="L98" s="23">
        <v>295.78258099999999</v>
      </c>
      <c r="M98" s="23">
        <v>76.848041129999999</v>
      </c>
      <c r="N98" s="23"/>
      <c r="O98" s="23">
        <v>1.33096437</v>
      </c>
      <c r="P98" s="23">
        <v>36.432415599999992</v>
      </c>
      <c r="Q98" s="23">
        <v>76.844456129999998</v>
      </c>
      <c r="R98" s="23">
        <v>25.980047868336097</v>
      </c>
      <c r="S98" s="23">
        <v>99.995334949404977</v>
      </c>
      <c r="T98" s="18"/>
      <c r="U98" s="23">
        <f t="shared" si="3"/>
        <v>0</v>
      </c>
      <c r="V98" s="23">
        <f t="shared" si="3"/>
        <v>1.3000000365082087E-7</v>
      </c>
      <c r="W98" s="23"/>
      <c r="X98" s="23">
        <f t="shared" si="2"/>
        <v>3.6999999997178179E-7</v>
      </c>
      <c r="Y98" s="23">
        <f t="shared" si="2"/>
        <v>-4.0000001177986633E-7</v>
      </c>
      <c r="Z98" s="23">
        <f t="shared" si="2"/>
        <v>1.3000000365082087E-7</v>
      </c>
      <c r="AA98" s="23">
        <f t="shared" si="2"/>
        <v>4.395120356548432E-8</v>
      </c>
      <c r="AB98" s="23">
        <f t="shared" si="2"/>
        <v>7.8870243669371121E-12</v>
      </c>
    </row>
    <row r="99" spans="1:118" s="40" customFormat="1" ht="11.1" customHeight="1">
      <c r="A99" s="3"/>
      <c r="B99" s="24" t="s">
        <v>112</v>
      </c>
      <c r="C99" s="23">
        <v>207</v>
      </c>
      <c r="D99" s="23">
        <v>3.503574</v>
      </c>
      <c r="E99" s="23">
        <v>7.2138999999999995E-2</v>
      </c>
      <c r="F99" s="23">
        <v>3.4735010000000002</v>
      </c>
      <c r="G99" s="23">
        <v>3.503574</v>
      </c>
      <c r="H99" s="23">
        <v>1.6925478260869566</v>
      </c>
      <c r="I99" s="23">
        <v>100</v>
      </c>
      <c r="J99" s="3"/>
      <c r="K99" s="3"/>
      <c r="L99" s="23">
        <v>207</v>
      </c>
      <c r="M99" s="23">
        <v>3.5035744799999997</v>
      </c>
      <c r="N99" s="23"/>
      <c r="O99" s="23">
        <v>7.2138720000000003E-2</v>
      </c>
      <c r="P99" s="23">
        <v>3.4735005499999998</v>
      </c>
      <c r="Q99" s="23">
        <v>3.5035736699999998</v>
      </c>
      <c r="R99" s="23">
        <v>1.6925476666666666</v>
      </c>
      <c r="S99" s="23">
        <v>99.999976880754076</v>
      </c>
      <c r="T99" s="18"/>
      <c r="U99" s="23">
        <f t="shared" si="3"/>
        <v>0</v>
      </c>
      <c r="V99" s="23">
        <f t="shared" si="3"/>
        <v>4.7999999974734919E-7</v>
      </c>
      <c r="W99" s="23"/>
      <c r="X99" s="23">
        <f t="shared" si="2"/>
        <v>-2.7999999999139824E-7</v>
      </c>
      <c r="Y99" s="23">
        <f t="shared" si="2"/>
        <v>-4.5000000037376253E-7</v>
      </c>
      <c r="Z99" s="23">
        <f t="shared" si="2"/>
        <v>-3.3000000021488063E-7</v>
      </c>
      <c r="AA99" s="23">
        <f t="shared" si="2"/>
        <v>-1.5942029008009229E-7</v>
      </c>
      <c r="AB99" s="23">
        <f t="shared" si="2"/>
        <v>-2.3119245923908238E-5</v>
      </c>
    </row>
    <row r="100" spans="1:118" s="40" customFormat="1" ht="11.1" customHeight="1">
      <c r="A100" s="3"/>
      <c r="B100" s="24" t="s">
        <v>113</v>
      </c>
      <c r="C100" s="23">
        <v>1493.3669050000001</v>
      </c>
      <c r="D100" s="23">
        <v>790.814481</v>
      </c>
      <c r="E100" s="23">
        <v>400.13342599999999</v>
      </c>
      <c r="F100" s="23">
        <v>577.95363599999996</v>
      </c>
      <c r="G100" s="23">
        <v>660.698534</v>
      </c>
      <c r="H100" s="23">
        <v>44.242210791459854</v>
      </c>
      <c r="I100" s="23">
        <v>83.546590240043912</v>
      </c>
      <c r="J100" s="3"/>
      <c r="K100" s="3"/>
      <c r="L100" s="23">
        <v>1493.3669050000001</v>
      </c>
      <c r="M100" s="23">
        <v>790.81448142000011</v>
      </c>
      <c r="N100" s="23"/>
      <c r="O100" s="23">
        <v>400.13342595999995</v>
      </c>
      <c r="P100" s="23">
        <v>577.95363556999996</v>
      </c>
      <c r="Q100" s="23">
        <v>660.69853412999987</v>
      </c>
      <c r="R100" s="23">
        <v>44.242210800165005</v>
      </c>
      <c r="S100" s="23">
        <v>83.546590212111212</v>
      </c>
      <c r="T100" s="18"/>
      <c r="U100" s="23">
        <f t="shared" si="3"/>
        <v>0</v>
      </c>
      <c r="V100" s="23">
        <f t="shared" si="3"/>
        <v>4.200001058052294E-7</v>
      </c>
      <c r="W100" s="23"/>
      <c r="X100" s="23">
        <f t="shared" si="2"/>
        <v>-4.000003173132427E-8</v>
      </c>
      <c r="Y100" s="23">
        <f t="shared" si="2"/>
        <v>-4.3000000005122274E-7</v>
      </c>
      <c r="Z100" s="23">
        <f t="shared" si="2"/>
        <v>1.2999987575312844E-7</v>
      </c>
      <c r="AA100" s="23">
        <f t="shared" si="2"/>
        <v>8.705150378318649E-9</v>
      </c>
      <c r="AB100" s="23">
        <f t="shared" si="2"/>
        <v>-2.7932699708799191E-8</v>
      </c>
    </row>
    <row r="101" spans="1:118" s="40" customFormat="1" ht="11.1" customHeight="1">
      <c r="A101" s="3"/>
      <c r="B101" s="50" t="s">
        <v>114</v>
      </c>
      <c r="C101" s="51">
        <v>5525</v>
      </c>
      <c r="D101" s="51">
        <v>2430.1804000000002</v>
      </c>
      <c r="E101" s="51">
        <v>1620.0123249999999</v>
      </c>
      <c r="F101" s="51">
        <v>1698.5654979999999</v>
      </c>
      <c r="G101" s="51">
        <v>2290.3903679999999</v>
      </c>
      <c r="H101" s="51">
        <v>41.455029285067866</v>
      </c>
      <c r="I101" s="51">
        <v>94.247750825411956</v>
      </c>
      <c r="J101" s="3"/>
      <c r="K101" s="3"/>
      <c r="L101" s="51">
        <v>5525</v>
      </c>
      <c r="M101" s="51">
        <v>2430.1803999799999</v>
      </c>
      <c r="N101" s="51"/>
      <c r="O101" s="51">
        <v>1620.0123250300003</v>
      </c>
      <c r="P101" s="51">
        <v>1698.5654982200003</v>
      </c>
      <c r="Q101" s="51">
        <v>2290.3903683000003</v>
      </c>
      <c r="R101" s="51">
        <v>41.455029290497741</v>
      </c>
      <c r="S101" s="51">
        <v>94.247750838532397</v>
      </c>
      <c r="T101" s="18"/>
      <c r="U101" s="51">
        <f t="shared" si="3"/>
        <v>0</v>
      </c>
      <c r="V101" s="51">
        <f t="shared" si="3"/>
        <v>-2.0000243239337578E-8</v>
      </c>
      <c r="W101" s="51"/>
      <c r="X101" s="51">
        <f t="shared" si="2"/>
        <v>3.0000364859006368E-8</v>
      </c>
      <c r="Y101" s="51">
        <f t="shared" si="2"/>
        <v>2.2000040189595893E-7</v>
      </c>
      <c r="Z101" s="51">
        <f t="shared" si="2"/>
        <v>3.0000046535860747E-7</v>
      </c>
      <c r="AA101" s="51">
        <f t="shared" si="2"/>
        <v>5.4298752161230368E-9</v>
      </c>
      <c r="AB101" s="51">
        <f t="shared" si="2"/>
        <v>1.3120441622049839E-8</v>
      </c>
    </row>
    <row r="102" spans="1:118" s="40" customFormat="1" ht="11.1" customHeight="1">
      <c r="A102" s="3"/>
      <c r="B102" s="25" t="s">
        <v>115</v>
      </c>
      <c r="C102" s="26">
        <v>5525</v>
      </c>
      <c r="D102" s="26">
        <v>2430.1804000000002</v>
      </c>
      <c r="E102" s="26">
        <v>1620.0123249999999</v>
      </c>
      <c r="F102" s="26">
        <v>1698.5654979999999</v>
      </c>
      <c r="G102" s="26">
        <v>2290.3903679999999</v>
      </c>
      <c r="H102" s="26">
        <v>41.455029285067866</v>
      </c>
      <c r="I102" s="26">
        <v>94.247750825411956</v>
      </c>
      <c r="J102" s="3"/>
      <c r="K102" s="3"/>
      <c r="L102" s="26">
        <v>5525</v>
      </c>
      <c r="M102" s="26">
        <v>2430.1803999799999</v>
      </c>
      <c r="N102" s="26"/>
      <c r="O102" s="26">
        <v>1620.0123250300003</v>
      </c>
      <c r="P102" s="26">
        <v>1698.5654982200003</v>
      </c>
      <c r="Q102" s="26">
        <v>2290.3903683000003</v>
      </c>
      <c r="R102" s="26">
        <v>41.455029290497741</v>
      </c>
      <c r="S102" s="26">
        <v>94.247750838532397</v>
      </c>
      <c r="T102" s="18"/>
      <c r="U102" s="26">
        <f t="shared" si="3"/>
        <v>0</v>
      </c>
      <c r="V102" s="26">
        <f t="shared" si="3"/>
        <v>-2.0000243239337578E-8</v>
      </c>
      <c r="W102" s="26"/>
      <c r="X102" s="26">
        <f t="shared" si="2"/>
        <v>3.0000364859006368E-8</v>
      </c>
      <c r="Y102" s="26">
        <f t="shared" si="2"/>
        <v>2.2000040189595893E-7</v>
      </c>
      <c r="Z102" s="26">
        <f t="shared" si="2"/>
        <v>3.0000046535860747E-7</v>
      </c>
      <c r="AA102" s="26">
        <f t="shared" si="2"/>
        <v>5.4298752161230368E-9</v>
      </c>
      <c r="AB102" s="26">
        <f t="shared" si="2"/>
        <v>1.3120441622049839E-8</v>
      </c>
    </row>
    <row r="103" spans="1:118" s="19" customFormat="1" ht="11.1" customHeight="1" thickBot="1">
      <c r="A103" s="3"/>
      <c r="B103" s="52" t="s">
        <v>116</v>
      </c>
      <c r="C103" s="16">
        <v>15459.113243000003</v>
      </c>
      <c r="D103" s="16">
        <v>8651.0275069999989</v>
      </c>
      <c r="E103" s="17">
        <v>5471.6270260000001</v>
      </c>
      <c r="F103" s="17">
        <v>7269.5839470000019</v>
      </c>
      <c r="G103" s="17">
        <v>8456.8081320000001</v>
      </c>
      <c r="H103" s="17">
        <v>54.704354635795838</v>
      </c>
      <c r="I103" s="17">
        <v>97.754955988258672</v>
      </c>
      <c r="J103" s="3"/>
      <c r="K103" s="3"/>
      <c r="L103" s="16">
        <v>15959.113243000003</v>
      </c>
      <c r="M103" s="16">
        <v>8651.0275084599998</v>
      </c>
      <c r="N103" s="16"/>
      <c r="O103" s="16">
        <v>5471.6270251900005</v>
      </c>
      <c r="P103" s="16">
        <v>7269.5839481700013</v>
      </c>
      <c r="Q103" s="16">
        <v>8456.8081338400007</v>
      </c>
      <c r="R103" s="16">
        <v>52.990463850172453</v>
      </c>
      <c r="S103" s="16">
        <v>97.754955993030094</v>
      </c>
      <c r="T103" s="18"/>
      <c r="U103" s="16">
        <f t="shared" si="3"/>
        <v>500</v>
      </c>
      <c r="V103" s="16">
        <f t="shared" si="3"/>
        <v>1.4600009308196604E-6</v>
      </c>
      <c r="W103" s="16"/>
      <c r="X103" s="16">
        <f t="shared" ref="X103:AB150" si="4">+O103-E103</f>
        <v>-8.0999961937777698E-7</v>
      </c>
      <c r="Y103" s="16">
        <f t="shared" si="4"/>
        <v>1.1699994502123445E-6</v>
      </c>
      <c r="Z103" s="16">
        <f t="shared" si="4"/>
        <v>1.8400005501462147E-6</v>
      </c>
      <c r="AA103" s="16">
        <f t="shared" si="4"/>
        <v>-1.7138907856233843</v>
      </c>
      <c r="AB103" s="16">
        <f t="shared" si="4"/>
        <v>4.7714223683215096E-9</v>
      </c>
    </row>
    <row r="104" spans="1:118" ht="11.1" customHeight="1">
      <c r="A104" s="3"/>
      <c r="B104" s="24" t="s">
        <v>117</v>
      </c>
      <c r="C104" s="23">
        <v>282.58093700000001</v>
      </c>
      <c r="D104" s="23">
        <v>121.388621</v>
      </c>
      <c r="E104" s="42">
        <v>71.327286000000001</v>
      </c>
      <c r="F104" s="42">
        <v>92.686053000000001</v>
      </c>
      <c r="G104" s="23">
        <v>118.708309</v>
      </c>
      <c r="H104" s="23">
        <v>42.008604777186363</v>
      </c>
      <c r="I104" s="23">
        <v>97.791957781611174</v>
      </c>
      <c r="L104" s="23">
        <v>282.58093700000001</v>
      </c>
      <c r="M104" s="23">
        <v>121.38862093999992</v>
      </c>
      <c r="N104" s="23"/>
      <c r="O104" s="23">
        <v>71.327285560000007</v>
      </c>
      <c r="P104" s="23">
        <v>92.68605303999972</v>
      </c>
      <c r="Q104" s="23">
        <v>118.70830934999996</v>
      </c>
      <c r="R104" s="23">
        <v>42.00860490104467</v>
      </c>
      <c r="S104" s="23">
        <v>97.791958118278004</v>
      </c>
      <c r="T104" s="18"/>
      <c r="U104" s="23">
        <f t="shared" si="3"/>
        <v>0</v>
      </c>
      <c r="V104" s="23">
        <f t="shared" si="3"/>
        <v>-6.0000076018695836E-8</v>
      </c>
      <c r="W104" s="23"/>
      <c r="X104" s="23">
        <f t="shared" si="4"/>
        <v>-4.3999999377319909E-7</v>
      </c>
      <c r="Y104" s="23">
        <f t="shared" si="4"/>
        <v>3.9999719092520536E-8</v>
      </c>
      <c r="Z104" s="23">
        <f t="shared" si="4"/>
        <v>3.4999996501028363E-7</v>
      </c>
      <c r="AA104" s="23">
        <f t="shared" si="4"/>
        <v>1.2385830672201337E-7</v>
      </c>
      <c r="AB104" s="23">
        <f t="shared" si="4"/>
        <v>3.3666682952571136E-7</v>
      </c>
      <c r="AC104" s="28"/>
      <c r="AD104" s="28"/>
      <c r="AE104" s="29"/>
      <c r="AF104" s="30"/>
      <c r="AG104" s="30"/>
      <c r="AH104" s="31"/>
      <c r="AI104" s="28"/>
      <c r="AJ104" s="28"/>
      <c r="AK104" s="29"/>
      <c r="AL104" s="30"/>
      <c r="AM104" s="30"/>
      <c r="AN104" s="31"/>
      <c r="AO104" s="28"/>
      <c r="AP104" s="28"/>
      <c r="AQ104" s="29"/>
      <c r="AR104" s="30"/>
      <c r="AS104" s="30"/>
      <c r="AT104" s="31"/>
      <c r="AU104" s="28"/>
      <c r="AV104" s="28"/>
      <c r="AW104" s="29"/>
      <c r="AX104" s="30"/>
      <c r="AY104" s="30"/>
      <c r="AZ104" s="31"/>
      <c r="BA104" s="28"/>
      <c r="BB104" s="28"/>
      <c r="BC104" s="29"/>
      <c r="BD104" s="30"/>
      <c r="BE104" s="30"/>
      <c r="BF104" s="31"/>
      <c r="BG104" s="28"/>
      <c r="BH104" s="28"/>
      <c r="BI104" s="29"/>
      <c r="BJ104" s="30"/>
      <c r="BK104" s="30"/>
      <c r="BL104" s="31"/>
      <c r="BM104" s="28"/>
      <c r="BN104" s="28"/>
      <c r="BO104" s="29"/>
      <c r="BP104" s="30"/>
      <c r="BQ104" s="30"/>
      <c r="BR104" s="31"/>
      <c r="BS104" s="28"/>
      <c r="BT104" s="28"/>
      <c r="BU104" s="29"/>
      <c r="BV104" s="30"/>
      <c r="BW104" s="30"/>
      <c r="BX104" s="31"/>
      <c r="BY104" s="28"/>
      <c r="BZ104" s="28"/>
      <c r="CA104" s="29"/>
      <c r="CB104" s="30"/>
      <c r="CC104" s="30"/>
      <c r="CD104" s="31"/>
      <c r="CE104" s="28"/>
      <c r="CF104" s="28"/>
      <c r="CG104" s="29"/>
      <c r="CH104" s="30"/>
      <c r="CI104" s="30"/>
      <c r="CJ104" s="31"/>
      <c r="CK104" s="28"/>
      <c r="CL104" s="28"/>
      <c r="CM104" s="29"/>
      <c r="CN104" s="30"/>
      <c r="CO104" s="30"/>
      <c r="CP104" s="31"/>
      <c r="CQ104" s="28"/>
      <c r="CR104" s="28"/>
      <c r="CS104" s="29"/>
      <c r="CT104" s="30"/>
      <c r="CU104" s="30"/>
      <c r="CV104" s="31"/>
      <c r="CW104" s="28"/>
      <c r="CX104" s="28"/>
      <c r="CY104" s="29"/>
      <c r="CZ104" s="30"/>
      <c r="DA104" s="30"/>
      <c r="DB104" s="31"/>
      <c r="DC104" s="28"/>
      <c r="DD104" s="28"/>
      <c r="DE104" s="29"/>
      <c r="DF104" s="30"/>
      <c r="DG104" s="30"/>
      <c r="DH104" s="31"/>
      <c r="DI104" s="28"/>
      <c r="DJ104" s="28"/>
      <c r="DK104" s="29"/>
      <c r="DL104" s="30"/>
      <c r="DM104" s="30"/>
      <c r="DN104" s="31"/>
    </row>
    <row r="105" spans="1:118" ht="21.95" customHeight="1">
      <c r="A105" s="3"/>
      <c r="B105" s="20" t="s">
        <v>118</v>
      </c>
      <c r="C105" s="21">
        <v>295.50104800000003</v>
      </c>
      <c r="D105" s="21">
        <v>118.65913399999999</v>
      </c>
      <c r="E105" s="27">
        <v>73.066184000000007</v>
      </c>
      <c r="F105" s="27">
        <v>95.503293999999997</v>
      </c>
      <c r="G105" s="21">
        <v>116.678612</v>
      </c>
      <c r="H105" s="21">
        <v>39.48500785012444</v>
      </c>
      <c r="I105" s="21">
        <v>98.330914837116552</v>
      </c>
      <c r="L105" s="21">
        <v>295.50104800000003</v>
      </c>
      <c r="M105" s="21">
        <v>118.65913403999977</v>
      </c>
      <c r="N105" s="21"/>
      <c r="O105" s="21">
        <v>73.066183830000085</v>
      </c>
      <c r="P105" s="21">
        <v>95.503293819999897</v>
      </c>
      <c r="Q105" s="21">
        <v>116.67861231999977</v>
      </c>
      <c r="R105" s="21">
        <v>39.485007958415011</v>
      </c>
      <c r="S105" s="21">
        <v>98.330915073649223</v>
      </c>
      <c r="T105" s="18"/>
      <c r="U105" s="21">
        <f t="shared" si="3"/>
        <v>0</v>
      </c>
      <c r="V105" s="21">
        <f t="shared" si="3"/>
        <v>3.9999775935939397E-8</v>
      </c>
      <c r="W105" s="21"/>
      <c r="X105" s="21">
        <f t="shared" si="4"/>
        <v>-1.6999992169530742E-7</v>
      </c>
      <c r="Y105" s="21">
        <f t="shared" si="4"/>
        <v>-1.8000010015839507E-7</v>
      </c>
      <c r="Z105" s="21">
        <f t="shared" si="4"/>
        <v>3.1999977068153385E-7</v>
      </c>
      <c r="AA105" s="21">
        <f t="shared" si="4"/>
        <v>1.0829057117689445E-7</v>
      </c>
      <c r="AB105" s="21">
        <f t="shared" si="4"/>
        <v>2.3653267078316276E-7</v>
      </c>
      <c r="AC105" s="28"/>
      <c r="AD105" s="28"/>
      <c r="AE105" s="29"/>
      <c r="AF105" s="30"/>
      <c r="AG105" s="30"/>
      <c r="AH105" s="31"/>
      <c r="AI105" s="28"/>
      <c r="AJ105" s="28"/>
      <c r="AK105" s="29"/>
      <c r="AL105" s="30"/>
      <c r="AM105" s="30"/>
      <c r="AN105" s="31"/>
      <c r="AO105" s="28"/>
      <c r="AP105" s="28"/>
      <c r="AQ105" s="29"/>
      <c r="AR105" s="30"/>
      <c r="AS105" s="30"/>
      <c r="AT105" s="31"/>
      <c r="AU105" s="28"/>
      <c r="AV105" s="28"/>
      <c r="AW105" s="29"/>
      <c r="AX105" s="30"/>
      <c r="AY105" s="30"/>
      <c r="AZ105" s="31"/>
      <c r="BA105" s="28"/>
      <c r="BB105" s="28"/>
      <c r="BC105" s="29"/>
      <c r="BD105" s="30"/>
      <c r="BE105" s="30"/>
      <c r="BF105" s="31"/>
      <c r="BG105" s="28"/>
      <c r="BH105" s="28"/>
      <c r="BI105" s="29"/>
      <c r="BJ105" s="30"/>
      <c r="BK105" s="30"/>
      <c r="BL105" s="31"/>
      <c r="BM105" s="28"/>
      <c r="BN105" s="28"/>
      <c r="BO105" s="29"/>
      <c r="BP105" s="30"/>
      <c r="BQ105" s="30"/>
      <c r="BR105" s="31"/>
      <c r="BS105" s="28"/>
      <c r="BT105" s="28"/>
      <c r="BU105" s="29"/>
      <c r="BV105" s="30"/>
      <c r="BW105" s="30"/>
      <c r="BX105" s="31"/>
      <c r="BY105" s="28"/>
      <c r="BZ105" s="28"/>
      <c r="CA105" s="29"/>
      <c r="CB105" s="30"/>
      <c r="CC105" s="30"/>
      <c r="CD105" s="31"/>
      <c r="CE105" s="28"/>
      <c r="CF105" s="28"/>
      <c r="CG105" s="29"/>
      <c r="CH105" s="30"/>
      <c r="CI105" s="30"/>
      <c r="CJ105" s="31"/>
      <c r="CK105" s="28"/>
      <c r="CL105" s="28"/>
      <c r="CM105" s="29"/>
      <c r="CN105" s="30"/>
      <c r="CO105" s="30"/>
      <c r="CP105" s="31"/>
      <c r="CQ105" s="28"/>
      <c r="CR105" s="28"/>
      <c r="CS105" s="29"/>
      <c r="CT105" s="30"/>
      <c r="CU105" s="30"/>
      <c r="CV105" s="31"/>
      <c r="CW105" s="28"/>
      <c r="CX105" s="28"/>
      <c r="CY105" s="29"/>
      <c r="CZ105" s="30"/>
      <c r="DA105" s="30"/>
      <c r="DB105" s="31"/>
      <c r="DC105" s="28"/>
      <c r="DD105" s="28"/>
      <c r="DE105" s="29"/>
      <c r="DF105" s="30"/>
      <c r="DG105" s="30"/>
      <c r="DH105" s="31"/>
      <c r="DI105" s="28"/>
      <c r="DJ105" s="28"/>
      <c r="DK105" s="29"/>
      <c r="DL105" s="30"/>
      <c r="DM105" s="30"/>
      <c r="DN105" s="31"/>
    </row>
    <row r="106" spans="1:118" ht="21.95" customHeight="1">
      <c r="A106" s="3"/>
      <c r="B106" s="24" t="s">
        <v>119</v>
      </c>
      <c r="C106" s="23">
        <v>352.46747800000003</v>
      </c>
      <c r="D106" s="23">
        <v>147.25151299999999</v>
      </c>
      <c r="E106" s="42">
        <v>93.242365000000007</v>
      </c>
      <c r="F106" s="42">
        <v>120.557984</v>
      </c>
      <c r="G106" s="23">
        <v>147.190552</v>
      </c>
      <c r="H106" s="23">
        <v>41.760037787089104</v>
      </c>
      <c r="I106" s="23">
        <v>99.958600764937472</v>
      </c>
      <c r="L106" s="23">
        <v>352.46747800000003</v>
      </c>
      <c r="M106" s="23">
        <v>147.25151273999995</v>
      </c>
      <c r="N106" s="23"/>
      <c r="O106" s="23">
        <v>93.242365230000033</v>
      </c>
      <c r="P106" s="23">
        <v>120.55798443</v>
      </c>
      <c r="Q106" s="23">
        <v>147.19055211999998</v>
      </c>
      <c r="R106" s="23">
        <v>41.760037821134794</v>
      </c>
      <c r="S106" s="23">
        <v>99.958601022926246</v>
      </c>
      <c r="T106" s="18"/>
      <c r="U106" s="23">
        <f t="shared" si="3"/>
        <v>0</v>
      </c>
      <c r="V106" s="23">
        <f t="shared" si="3"/>
        <v>-2.6000003572335117E-7</v>
      </c>
      <c r="W106" s="23"/>
      <c r="X106" s="23">
        <f t="shared" si="4"/>
        <v>2.3000002613571269E-7</v>
      </c>
      <c r="Y106" s="23">
        <f t="shared" si="4"/>
        <v>4.3000000005122274E-7</v>
      </c>
      <c r="Z106" s="23">
        <f t="shared" si="4"/>
        <v>1.1999998150713509E-7</v>
      </c>
      <c r="AA106" s="23">
        <f t="shared" si="4"/>
        <v>3.4045690711081988E-8</v>
      </c>
      <c r="AB106" s="23">
        <f t="shared" si="4"/>
        <v>2.5798877345550864E-7</v>
      </c>
      <c r="AC106" s="28"/>
      <c r="AD106" s="28"/>
      <c r="AE106" s="29"/>
      <c r="AF106" s="30"/>
      <c r="AG106" s="30"/>
      <c r="AH106" s="31"/>
      <c r="AI106" s="28"/>
      <c r="AJ106" s="28"/>
      <c r="AK106" s="29"/>
      <c r="AL106" s="30"/>
      <c r="AM106" s="30"/>
      <c r="AN106" s="31"/>
      <c r="AO106" s="28"/>
      <c r="AP106" s="28"/>
      <c r="AQ106" s="29"/>
      <c r="AR106" s="30"/>
      <c r="AS106" s="30"/>
      <c r="AT106" s="31"/>
      <c r="AU106" s="28"/>
      <c r="AV106" s="28"/>
      <c r="AW106" s="29"/>
      <c r="AX106" s="30"/>
      <c r="AY106" s="30"/>
      <c r="AZ106" s="31"/>
      <c r="BA106" s="28"/>
      <c r="BB106" s="28"/>
      <c r="BC106" s="29"/>
      <c r="BD106" s="30"/>
      <c r="BE106" s="30"/>
      <c r="BF106" s="31"/>
      <c r="BG106" s="28"/>
      <c r="BH106" s="28"/>
      <c r="BI106" s="29"/>
      <c r="BJ106" s="30"/>
      <c r="BK106" s="30"/>
      <c r="BL106" s="31"/>
      <c r="BM106" s="28"/>
      <c r="BN106" s="28"/>
      <c r="BO106" s="29"/>
      <c r="BP106" s="30"/>
      <c r="BQ106" s="30"/>
      <c r="BR106" s="31"/>
      <c r="BS106" s="28"/>
      <c r="BT106" s="28"/>
      <c r="BU106" s="29"/>
      <c r="BV106" s="30"/>
      <c r="BW106" s="30"/>
      <c r="BX106" s="31"/>
      <c r="BY106" s="28"/>
      <c r="BZ106" s="28"/>
      <c r="CA106" s="29"/>
      <c r="CB106" s="30"/>
      <c r="CC106" s="30"/>
      <c r="CD106" s="31"/>
      <c r="CE106" s="28"/>
      <c r="CF106" s="28"/>
      <c r="CG106" s="29"/>
      <c r="CH106" s="30"/>
      <c r="CI106" s="30"/>
      <c r="CJ106" s="31"/>
      <c r="CK106" s="28"/>
      <c r="CL106" s="28"/>
      <c r="CM106" s="29"/>
      <c r="CN106" s="30"/>
      <c r="CO106" s="30"/>
      <c r="CP106" s="31"/>
      <c r="CQ106" s="28"/>
      <c r="CR106" s="28"/>
      <c r="CS106" s="29"/>
      <c r="CT106" s="30"/>
      <c r="CU106" s="30"/>
      <c r="CV106" s="31"/>
      <c r="CW106" s="28"/>
      <c r="CX106" s="28"/>
      <c r="CY106" s="29"/>
      <c r="CZ106" s="30"/>
      <c r="DA106" s="30"/>
      <c r="DB106" s="31"/>
      <c r="DC106" s="28"/>
      <c r="DD106" s="28"/>
      <c r="DE106" s="29"/>
      <c r="DF106" s="30"/>
      <c r="DG106" s="30"/>
      <c r="DH106" s="31"/>
      <c r="DI106" s="28"/>
      <c r="DJ106" s="28"/>
      <c r="DK106" s="29"/>
      <c r="DL106" s="30"/>
      <c r="DM106" s="30"/>
      <c r="DN106" s="31"/>
    </row>
    <row r="107" spans="1:118" ht="11.1" customHeight="1">
      <c r="A107" s="3"/>
      <c r="B107" s="24" t="s">
        <v>120</v>
      </c>
      <c r="C107" s="23">
        <v>773.68025799999998</v>
      </c>
      <c r="D107" s="23">
        <v>311.09220599999998</v>
      </c>
      <c r="E107" s="42">
        <v>182.91404700000001</v>
      </c>
      <c r="F107" s="42">
        <v>257.38847700000002</v>
      </c>
      <c r="G107" s="23">
        <v>310.75307800000002</v>
      </c>
      <c r="H107" s="23">
        <v>40.165569017272254</v>
      </c>
      <c r="I107" s="23">
        <v>99.890987947155466</v>
      </c>
      <c r="L107" s="23">
        <v>773.68025799999998</v>
      </c>
      <c r="M107" s="23">
        <v>311.09220589999995</v>
      </c>
      <c r="N107" s="23"/>
      <c r="O107" s="23">
        <v>182.91404740999994</v>
      </c>
      <c r="P107" s="23">
        <v>257.38847712</v>
      </c>
      <c r="Q107" s="23">
        <v>310.75307780000003</v>
      </c>
      <c r="R107" s="23">
        <v>40.165568991421779</v>
      </c>
      <c r="S107" s="23">
        <v>99.890987914975611</v>
      </c>
      <c r="T107" s="18"/>
      <c r="U107" s="23">
        <f t="shared" si="3"/>
        <v>0</v>
      </c>
      <c r="V107" s="23">
        <f t="shared" si="3"/>
        <v>-1.0000002248489182E-7</v>
      </c>
      <c r="W107" s="23"/>
      <c r="X107" s="23">
        <f t="shared" si="4"/>
        <v>4.0999992734214175E-7</v>
      </c>
      <c r="Y107" s="23">
        <f t="shared" si="4"/>
        <v>1.1999998150713509E-7</v>
      </c>
      <c r="Z107" s="23">
        <f t="shared" si="4"/>
        <v>-1.9999998812636477E-7</v>
      </c>
      <c r="AA107" s="23">
        <f t="shared" si="4"/>
        <v>-2.585047553793629E-8</v>
      </c>
      <c r="AB107" s="23">
        <f t="shared" si="4"/>
        <v>-3.2179855224967469E-8</v>
      </c>
      <c r="AC107" s="28"/>
      <c r="AD107" s="28"/>
      <c r="AE107" s="29"/>
      <c r="AF107" s="30"/>
      <c r="AG107" s="30"/>
      <c r="AH107" s="31"/>
      <c r="AI107" s="28"/>
      <c r="AJ107" s="28"/>
      <c r="AK107" s="29"/>
      <c r="AL107" s="30"/>
      <c r="AM107" s="30"/>
      <c r="AN107" s="31"/>
      <c r="AO107" s="28"/>
      <c r="AP107" s="28"/>
      <c r="AQ107" s="29"/>
      <c r="AR107" s="30"/>
      <c r="AS107" s="30"/>
      <c r="AT107" s="31"/>
      <c r="AU107" s="28"/>
      <c r="AV107" s="28"/>
      <c r="AW107" s="29"/>
      <c r="AX107" s="30"/>
      <c r="AY107" s="30"/>
      <c r="AZ107" s="31"/>
      <c r="BA107" s="28"/>
      <c r="BB107" s="28"/>
      <c r="BC107" s="29"/>
      <c r="BD107" s="30"/>
      <c r="BE107" s="30"/>
      <c r="BF107" s="31"/>
      <c r="BG107" s="28"/>
      <c r="BH107" s="28"/>
      <c r="BI107" s="29"/>
      <c r="BJ107" s="30"/>
      <c r="BK107" s="30"/>
      <c r="BL107" s="31"/>
      <c r="BM107" s="28"/>
      <c r="BN107" s="28"/>
      <c r="BO107" s="29"/>
      <c r="BP107" s="30"/>
      <c r="BQ107" s="30"/>
      <c r="BR107" s="31"/>
      <c r="BS107" s="28"/>
      <c r="BT107" s="28"/>
      <c r="BU107" s="29"/>
      <c r="BV107" s="30"/>
      <c r="BW107" s="30"/>
      <c r="BX107" s="31"/>
      <c r="BY107" s="28"/>
      <c r="BZ107" s="28"/>
      <c r="CA107" s="29"/>
      <c r="CB107" s="30"/>
      <c r="CC107" s="30"/>
      <c r="CD107" s="31"/>
      <c r="CE107" s="28"/>
      <c r="CF107" s="28"/>
      <c r="CG107" s="29"/>
      <c r="CH107" s="30"/>
      <c r="CI107" s="30"/>
      <c r="CJ107" s="31"/>
      <c r="CK107" s="28"/>
      <c r="CL107" s="28"/>
      <c r="CM107" s="29"/>
      <c r="CN107" s="30"/>
      <c r="CO107" s="30"/>
      <c r="CP107" s="31"/>
      <c r="CQ107" s="28"/>
      <c r="CR107" s="28"/>
      <c r="CS107" s="29"/>
      <c r="CT107" s="30"/>
      <c r="CU107" s="30"/>
      <c r="CV107" s="31"/>
      <c r="CW107" s="28"/>
      <c r="CX107" s="28"/>
      <c r="CY107" s="29"/>
      <c r="CZ107" s="30"/>
      <c r="DA107" s="30"/>
      <c r="DB107" s="31"/>
      <c r="DC107" s="28"/>
      <c r="DD107" s="28"/>
      <c r="DE107" s="29"/>
      <c r="DF107" s="30"/>
      <c r="DG107" s="30"/>
      <c r="DH107" s="31"/>
      <c r="DI107" s="28"/>
      <c r="DJ107" s="28"/>
      <c r="DK107" s="29"/>
      <c r="DL107" s="30"/>
      <c r="DM107" s="30"/>
      <c r="DN107" s="31"/>
    </row>
    <row r="108" spans="1:118" ht="21.95" customHeight="1">
      <c r="A108" s="3"/>
      <c r="B108" s="24" t="s">
        <v>121</v>
      </c>
      <c r="C108" s="23">
        <v>54.209310000000002</v>
      </c>
      <c r="D108" s="23">
        <v>17.476264</v>
      </c>
      <c r="E108" s="42">
        <v>10.707216000000001</v>
      </c>
      <c r="F108" s="42">
        <v>14.06185</v>
      </c>
      <c r="G108" s="23">
        <v>17.473956999999999</v>
      </c>
      <c r="H108" s="23">
        <v>32.234236148735334</v>
      </c>
      <c r="I108" s="23">
        <v>99.98679923809803</v>
      </c>
      <c r="L108" s="23">
        <v>54.209310000000002</v>
      </c>
      <c r="M108" s="23">
        <v>17.476264019999999</v>
      </c>
      <c r="N108" s="23"/>
      <c r="O108" s="23">
        <v>10.707216420000002</v>
      </c>
      <c r="P108" s="23">
        <v>14.061850130000005</v>
      </c>
      <c r="Q108" s="23">
        <v>17.473957380000002</v>
      </c>
      <c r="R108" s="23">
        <v>32.234236849721945</v>
      </c>
      <c r="S108" s="23">
        <v>99.986801298049983</v>
      </c>
      <c r="T108" s="18"/>
      <c r="U108" s="23">
        <f t="shared" si="3"/>
        <v>0</v>
      </c>
      <c r="V108" s="23">
        <f t="shared" si="3"/>
        <v>1.9999998102093741E-8</v>
      </c>
      <c r="W108" s="23"/>
      <c r="X108" s="23">
        <f t="shared" si="4"/>
        <v>4.2000000100017587E-7</v>
      </c>
      <c r="Y108" s="23">
        <f t="shared" si="4"/>
        <v>1.3000000542717771E-7</v>
      </c>
      <c r="Z108" s="23">
        <f t="shared" si="4"/>
        <v>3.8000000301963155E-7</v>
      </c>
      <c r="AA108" s="23">
        <f t="shared" si="4"/>
        <v>7.0098661097972581E-7</v>
      </c>
      <c r="AB108" s="23">
        <f t="shared" si="4"/>
        <v>2.0599519530151156E-6</v>
      </c>
      <c r="AC108" s="28"/>
      <c r="AD108" s="28"/>
      <c r="AE108" s="29"/>
      <c r="AF108" s="30"/>
      <c r="AG108" s="30"/>
      <c r="AH108" s="31"/>
      <c r="AI108" s="28"/>
      <c r="AJ108" s="28"/>
      <c r="AK108" s="29"/>
      <c r="AL108" s="30"/>
      <c r="AM108" s="30"/>
      <c r="AN108" s="31"/>
      <c r="AO108" s="28"/>
      <c r="AP108" s="28"/>
      <c r="AQ108" s="29"/>
      <c r="AR108" s="30"/>
      <c r="AS108" s="30"/>
      <c r="AT108" s="31"/>
      <c r="AU108" s="28"/>
      <c r="AV108" s="28"/>
      <c r="AW108" s="29"/>
      <c r="AX108" s="30"/>
      <c r="AY108" s="30"/>
      <c r="AZ108" s="31"/>
      <c r="BA108" s="28"/>
      <c r="BB108" s="28"/>
      <c r="BC108" s="29"/>
      <c r="BD108" s="30"/>
      <c r="BE108" s="30"/>
      <c r="BF108" s="31"/>
      <c r="BG108" s="28"/>
      <c r="BH108" s="28"/>
      <c r="BI108" s="29"/>
      <c r="BJ108" s="30"/>
      <c r="BK108" s="30"/>
      <c r="BL108" s="31"/>
      <c r="BM108" s="28"/>
      <c r="BN108" s="28"/>
      <c r="BO108" s="29"/>
      <c r="BP108" s="30"/>
      <c r="BQ108" s="30"/>
      <c r="BR108" s="31"/>
      <c r="BS108" s="28"/>
      <c r="BT108" s="28"/>
      <c r="BU108" s="29"/>
      <c r="BV108" s="30"/>
      <c r="BW108" s="30"/>
      <c r="BX108" s="31"/>
      <c r="BY108" s="28"/>
      <c r="BZ108" s="28"/>
      <c r="CA108" s="29"/>
      <c r="CB108" s="30"/>
      <c r="CC108" s="30"/>
      <c r="CD108" s="31"/>
      <c r="CE108" s="28"/>
      <c r="CF108" s="28"/>
      <c r="CG108" s="29"/>
      <c r="CH108" s="30"/>
      <c r="CI108" s="30"/>
      <c r="CJ108" s="31"/>
      <c r="CK108" s="28"/>
      <c r="CL108" s="28"/>
      <c r="CM108" s="29"/>
      <c r="CN108" s="30"/>
      <c r="CO108" s="30"/>
      <c r="CP108" s="31"/>
      <c r="CQ108" s="28"/>
      <c r="CR108" s="28"/>
      <c r="CS108" s="29"/>
      <c r="CT108" s="30"/>
      <c r="CU108" s="30"/>
      <c r="CV108" s="31"/>
      <c r="CW108" s="28"/>
      <c r="CX108" s="28"/>
      <c r="CY108" s="29"/>
      <c r="CZ108" s="30"/>
      <c r="DA108" s="30"/>
      <c r="DB108" s="31"/>
      <c r="DC108" s="28"/>
      <c r="DD108" s="28"/>
      <c r="DE108" s="29"/>
      <c r="DF108" s="30"/>
      <c r="DG108" s="30"/>
      <c r="DH108" s="31"/>
      <c r="DI108" s="28"/>
      <c r="DJ108" s="28"/>
      <c r="DK108" s="29"/>
      <c r="DL108" s="30"/>
      <c r="DM108" s="30"/>
      <c r="DN108" s="31"/>
    </row>
    <row r="109" spans="1:118" ht="21.95" customHeight="1">
      <c r="A109" s="3"/>
      <c r="B109" s="24" t="s">
        <v>122</v>
      </c>
      <c r="C109" s="23">
        <v>202.406206</v>
      </c>
      <c r="D109" s="23">
        <v>85.629034000000004</v>
      </c>
      <c r="E109" s="42">
        <v>53.465065000000003</v>
      </c>
      <c r="F109" s="42">
        <v>67.796537999999998</v>
      </c>
      <c r="G109" s="23">
        <v>82.323211000000001</v>
      </c>
      <c r="H109" s="23">
        <v>40.672276125762671</v>
      </c>
      <c r="I109" s="23">
        <v>96.139366701252285</v>
      </c>
      <c r="L109" s="23">
        <v>202.406206</v>
      </c>
      <c r="M109" s="23">
        <v>85.629034250000004</v>
      </c>
      <c r="N109" s="23"/>
      <c r="O109" s="23">
        <v>53.46506462</v>
      </c>
      <c r="P109" s="23">
        <v>67.796537560000004</v>
      </c>
      <c r="Q109" s="23">
        <v>82.323211099999995</v>
      </c>
      <c r="R109" s="23">
        <v>40.672276175168264</v>
      </c>
      <c r="S109" s="23">
        <v>96.139366537349431</v>
      </c>
      <c r="T109" s="18"/>
      <c r="U109" s="23">
        <f t="shared" si="3"/>
        <v>0</v>
      </c>
      <c r="V109" s="23">
        <f t="shared" si="3"/>
        <v>2.4999999936881068E-7</v>
      </c>
      <c r="W109" s="23"/>
      <c r="X109" s="23">
        <f t="shared" si="4"/>
        <v>-3.8000000301963155E-7</v>
      </c>
      <c r="Y109" s="23">
        <f t="shared" si="4"/>
        <v>-4.3999999377319909E-7</v>
      </c>
      <c r="Z109" s="23">
        <f t="shared" si="4"/>
        <v>9.9999994063182385E-8</v>
      </c>
      <c r="AA109" s="23">
        <f t="shared" si="4"/>
        <v>4.9405592505991081E-8</v>
      </c>
      <c r="AB109" s="23">
        <f t="shared" si="4"/>
        <v>-1.6390285395573301E-7</v>
      </c>
      <c r="AC109" s="28"/>
      <c r="AD109" s="28"/>
      <c r="AE109" s="29"/>
      <c r="AF109" s="30"/>
      <c r="AG109" s="30"/>
      <c r="AH109" s="31"/>
      <c r="AI109" s="28"/>
      <c r="AJ109" s="28"/>
      <c r="AK109" s="29"/>
      <c r="AL109" s="30"/>
      <c r="AM109" s="30"/>
      <c r="AN109" s="31"/>
      <c r="AO109" s="28"/>
      <c r="AP109" s="28"/>
      <c r="AQ109" s="29"/>
      <c r="AR109" s="30"/>
      <c r="AS109" s="30"/>
      <c r="AT109" s="31"/>
      <c r="AU109" s="28"/>
      <c r="AV109" s="28"/>
      <c r="AW109" s="29"/>
      <c r="AX109" s="30"/>
      <c r="AY109" s="30"/>
      <c r="AZ109" s="31"/>
      <c r="BA109" s="28"/>
      <c r="BB109" s="28"/>
      <c r="BC109" s="29"/>
      <c r="BD109" s="30"/>
      <c r="BE109" s="30"/>
      <c r="BF109" s="31"/>
      <c r="BG109" s="28"/>
      <c r="BH109" s="28"/>
      <c r="BI109" s="29"/>
      <c r="BJ109" s="30"/>
      <c r="BK109" s="30"/>
      <c r="BL109" s="31"/>
      <c r="BM109" s="28"/>
      <c r="BN109" s="28"/>
      <c r="BO109" s="29"/>
      <c r="BP109" s="30"/>
      <c r="BQ109" s="30"/>
      <c r="BR109" s="31"/>
      <c r="BS109" s="28"/>
      <c r="BT109" s="28"/>
      <c r="BU109" s="29"/>
      <c r="BV109" s="30"/>
      <c r="BW109" s="30"/>
      <c r="BX109" s="31"/>
      <c r="BY109" s="28"/>
      <c r="BZ109" s="28"/>
      <c r="CA109" s="29"/>
      <c r="CB109" s="30"/>
      <c r="CC109" s="30"/>
      <c r="CD109" s="31"/>
      <c r="CE109" s="28"/>
      <c r="CF109" s="28"/>
      <c r="CG109" s="29"/>
      <c r="CH109" s="30"/>
      <c r="CI109" s="30"/>
      <c r="CJ109" s="31"/>
      <c r="CK109" s="28"/>
      <c r="CL109" s="28"/>
      <c r="CM109" s="29"/>
      <c r="CN109" s="30"/>
      <c r="CO109" s="30"/>
      <c r="CP109" s="31"/>
      <c r="CQ109" s="28"/>
      <c r="CR109" s="28"/>
      <c r="CS109" s="29"/>
      <c r="CT109" s="30"/>
      <c r="CU109" s="30"/>
      <c r="CV109" s="31"/>
      <c r="CW109" s="28"/>
      <c r="CX109" s="28"/>
      <c r="CY109" s="29"/>
      <c r="CZ109" s="30"/>
      <c r="DA109" s="30"/>
      <c r="DB109" s="31"/>
      <c r="DC109" s="28"/>
      <c r="DD109" s="28"/>
      <c r="DE109" s="29"/>
      <c r="DF109" s="30"/>
      <c r="DG109" s="30"/>
      <c r="DH109" s="31"/>
      <c r="DI109" s="28"/>
      <c r="DJ109" s="28"/>
      <c r="DK109" s="29"/>
      <c r="DL109" s="30"/>
      <c r="DM109" s="30"/>
      <c r="DN109" s="31"/>
    </row>
    <row r="110" spans="1:118" ht="11.1" customHeight="1">
      <c r="A110" s="3"/>
      <c r="B110" s="24" t="s">
        <v>123</v>
      </c>
      <c r="C110" s="23">
        <v>1704.19022</v>
      </c>
      <c r="D110" s="23">
        <v>161.75965299999999</v>
      </c>
      <c r="E110" s="42">
        <v>94.912419999999997</v>
      </c>
      <c r="F110" s="42">
        <v>120.399388</v>
      </c>
      <c r="G110" s="23">
        <v>158.49844999999999</v>
      </c>
      <c r="H110" s="23">
        <v>9.3005140001331537</v>
      </c>
      <c r="I110" s="23">
        <v>97.983920625744673</v>
      </c>
      <c r="L110" s="23">
        <v>1704.19022</v>
      </c>
      <c r="M110" s="23">
        <v>161.75965312</v>
      </c>
      <c r="N110" s="23"/>
      <c r="O110" s="23">
        <v>94.912419760000006</v>
      </c>
      <c r="P110" s="23">
        <v>120.39938759000002</v>
      </c>
      <c r="Q110" s="23">
        <v>158.49845013000001</v>
      </c>
      <c r="R110" s="23">
        <v>9.3005140077614108</v>
      </c>
      <c r="S110" s="23">
        <v>97.983920633422301</v>
      </c>
      <c r="T110" s="18"/>
      <c r="U110" s="23">
        <f t="shared" si="3"/>
        <v>0</v>
      </c>
      <c r="V110" s="23">
        <f t="shared" si="3"/>
        <v>1.2000000992884452E-7</v>
      </c>
      <c r="W110" s="23"/>
      <c r="X110" s="23">
        <f t="shared" si="4"/>
        <v>-2.3999999143597961E-7</v>
      </c>
      <c r="Y110" s="23">
        <f t="shared" si="4"/>
        <v>-4.0999998418556061E-7</v>
      </c>
      <c r="Z110" s="23">
        <f t="shared" si="4"/>
        <v>1.3000001786167559E-7</v>
      </c>
      <c r="AA110" s="23">
        <f t="shared" si="4"/>
        <v>7.6282571370711594E-9</v>
      </c>
      <c r="AB110" s="23">
        <f t="shared" si="4"/>
        <v>7.6776274227086105E-9</v>
      </c>
      <c r="AC110" s="28"/>
      <c r="AD110" s="28"/>
      <c r="AE110" s="29"/>
      <c r="AF110" s="30"/>
      <c r="AG110" s="30"/>
      <c r="AH110" s="31"/>
      <c r="AI110" s="28"/>
      <c r="AJ110" s="28"/>
      <c r="AK110" s="29"/>
      <c r="AL110" s="30"/>
      <c r="AM110" s="30"/>
      <c r="AN110" s="31"/>
      <c r="AO110" s="28"/>
      <c r="AP110" s="28"/>
      <c r="AQ110" s="29"/>
      <c r="AR110" s="30"/>
      <c r="AS110" s="30"/>
      <c r="AT110" s="31"/>
      <c r="AU110" s="28"/>
      <c r="AV110" s="28"/>
      <c r="AW110" s="29"/>
      <c r="AX110" s="30"/>
      <c r="AY110" s="30"/>
      <c r="AZ110" s="31"/>
      <c r="BA110" s="28"/>
      <c r="BB110" s="28"/>
      <c r="BC110" s="29"/>
      <c r="BD110" s="30"/>
      <c r="BE110" s="30"/>
      <c r="BF110" s="31"/>
      <c r="BG110" s="28"/>
      <c r="BH110" s="28"/>
      <c r="BI110" s="29"/>
      <c r="BJ110" s="30"/>
      <c r="BK110" s="30"/>
      <c r="BL110" s="31"/>
      <c r="BM110" s="28"/>
      <c r="BN110" s="28"/>
      <c r="BO110" s="29"/>
      <c r="BP110" s="30"/>
      <c r="BQ110" s="30"/>
      <c r="BR110" s="31"/>
      <c r="BS110" s="28"/>
      <c r="BT110" s="28"/>
      <c r="BU110" s="29"/>
      <c r="BV110" s="30"/>
      <c r="BW110" s="30"/>
      <c r="BX110" s="31"/>
      <c r="BY110" s="28"/>
      <c r="BZ110" s="28"/>
      <c r="CA110" s="29"/>
      <c r="CB110" s="30"/>
      <c r="CC110" s="30"/>
      <c r="CD110" s="31"/>
      <c r="CE110" s="28"/>
      <c r="CF110" s="28"/>
      <c r="CG110" s="29"/>
      <c r="CH110" s="30"/>
      <c r="CI110" s="30"/>
      <c r="CJ110" s="31"/>
      <c r="CK110" s="28"/>
      <c r="CL110" s="28"/>
      <c r="CM110" s="29"/>
      <c r="CN110" s="30"/>
      <c r="CO110" s="30"/>
      <c r="CP110" s="31"/>
      <c r="CQ110" s="28"/>
      <c r="CR110" s="28"/>
      <c r="CS110" s="29"/>
      <c r="CT110" s="30"/>
      <c r="CU110" s="30"/>
      <c r="CV110" s="31"/>
      <c r="CW110" s="28"/>
      <c r="CX110" s="28"/>
      <c r="CY110" s="29"/>
      <c r="CZ110" s="30"/>
      <c r="DA110" s="30"/>
      <c r="DB110" s="31"/>
      <c r="DC110" s="28"/>
      <c r="DD110" s="28"/>
      <c r="DE110" s="29"/>
      <c r="DF110" s="30"/>
      <c r="DG110" s="30"/>
      <c r="DH110" s="31"/>
      <c r="DI110" s="28"/>
      <c r="DJ110" s="28"/>
      <c r="DK110" s="29"/>
      <c r="DL110" s="30"/>
      <c r="DM110" s="30"/>
      <c r="DN110" s="31"/>
    </row>
    <row r="111" spans="1:118" ht="11.1" customHeight="1">
      <c r="A111" s="3"/>
      <c r="B111" s="24" t="s">
        <v>124</v>
      </c>
      <c r="C111" s="23">
        <v>43.473303999999999</v>
      </c>
      <c r="D111" s="23">
        <v>18.048575</v>
      </c>
      <c r="E111" s="42">
        <v>10.396817</v>
      </c>
      <c r="F111" s="42">
        <v>14.390966000000001</v>
      </c>
      <c r="G111" s="23">
        <v>18.048974999999999</v>
      </c>
      <c r="H111" s="23">
        <v>41.517375812981683</v>
      </c>
      <c r="I111" s="23">
        <v>100.00221624144842</v>
      </c>
      <c r="L111" s="23">
        <v>43.473303999999999</v>
      </c>
      <c r="M111" s="23">
        <v>18.048574920000007</v>
      </c>
      <c r="N111" s="23"/>
      <c r="O111" s="23">
        <v>10.396817030000001</v>
      </c>
      <c r="P111" s="23">
        <v>14.390966230000002</v>
      </c>
      <c r="Q111" s="23">
        <v>18.048974920000006</v>
      </c>
      <c r="R111" s="23">
        <v>41.517375628960721</v>
      </c>
      <c r="S111" s="23">
        <v>100.00221624145824</v>
      </c>
      <c r="T111" s="18"/>
      <c r="U111" s="23">
        <f t="shared" si="3"/>
        <v>0</v>
      </c>
      <c r="V111" s="23">
        <f t="shared" si="3"/>
        <v>-7.9999992408374965E-8</v>
      </c>
      <c r="W111" s="23"/>
      <c r="X111" s="23">
        <f t="shared" si="4"/>
        <v>3.0000000705854291E-8</v>
      </c>
      <c r="Y111" s="23">
        <f t="shared" si="4"/>
        <v>2.3000000126671694E-7</v>
      </c>
      <c r="Z111" s="23">
        <f t="shared" si="4"/>
        <v>-7.9999992408374965E-8</v>
      </c>
      <c r="AA111" s="23">
        <f t="shared" si="4"/>
        <v>-1.8402096202407847E-7</v>
      </c>
      <c r="AB111" s="23">
        <f t="shared" si="4"/>
        <v>9.8197006082045846E-12</v>
      </c>
      <c r="AC111" s="28"/>
      <c r="AD111" s="28"/>
      <c r="AE111" s="29"/>
      <c r="AF111" s="30"/>
      <c r="AG111" s="30"/>
      <c r="AH111" s="31"/>
      <c r="AI111" s="28"/>
      <c r="AJ111" s="28"/>
      <c r="AK111" s="29"/>
      <c r="AL111" s="30"/>
      <c r="AM111" s="30"/>
      <c r="AN111" s="31"/>
      <c r="AO111" s="28"/>
      <c r="AP111" s="28"/>
      <c r="AQ111" s="29"/>
      <c r="AR111" s="30"/>
      <c r="AS111" s="30"/>
      <c r="AT111" s="31"/>
      <c r="AU111" s="28"/>
      <c r="AV111" s="28"/>
      <c r="AW111" s="29"/>
      <c r="AX111" s="30"/>
      <c r="AY111" s="30"/>
      <c r="AZ111" s="31"/>
      <c r="BA111" s="28"/>
      <c r="BB111" s="28"/>
      <c r="BC111" s="29"/>
      <c r="BD111" s="30"/>
      <c r="BE111" s="30"/>
      <c r="BF111" s="31"/>
      <c r="BG111" s="28"/>
      <c r="BH111" s="28"/>
      <c r="BI111" s="29"/>
      <c r="BJ111" s="30"/>
      <c r="BK111" s="30"/>
      <c r="BL111" s="31"/>
      <c r="BM111" s="28"/>
      <c r="BN111" s="28"/>
      <c r="BO111" s="29"/>
      <c r="BP111" s="30"/>
      <c r="BQ111" s="30"/>
      <c r="BR111" s="31"/>
      <c r="BS111" s="28"/>
      <c r="BT111" s="28"/>
      <c r="BU111" s="29"/>
      <c r="BV111" s="30"/>
      <c r="BW111" s="30"/>
      <c r="BX111" s="31"/>
      <c r="BY111" s="28"/>
      <c r="BZ111" s="28"/>
      <c r="CA111" s="29"/>
      <c r="CB111" s="30"/>
      <c r="CC111" s="30"/>
      <c r="CD111" s="31"/>
      <c r="CE111" s="28"/>
      <c r="CF111" s="28"/>
      <c r="CG111" s="29"/>
      <c r="CH111" s="30"/>
      <c r="CI111" s="30"/>
      <c r="CJ111" s="31"/>
      <c r="CK111" s="28"/>
      <c r="CL111" s="28"/>
      <c r="CM111" s="29"/>
      <c r="CN111" s="30"/>
      <c r="CO111" s="30"/>
      <c r="CP111" s="31"/>
      <c r="CQ111" s="28"/>
      <c r="CR111" s="28"/>
      <c r="CS111" s="29"/>
      <c r="CT111" s="30"/>
      <c r="CU111" s="30"/>
      <c r="CV111" s="31"/>
      <c r="CW111" s="28"/>
      <c r="CX111" s="28"/>
      <c r="CY111" s="29"/>
      <c r="CZ111" s="30"/>
      <c r="DA111" s="30"/>
      <c r="DB111" s="31"/>
      <c r="DC111" s="28"/>
      <c r="DD111" s="28"/>
      <c r="DE111" s="29"/>
      <c r="DF111" s="30"/>
      <c r="DG111" s="30"/>
      <c r="DH111" s="31"/>
      <c r="DI111" s="28"/>
      <c r="DJ111" s="28"/>
      <c r="DK111" s="29"/>
      <c r="DL111" s="30"/>
      <c r="DM111" s="30"/>
      <c r="DN111" s="31"/>
    </row>
    <row r="112" spans="1:118" ht="21.95" customHeight="1">
      <c r="A112" s="3"/>
      <c r="B112" s="24" t="s">
        <v>125</v>
      </c>
      <c r="C112" s="23">
        <v>574.50460299999997</v>
      </c>
      <c r="D112" s="23">
        <v>178.19141099999999</v>
      </c>
      <c r="E112" s="42">
        <v>116.053995</v>
      </c>
      <c r="F112" s="42">
        <v>148.03580199999999</v>
      </c>
      <c r="G112" s="23">
        <v>175.00716199999999</v>
      </c>
      <c r="H112" s="23">
        <v>30.462273250054363</v>
      </c>
      <c r="I112" s="23">
        <v>98.213017685796316</v>
      </c>
      <c r="L112" s="23">
        <v>574.50460299999997</v>
      </c>
      <c r="M112" s="23">
        <v>178.19141145000026</v>
      </c>
      <c r="N112" s="23"/>
      <c r="O112" s="23">
        <v>116.05399490000006</v>
      </c>
      <c r="P112" s="23">
        <v>148.0358017800001</v>
      </c>
      <c r="Q112" s="23">
        <v>175.0071623100003</v>
      </c>
      <c r="R112" s="23">
        <v>30.462273304013948</v>
      </c>
      <c r="S112" s="23">
        <v>98.213017611741932</v>
      </c>
      <c r="T112" s="18"/>
      <c r="U112" s="23">
        <f t="shared" si="3"/>
        <v>0</v>
      </c>
      <c r="V112" s="23">
        <f t="shared" si="3"/>
        <v>4.5000027171226975E-7</v>
      </c>
      <c r="W112" s="23"/>
      <c r="X112" s="23">
        <f t="shared" si="4"/>
        <v>-9.9999937219763524E-8</v>
      </c>
      <c r="Y112" s="23">
        <f t="shared" si="4"/>
        <v>-2.1999989030518918E-7</v>
      </c>
      <c r="Z112" s="23">
        <f t="shared" si="4"/>
        <v>3.1000030276118196E-7</v>
      </c>
      <c r="AA112" s="23">
        <f t="shared" si="4"/>
        <v>5.3959585244456321E-8</v>
      </c>
      <c r="AB112" s="23">
        <f t="shared" si="4"/>
        <v>-7.4054383958355174E-8</v>
      </c>
      <c r="AC112" s="28"/>
      <c r="AD112" s="28"/>
      <c r="AE112" s="29"/>
      <c r="AF112" s="30"/>
      <c r="AG112" s="30"/>
      <c r="AH112" s="31"/>
      <c r="AI112" s="28"/>
      <c r="AJ112" s="28"/>
      <c r="AK112" s="29"/>
      <c r="AL112" s="30"/>
      <c r="AM112" s="30"/>
      <c r="AN112" s="31"/>
      <c r="AO112" s="28"/>
      <c r="AP112" s="28"/>
      <c r="AQ112" s="29"/>
      <c r="AR112" s="30"/>
      <c r="AS112" s="30"/>
      <c r="AT112" s="31"/>
      <c r="AU112" s="28"/>
      <c r="AV112" s="28"/>
      <c r="AW112" s="29"/>
      <c r="AX112" s="30"/>
      <c r="AY112" s="30"/>
      <c r="AZ112" s="31"/>
      <c r="BA112" s="28"/>
      <c r="BB112" s="28"/>
      <c r="BC112" s="29"/>
      <c r="BD112" s="30"/>
      <c r="BE112" s="30"/>
      <c r="BF112" s="31"/>
      <c r="BG112" s="28"/>
      <c r="BH112" s="28"/>
      <c r="BI112" s="29"/>
      <c r="BJ112" s="30"/>
      <c r="BK112" s="30"/>
      <c r="BL112" s="31"/>
      <c r="BM112" s="28"/>
      <c r="BN112" s="28"/>
      <c r="BO112" s="29"/>
      <c r="BP112" s="30"/>
      <c r="BQ112" s="30"/>
      <c r="BR112" s="31"/>
      <c r="BS112" s="28"/>
      <c r="BT112" s="28"/>
      <c r="BU112" s="29"/>
      <c r="BV112" s="30"/>
      <c r="BW112" s="30"/>
      <c r="BX112" s="31"/>
      <c r="BY112" s="28"/>
      <c r="BZ112" s="28"/>
      <c r="CA112" s="29"/>
      <c r="CB112" s="30"/>
      <c r="CC112" s="30"/>
      <c r="CD112" s="31"/>
      <c r="CE112" s="28"/>
      <c r="CF112" s="28"/>
      <c r="CG112" s="29"/>
      <c r="CH112" s="30"/>
      <c r="CI112" s="30"/>
      <c r="CJ112" s="31"/>
      <c r="CK112" s="28"/>
      <c r="CL112" s="28"/>
      <c r="CM112" s="29"/>
      <c r="CN112" s="30"/>
      <c r="CO112" s="30"/>
      <c r="CP112" s="31"/>
      <c r="CQ112" s="28"/>
      <c r="CR112" s="28"/>
      <c r="CS112" s="29"/>
      <c r="CT112" s="30"/>
      <c r="CU112" s="30"/>
      <c r="CV112" s="31"/>
      <c r="CW112" s="28"/>
      <c r="CX112" s="28"/>
      <c r="CY112" s="29"/>
      <c r="CZ112" s="30"/>
      <c r="DA112" s="30"/>
      <c r="DB112" s="31"/>
      <c r="DC112" s="28"/>
      <c r="DD112" s="28"/>
      <c r="DE112" s="29"/>
      <c r="DF112" s="30"/>
      <c r="DG112" s="30"/>
      <c r="DH112" s="31"/>
      <c r="DI112" s="28"/>
      <c r="DJ112" s="28"/>
      <c r="DK112" s="29"/>
      <c r="DL112" s="30"/>
      <c r="DM112" s="30"/>
      <c r="DN112" s="31"/>
    </row>
    <row r="113" spans="1:145" ht="21.95" customHeight="1">
      <c r="A113" s="3"/>
      <c r="B113" s="24" t="s">
        <v>126</v>
      </c>
      <c r="C113" s="23">
        <v>68.927717999999999</v>
      </c>
      <c r="D113" s="23">
        <v>30.666851000000001</v>
      </c>
      <c r="E113" s="42">
        <v>18.329001000000002</v>
      </c>
      <c r="F113" s="42">
        <v>25.248861000000002</v>
      </c>
      <c r="G113" s="23">
        <v>29.813753999999999</v>
      </c>
      <c r="H113" s="23">
        <v>43.253650149856988</v>
      </c>
      <c r="I113" s="23">
        <v>97.218178677686851</v>
      </c>
      <c r="L113" s="23">
        <v>68.927717999999999</v>
      </c>
      <c r="M113" s="23">
        <v>30.666850929999999</v>
      </c>
      <c r="N113" s="23"/>
      <c r="O113" s="23">
        <v>18.329001390000002</v>
      </c>
      <c r="P113" s="23">
        <v>25.248861160000001</v>
      </c>
      <c r="Q113" s="23">
        <v>29.813754000000003</v>
      </c>
      <c r="R113" s="23">
        <v>43.253650149856995</v>
      </c>
      <c r="S113" s="23">
        <v>97.218178899596595</v>
      </c>
      <c r="T113" s="18"/>
      <c r="U113" s="23">
        <f t="shared" si="3"/>
        <v>0</v>
      </c>
      <c r="V113" s="23">
        <f t="shared" si="3"/>
        <v>-7.0000002239112291E-8</v>
      </c>
      <c r="W113" s="23"/>
      <c r="X113" s="23">
        <f t="shared" si="4"/>
        <v>3.9000000029432158E-7</v>
      </c>
      <c r="Y113" s="23">
        <f t="shared" si="4"/>
        <v>1.5999999902760464E-7</v>
      </c>
      <c r="Z113" s="23">
        <f t="shared" si="4"/>
        <v>0</v>
      </c>
      <c r="AA113" s="23">
        <f t="shared" si="4"/>
        <v>0</v>
      </c>
      <c r="AB113" s="23">
        <f t="shared" si="4"/>
        <v>2.2190974391378404E-7</v>
      </c>
      <c r="AC113" s="28"/>
      <c r="AD113" s="28"/>
      <c r="AE113" s="29"/>
      <c r="AF113" s="30"/>
      <c r="AG113" s="30"/>
      <c r="AH113" s="31"/>
      <c r="AI113" s="28"/>
      <c r="AJ113" s="28"/>
      <c r="AK113" s="29"/>
      <c r="AL113" s="30"/>
      <c r="AM113" s="30"/>
      <c r="AN113" s="31"/>
      <c r="AO113" s="28"/>
      <c r="AP113" s="28"/>
      <c r="AQ113" s="29"/>
      <c r="AR113" s="30"/>
      <c r="AS113" s="30"/>
      <c r="AT113" s="31"/>
      <c r="AU113" s="28"/>
      <c r="AV113" s="28"/>
      <c r="AW113" s="29"/>
      <c r="AX113" s="30"/>
      <c r="AY113" s="30"/>
      <c r="AZ113" s="31"/>
      <c r="BA113" s="28"/>
      <c r="BB113" s="28"/>
      <c r="BC113" s="29"/>
      <c r="BD113" s="30"/>
      <c r="BE113" s="30"/>
      <c r="BF113" s="31"/>
      <c r="BG113" s="28"/>
      <c r="BH113" s="28"/>
      <c r="BI113" s="29"/>
      <c r="BJ113" s="30"/>
      <c r="BK113" s="30"/>
      <c r="BL113" s="31"/>
      <c r="BM113" s="28"/>
      <c r="BN113" s="28"/>
      <c r="BO113" s="29"/>
      <c r="BP113" s="30"/>
      <c r="BQ113" s="30"/>
      <c r="BR113" s="31"/>
      <c r="BS113" s="28"/>
      <c r="BT113" s="28"/>
      <c r="BU113" s="29"/>
      <c r="BV113" s="30"/>
      <c r="BW113" s="30"/>
      <c r="BX113" s="31"/>
      <c r="BY113" s="28"/>
      <c r="BZ113" s="28"/>
      <c r="CA113" s="29"/>
      <c r="CB113" s="30"/>
      <c r="CC113" s="30"/>
      <c r="CD113" s="31"/>
      <c r="CE113" s="28"/>
      <c r="CF113" s="28"/>
      <c r="CG113" s="29"/>
      <c r="CH113" s="30"/>
      <c r="CI113" s="30"/>
      <c r="CJ113" s="31"/>
      <c r="CK113" s="28"/>
      <c r="CL113" s="28"/>
      <c r="CM113" s="29"/>
      <c r="CN113" s="30"/>
      <c r="CO113" s="30"/>
      <c r="CP113" s="31"/>
      <c r="CQ113" s="28"/>
      <c r="CR113" s="28"/>
      <c r="CS113" s="29"/>
      <c r="CT113" s="30"/>
      <c r="CU113" s="30"/>
      <c r="CV113" s="31"/>
      <c r="CW113" s="28"/>
      <c r="CX113" s="28"/>
      <c r="CY113" s="29"/>
      <c r="CZ113" s="30"/>
      <c r="DA113" s="30"/>
      <c r="DB113" s="31"/>
      <c r="DC113" s="28"/>
      <c r="DD113" s="28"/>
      <c r="DE113" s="29"/>
      <c r="DF113" s="30"/>
      <c r="DG113" s="30"/>
      <c r="DH113" s="31"/>
      <c r="DI113" s="28"/>
      <c r="DJ113" s="28"/>
      <c r="DK113" s="29"/>
      <c r="DL113" s="30"/>
      <c r="DM113" s="30"/>
      <c r="DN113" s="31"/>
    </row>
    <row r="114" spans="1:145" ht="11.1" customHeight="1">
      <c r="A114" s="3"/>
      <c r="B114" s="24" t="s">
        <v>127</v>
      </c>
      <c r="C114" s="23">
        <v>197.53218200000001</v>
      </c>
      <c r="D114" s="23">
        <v>152.194222</v>
      </c>
      <c r="E114" s="42">
        <v>0.57384000000000002</v>
      </c>
      <c r="F114" s="42">
        <v>49.096696000000001</v>
      </c>
      <c r="G114" s="23">
        <v>152.194222</v>
      </c>
      <c r="H114" s="23">
        <v>77.047810872660733</v>
      </c>
      <c r="I114" s="23">
        <v>100</v>
      </c>
      <c r="L114" s="23">
        <v>197.53218200000001</v>
      </c>
      <c r="M114" s="23">
        <v>152.19422180000001</v>
      </c>
      <c r="N114" s="23"/>
      <c r="O114" s="23">
        <v>0.57383978000000002</v>
      </c>
      <c r="P114" s="23">
        <v>49.09669641</v>
      </c>
      <c r="Q114" s="23">
        <v>152.19422180000001</v>
      </c>
      <c r="R114" s="23">
        <v>77.04781077141142</v>
      </c>
      <c r="S114" s="23">
        <v>100</v>
      </c>
      <c r="T114" s="18"/>
      <c r="U114" s="23">
        <f t="shared" si="3"/>
        <v>0</v>
      </c>
      <c r="V114" s="23">
        <f t="shared" si="3"/>
        <v>-1.9999998812636477E-7</v>
      </c>
      <c r="W114" s="23"/>
      <c r="X114" s="23">
        <f t="shared" si="4"/>
        <v>-2.1999999999522402E-7</v>
      </c>
      <c r="Y114" s="23">
        <f t="shared" si="4"/>
        <v>4.0999999839641532E-7</v>
      </c>
      <c r="Z114" s="23">
        <f t="shared" si="4"/>
        <v>-1.9999998812636477E-7</v>
      </c>
      <c r="AA114" s="23">
        <f t="shared" si="4"/>
        <v>-1.0124931293375994E-7</v>
      </c>
      <c r="AB114" s="23">
        <f t="shared" si="4"/>
        <v>0</v>
      </c>
      <c r="AC114" s="28"/>
      <c r="AD114" s="28"/>
      <c r="AE114" s="29"/>
      <c r="AF114" s="30"/>
      <c r="AG114" s="30"/>
      <c r="AH114" s="31"/>
      <c r="AI114" s="28"/>
      <c r="AJ114" s="28"/>
      <c r="AK114" s="29"/>
      <c r="AL114" s="30"/>
      <c r="AM114" s="30"/>
      <c r="AN114" s="31"/>
      <c r="AO114" s="28"/>
      <c r="AP114" s="28"/>
      <c r="AQ114" s="29"/>
      <c r="AR114" s="30"/>
      <c r="AS114" s="30"/>
      <c r="AT114" s="31"/>
      <c r="AU114" s="28"/>
      <c r="AV114" s="28"/>
      <c r="AW114" s="29"/>
      <c r="AX114" s="30"/>
      <c r="AY114" s="30"/>
      <c r="AZ114" s="31"/>
      <c r="BA114" s="28"/>
      <c r="BB114" s="28"/>
      <c r="BC114" s="29"/>
      <c r="BD114" s="30"/>
      <c r="BE114" s="30"/>
      <c r="BF114" s="31"/>
      <c r="BG114" s="28"/>
      <c r="BH114" s="28"/>
      <c r="BI114" s="29"/>
      <c r="BJ114" s="30"/>
      <c r="BK114" s="30"/>
      <c r="BL114" s="31"/>
      <c r="BM114" s="28"/>
      <c r="BN114" s="28"/>
      <c r="BO114" s="29"/>
      <c r="BP114" s="30"/>
      <c r="BQ114" s="30"/>
      <c r="BR114" s="31"/>
      <c r="BS114" s="28"/>
      <c r="BT114" s="28"/>
      <c r="BU114" s="29"/>
      <c r="BV114" s="30"/>
      <c r="BW114" s="30"/>
      <c r="BX114" s="31"/>
      <c r="BY114" s="28"/>
      <c r="BZ114" s="28"/>
      <c r="CA114" s="29"/>
      <c r="CB114" s="30"/>
      <c r="CC114" s="30"/>
      <c r="CD114" s="31"/>
      <c r="CE114" s="28"/>
      <c r="CF114" s="28"/>
      <c r="CG114" s="29"/>
      <c r="CH114" s="30"/>
      <c r="CI114" s="30"/>
      <c r="CJ114" s="31"/>
      <c r="CK114" s="28"/>
      <c r="CL114" s="28"/>
      <c r="CM114" s="29"/>
      <c r="CN114" s="30"/>
      <c r="CO114" s="30"/>
      <c r="CP114" s="31"/>
      <c r="CQ114" s="28"/>
      <c r="CR114" s="28"/>
      <c r="CS114" s="29"/>
      <c r="CT114" s="30"/>
      <c r="CU114" s="30"/>
      <c r="CV114" s="31"/>
      <c r="CW114" s="28"/>
      <c r="CX114" s="28"/>
      <c r="CY114" s="29"/>
      <c r="CZ114" s="30"/>
      <c r="DA114" s="30"/>
      <c r="DB114" s="31"/>
      <c r="DC114" s="28"/>
      <c r="DD114" s="28"/>
      <c r="DE114" s="29"/>
      <c r="DF114" s="30"/>
      <c r="DG114" s="30"/>
      <c r="DH114" s="31"/>
      <c r="DI114" s="28"/>
      <c r="DJ114" s="28"/>
      <c r="DK114" s="29"/>
      <c r="DL114" s="30"/>
      <c r="DM114" s="30"/>
      <c r="DN114" s="31"/>
    </row>
    <row r="115" spans="1:145" ht="11.1" customHeight="1">
      <c r="A115" s="3"/>
      <c r="B115" s="24" t="s">
        <v>128</v>
      </c>
      <c r="C115" s="23">
        <v>2264.4460600000002</v>
      </c>
      <c r="D115" s="23">
        <v>159.92988199999999</v>
      </c>
      <c r="E115" s="42">
        <v>36.962671</v>
      </c>
      <c r="F115" s="42">
        <v>77.348293999999996</v>
      </c>
      <c r="G115" s="23">
        <v>156.367131</v>
      </c>
      <c r="H115" s="23">
        <v>6.9053148918901606</v>
      </c>
      <c r="I115" s="23">
        <v>97.772304365234262</v>
      </c>
      <c r="L115" s="23">
        <v>2264.4460600000002</v>
      </c>
      <c r="M115" s="23">
        <v>159.92988231999996</v>
      </c>
      <c r="N115" s="23"/>
      <c r="O115" s="23">
        <v>36.962671239999999</v>
      </c>
      <c r="P115" s="23">
        <v>77.348294019999997</v>
      </c>
      <c r="Q115" s="23">
        <v>156.367131</v>
      </c>
      <c r="R115" s="23">
        <v>6.9053148918901606</v>
      </c>
      <c r="S115" s="23">
        <v>97.772304169603942</v>
      </c>
      <c r="T115" s="18"/>
      <c r="U115" s="23">
        <f t="shared" si="3"/>
        <v>0</v>
      </c>
      <c r="V115" s="23">
        <f t="shared" si="3"/>
        <v>3.1999996963349986E-7</v>
      </c>
      <c r="W115" s="23"/>
      <c r="X115" s="23">
        <f t="shared" si="4"/>
        <v>2.3999999854140697E-7</v>
      </c>
      <c r="Y115" s="23">
        <f t="shared" si="4"/>
        <v>2.000000165480742E-8</v>
      </c>
      <c r="Z115" s="23">
        <f t="shared" si="4"/>
        <v>0</v>
      </c>
      <c r="AA115" s="23">
        <f t="shared" si="4"/>
        <v>0</v>
      </c>
      <c r="AB115" s="23">
        <f t="shared" si="4"/>
        <v>-1.9563032083169674E-7</v>
      </c>
      <c r="AC115" s="28"/>
      <c r="AD115" s="28"/>
      <c r="AE115" s="29"/>
      <c r="AF115" s="30"/>
      <c r="AG115" s="30"/>
      <c r="AH115" s="31"/>
      <c r="AI115" s="28"/>
      <c r="AJ115" s="28"/>
      <c r="AK115" s="29"/>
      <c r="AL115" s="30"/>
      <c r="AM115" s="30"/>
      <c r="AN115" s="31"/>
      <c r="AO115" s="28"/>
      <c r="AP115" s="28"/>
      <c r="AQ115" s="29"/>
      <c r="AR115" s="30"/>
      <c r="AS115" s="30"/>
      <c r="AT115" s="31"/>
      <c r="AU115" s="28"/>
      <c r="AV115" s="28"/>
      <c r="AW115" s="29"/>
      <c r="AX115" s="30"/>
      <c r="AY115" s="30"/>
      <c r="AZ115" s="31"/>
      <c r="BA115" s="28"/>
      <c r="BB115" s="28"/>
      <c r="BC115" s="29"/>
      <c r="BD115" s="30"/>
      <c r="BE115" s="30"/>
      <c r="BF115" s="31"/>
      <c r="BG115" s="28"/>
      <c r="BH115" s="28"/>
      <c r="BI115" s="29"/>
      <c r="BJ115" s="30"/>
      <c r="BK115" s="30"/>
      <c r="BL115" s="31"/>
      <c r="BM115" s="28"/>
      <c r="BN115" s="28"/>
      <c r="BO115" s="29"/>
      <c r="BP115" s="30"/>
      <c r="BQ115" s="30"/>
      <c r="BR115" s="31"/>
      <c r="BS115" s="28"/>
      <c r="BT115" s="28"/>
      <c r="BU115" s="29"/>
      <c r="BV115" s="30"/>
      <c r="BW115" s="30"/>
      <c r="BX115" s="31"/>
      <c r="BY115" s="28"/>
      <c r="BZ115" s="28"/>
      <c r="CA115" s="29"/>
      <c r="CB115" s="30"/>
      <c r="CC115" s="30"/>
      <c r="CD115" s="31"/>
      <c r="CE115" s="28"/>
      <c r="CF115" s="28"/>
      <c r="CG115" s="29"/>
      <c r="CH115" s="30"/>
      <c r="CI115" s="30"/>
      <c r="CJ115" s="31"/>
      <c r="CK115" s="28"/>
      <c r="CL115" s="28"/>
      <c r="CM115" s="29"/>
      <c r="CN115" s="30"/>
      <c r="CO115" s="30"/>
      <c r="CP115" s="31"/>
      <c r="CQ115" s="28"/>
      <c r="CR115" s="28"/>
      <c r="CS115" s="29"/>
      <c r="CT115" s="30"/>
      <c r="CU115" s="30"/>
      <c r="CV115" s="31"/>
      <c r="CW115" s="28"/>
      <c r="CX115" s="28"/>
      <c r="CY115" s="29"/>
      <c r="CZ115" s="30"/>
      <c r="DA115" s="30"/>
      <c r="DB115" s="31"/>
      <c r="DC115" s="28"/>
      <c r="DD115" s="28"/>
      <c r="DE115" s="29"/>
      <c r="DF115" s="30"/>
      <c r="DG115" s="30"/>
      <c r="DH115" s="31"/>
      <c r="DI115" s="28"/>
      <c r="DJ115" s="28"/>
      <c r="DK115" s="29"/>
      <c r="DL115" s="30"/>
      <c r="DM115" s="30"/>
      <c r="DN115" s="31"/>
    </row>
    <row r="116" spans="1:145" ht="11.1" customHeight="1">
      <c r="A116" s="3"/>
      <c r="B116" s="24" t="s">
        <v>129</v>
      </c>
      <c r="C116" s="23">
        <v>7291.3894540000001</v>
      </c>
      <c r="D116" s="23">
        <v>6649.1234400000003</v>
      </c>
      <c r="E116" s="42">
        <v>4702.1029740000004</v>
      </c>
      <c r="F116" s="42">
        <v>5746.3325409999998</v>
      </c>
      <c r="G116" s="23">
        <v>6474.1344810000001</v>
      </c>
      <c r="H116" s="23">
        <v>88.791505677266215</v>
      </c>
      <c r="I116" s="23">
        <v>97.368240181144841</v>
      </c>
      <c r="L116" s="23">
        <v>7291.3894540000001</v>
      </c>
      <c r="M116" s="23">
        <v>6649.1234398999995</v>
      </c>
      <c r="N116" s="23"/>
      <c r="O116" s="23">
        <v>4702.1029741700004</v>
      </c>
      <c r="P116" s="23">
        <v>5746.3325412100003</v>
      </c>
      <c r="Q116" s="23">
        <v>6474.1344812799998</v>
      </c>
      <c r="R116" s="23">
        <v>88.791505681106358</v>
      </c>
      <c r="S116" s="23">
        <v>97.368240186820302</v>
      </c>
      <c r="T116" s="18"/>
      <c r="U116" s="23">
        <f t="shared" si="3"/>
        <v>0</v>
      </c>
      <c r="V116" s="23">
        <f t="shared" si="3"/>
        <v>-1.0000076144933701E-7</v>
      </c>
      <c r="W116" s="23"/>
      <c r="X116" s="23">
        <f t="shared" si="4"/>
        <v>1.7000002117129043E-7</v>
      </c>
      <c r="Y116" s="23">
        <f t="shared" si="4"/>
        <v>2.1000050764996558E-7</v>
      </c>
      <c r="Z116" s="23">
        <f t="shared" si="4"/>
        <v>2.7999976737191901E-7</v>
      </c>
      <c r="AA116" s="23">
        <f t="shared" si="4"/>
        <v>3.8401424262701767E-9</v>
      </c>
      <c r="AB116" s="23">
        <f t="shared" si="4"/>
        <v>5.6754601018838002E-9</v>
      </c>
      <c r="AC116" s="28"/>
      <c r="AD116" s="28"/>
      <c r="AE116" s="29"/>
      <c r="AF116" s="30"/>
      <c r="AG116" s="30"/>
      <c r="AH116" s="31"/>
      <c r="AI116" s="28"/>
      <c r="AJ116" s="28"/>
      <c r="AK116" s="29"/>
      <c r="AL116" s="30"/>
      <c r="AM116" s="30"/>
      <c r="AN116" s="31"/>
      <c r="AO116" s="28"/>
      <c r="AP116" s="28"/>
      <c r="AQ116" s="29"/>
      <c r="AR116" s="30"/>
      <c r="AS116" s="30"/>
      <c r="AT116" s="31"/>
      <c r="AU116" s="28"/>
      <c r="AV116" s="28"/>
      <c r="AW116" s="29"/>
      <c r="AX116" s="30"/>
      <c r="AY116" s="30"/>
      <c r="AZ116" s="31"/>
      <c r="BA116" s="28"/>
      <c r="BB116" s="28"/>
      <c r="BC116" s="29"/>
      <c r="BD116" s="30"/>
      <c r="BE116" s="30"/>
      <c r="BF116" s="31"/>
      <c r="BG116" s="28"/>
      <c r="BH116" s="28"/>
      <c r="BI116" s="29"/>
      <c r="BJ116" s="30"/>
      <c r="BK116" s="30"/>
      <c r="BL116" s="31"/>
      <c r="BM116" s="28"/>
      <c r="BN116" s="28"/>
      <c r="BO116" s="29"/>
      <c r="BP116" s="30"/>
      <c r="BQ116" s="30"/>
      <c r="BR116" s="31"/>
      <c r="BS116" s="28"/>
      <c r="BT116" s="28"/>
      <c r="BU116" s="29"/>
      <c r="BV116" s="30"/>
      <c r="BW116" s="30"/>
      <c r="BX116" s="31"/>
      <c r="BY116" s="28"/>
      <c r="BZ116" s="28"/>
      <c r="CA116" s="29"/>
      <c r="CB116" s="30"/>
      <c r="CC116" s="30"/>
      <c r="CD116" s="31"/>
      <c r="CE116" s="28"/>
      <c r="CF116" s="28"/>
      <c r="CG116" s="29"/>
      <c r="CH116" s="30"/>
      <c r="CI116" s="30"/>
      <c r="CJ116" s="31"/>
      <c r="CK116" s="28"/>
      <c r="CL116" s="28"/>
      <c r="CM116" s="29"/>
      <c r="CN116" s="30"/>
      <c r="CO116" s="30"/>
      <c r="CP116" s="31"/>
      <c r="CQ116" s="28"/>
      <c r="CR116" s="28"/>
      <c r="CS116" s="29"/>
      <c r="CT116" s="30"/>
      <c r="CU116" s="30"/>
      <c r="CV116" s="31"/>
      <c r="CW116" s="28"/>
      <c r="CX116" s="28"/>
      <c r="CY116" s="29"/>
      <c r="CZ116" s="30"/>
      <c r="DA116" s="30"/>
      <c r="DB116" s="31"/>
      <c r="DC116" s="28"/>
      <c r="DD116" s="28"/>
      <c r="DE116" s="29"/>
      <c r="DF116" s="30"/>
      <c r="DG116" s="30"/>
      <c r="DH116" s="31"/>
      <c r="DI116" s="28"/>
      <c r="DJ116" s="28"/>
      <c r="DK116" s="29"/>
      <c r="DL116" s="30"/>
      <c r="DM116" s="30"/>
      <c r="DN116" s="31"/>
    </row>
    <row r="117" spans="1:145" ht="11.1" customHeight="1">
      <c r="A117" s="3"/>
      <c r="B117" s="24" t="s">
        <v>130</v>
      </c>
      <c r="C117" s="23">
        <v>155.49275399999999</v>
      </c>
      <c r="D117" s="23">
        <v>115.59831800000001</v>
      </c>
      <c r="E117" s="42">
        <v>1.432083</v>
      </c>
      <c r="F117" s="42">
        <v>58.171978000000003</v>
      </c>
      <c r="G117" s="23">
        <v>115.59831800000001</v>
      </c>
      <c r="H117" s="23">
        <v>74.343218591394944</v>
      </c>
      <c r="I117" s="23">
        <v>100</v>
      </c>
      <c r="L117" s="23">
        <v>155.49275399999999</v>
      </c>
      <c r="M117" s="23">
        <v>115.59831801999999</v>
      </c>
      <c r="N117" s="23"/>
      <c r="O117" s="23">
        <v>1.4320828299999999</v>
      </c>
      <c r="P117" s="23">
        <v>58.171977679999998</v>
      </c>
      <c r="Q117" s="23">
        <v>115.59831801999999</v>
      </c>
      <c r="R117" s="23">
        <v>74.343218604257274</v>
      </c>
      <c r="S117" s="23">
        <v>100</v>
      </c>
      <c r="T117" s="18"/>
      <c r="U117" s="23">
        <f t="shared" si="3"/>
        <v>0</v>
      </c>
      <c r="V117" s="23">
        <f t="shared" si="3"/>
        <v>1.9999987443952705E-8</v>
      </c>
      <c r="W117" s="23"/>
      <c r="X117" s="23">
        <f t="shared" si="4"/>
        <v>-1.7000000007705296E-7</v>
      </c>
      <c r="Y117" s="23">
        <f t="shared" si="4"/>
        <v>-3.2000000516063665E-7</v>
      </c>
      <c r="Z117" s="23">
        <f t="shared" si="4"/>
        <v>1.9999987443952705E-8</v>
      </c>
      <c r="AA117" s="23">
        <f t="shared" si="4"/>
        <v>1.2862329867857625E-8</v>
      </c>
      <c r="AB117" s="23">
        <f t="shared" si="4"/>
        <v>0</v>
      </c>
    </row>
    <row r="118" spans="1:145" ht="11.1" customHeight="1">
      <c r="A118" s="3"/>
      <c r="B118" s="24" t="s">
        <v>131</v>
      </c>
      <c r="C118" s="23">
        <v>714.59187499999996</v>
      </c>
      <c r="D118" s="23">
        <v>234.106064</v>
      </c>
      <c r="E118" s="42">
        <v>4.0842359999999998</v>
      </c>
      <c r="F118" s="42">
        <v>233.160031</v>
      </c>
      <c r="G118" s="23">
        <v>234.10560100000001</v>
      </c>
      <c r="H118" s="23">
        <v>32.760742066931563</v>
      </c>
      <c r="I118" s="23">
        <v>99.999802226395985</v>
      </c>
      <c r="L118" s="23">
        <v>714.59187499999996</v>
      </c>
      <c r="M118" s="23">
        <v>234.10606432999998</v>
      </c>
      <c r="N118" s="23"/>
      <c r="O118" s="23">
        <v>4.0842355599999998</v>
      </c>
      <c r="P118" s="23">
        <v>233.16003142000002</v>
      </c>
      <c r="Q118" s="23">
        <v>234.10560053</v>
      </c>
      <c r="R118" s="23">
        <v>32.760742001159755</v>
      </c>
      <c r="S118" s="23">
        <v>99.999801884670831</v>
      </c>
      <c r="T118" s="18"/>
      <c r="U118" s="23">
        <f t="shared" si="3"/>
        <v>0</v>
      </c>
      <c r="V118" s="23">
        <f t="shared" si="3"/>
        <v>3.2999997756633093E-7</v>
      </c>
      <c r="W118" s="23"/>
      <c r="X118" s="23">
        <f t="shared" si="4"/>
        <v>-4.3999999999044803E-7</v>
      </c>
      <c r="Y118" s="23">
        <f t="shared" si="4"/>
        <v>4.200000205401011E-7</v>
      </c>
      <c r="Z118" s="23">
        <f t="shared" si="4"/>
        <v>-4.7000000336083758E-7</v>
      </c>
      <c r="AA118" s="23">
        <f t="shared" si="4"/>
        <v>-6.5771807555847772E-8</v>
      </c>
      <c r="AB118" s="23">
        <f t="shared" si="4"/>
        <v>-3.4172515483987809E-7</v>
      </c>
    </row>
    <row r="119" spans="1:145" ht="11.1" customHeight="1">
      <c r="A119" s="3"/>
      <c r="B119" s="24" t="s">
        <v>132</v>
      </c>
      <c r="C119" s="23">
        <v>161.530124</v>
      </c>
      <c r="D119" s="23">
        <v>1.7388840000000001</v>
      </c>
      <c r="E119" s="42">
        <v>1.126898</v>
      </c>
      <c r="F119" s="42">
        <v>1.465479</v>
      </c>
      <c r="G119" s="23">
        <v>1.7388840000000001</v>
      </c>
      <c r="H119" s="23">
        <v>1.0765075621436409</v>
      </c>
      <c r="I119" s="23">
        <v>100</v>
      </c>
      <c r="L119" s="23">
        <v>161.530124</v>
      </c>
      <c r="M119" s="23">
        <v>1.7388844400000001</v>
      </c>
      <c r="N119" s="23"/>
      <c r="O119" s="23">
        <v>1.1268976799999999</v>
      </c>
      <c r="P119" s="23">
        <v>1.4654791999999999</v>
      </c>
      <c r="Q119" s="23">
        <v>1.7388844399999999</v>
      </c>
      <c r="R119" s="23">
        <v>1.0765078345386523</v>
      </c>
      <c r="S119" s="23">
        <v>99.999999999999986</v>
      </c>
      <c r="T119" s="18"/>
      <c r="U119" s="23">
        <f t="shared" si="3"/>
        <v>0</v>
      </c>
      <c r="V119" s="23">
        <f t="shared" si="3"/>
        <v>4.3999999999044803E-7</v>
      </c>
      <c r="W119" s="23"/>
      <c r="X119" s="23">
        <f t="shared" si="4"/>
        <v>-3.2000000005361073E-7</v>
      </c>
      <c r="Y119" s="23">
        <f t="shared" si="4"/>
        <v>1.9999999989472883E-7</v>
      </c>
      <c r="Z119" s="23">
        <f t="shared" si="4"/>
        <v>4.3999999976840343E-7</v>
      </c>
      <c r="AA119" s="23">
        <f t="shared" si="4"/>
        <v>2.7239501143583311E-7</v>
      </c>
      <c r="AB119" s="23">
        <f t="shared" si="4"/>
        <v>0</v>
      </c>
    </row>
    <row r="120" spans="1:145" ht="11.1" customHeight="1">
      <c r="A120" s="3"/>
      <c r="B120" s="24" t="s">
        <v>133</v>
      </c>
      <c r="C120" s="23">
        <v>164.560159</v>
      </c>
      <c r="D120" s="23">
        <v>0.38833400000000001</v>
      </c>
      <c r="E120" s="42">
        <v>0.237509</v>
      </c>
      <c r="F120" s="42">
        <v>0.321326</v>
      </c>
      <c r="G120" s="23">
        <v>0.38833400000000001</v>
      </c>
      <c r="H120" s="23">
        <v>0.23598299999211839</v>
      </c>
      <c r="I120" s="23">
        <v>100</v>
      </c>
      <c r="L120" s="23">
        <v>164.560159</v>
      </c>
      <c r="M120" s="23">
        <v>0.38833411000000001</v>
      </c>
      <c r="N120" s="23"/>
      <c r="O120" s="23">
        <v>0.23750914000000001</v>
      </c>
      <c r="P120" s="23">
        <v>0.32132629000000001</v>
      </c>
      <c r="Q120" s="23">
        <v>0.38833411000000007</v>
      </c>
      <c r="R120" s="23">
        <v>0.23598306683697362</v>
      </c>
      <c r="S120" s="23">
        <v>100.00000000000003</v>
      </c>
      <c r="T120" s="18"/>
      <c r="U120" s="23">
        <f t="shared" si="3"/>
        <v>0</v>
      </c>
      <c r="V120" s="23">
        <f t="shared" si="3"/>
        <v>1.0999999999761201E-7</v>
      </c>
      <c r="W120" s="23"/>
      <c r="X120" s="23">
        <f t="shared" si="4"/>
        <v>1.4000000000957691E-7</v>
      </c>
      <c r="Y120" s="23">
        <f t="shared" si="4"/>
        <v>2.9000000001389026E-7</v>
      </c>
      <c r="Z120" s="23">
        <f t="shared" si="4"/>
        <v>1.1000000005312316E-7</v>
      </c>
      <c r="AA120" s="23">
        <f t="shared" si="4"/>
        <v>6.6844855234338141E-8</v>
      </c>
      <c r="AB120" s="23">
        <f t="shared" si="4"/>
        <v>0</v>
      </c>
    </row>
    <row r="121" spans="1:145" ht="11.1" customHeight="1">
      <c r="A121" s="3"/>
      <c r="B121" s="24" t="s">
        <v>134</v>
      </c>
      <c r="C121" s="23">
        <v>157.62955299999999</v>
      </c>
      <c r="D121" s="23">
        <v>147.785101</v>
      </c>
      <c r="E121" s="42">
        <v>0.69241900000000001</v>
      </c>
      <c r="F121" s="42">
        <v>147.61838900000001</v>
      </c>
      <c r="G121" s="23">
        <v>147.785101</v>
      </c>
      <c r="H121" s="23">
        <v>93.754691418810282</v>
      </c>
      <c r="I121" s="23">
        <v>100</v>
      </c>
      <c r="L121" s="23">
        <v>157.62955299999999</v>
      </c>
      <c r="M121" s="23">
        <v>147.78510122999998</v>
      </c>
      <c r="N121" s="23"/>
      <c r="O121" s="23">
        <v>0.69241863999999986</v>
      </c>
      <c r="P121" s="23">
        <v>147.61838908000001</v>
      </c>
      <c r="Q121" s="23">
        <v>147.78510122999998</v>
      </c>
      <c r="R121" s="23">
        <v>93.754691564722009</v>
      </c>
      <c r="S121" s="23">
        <v>100</v>
      </c>
      <c r="T121" s="18"/>
      <c r="U121" s="23">
        <f t="shared" si="3"/>
        <v>0</v>
      </c>
      <c r="V121" s="23">
        <f t="shared" si="3"/>
        <v>2.2999998350314854E-7</v>
      </c>
      <c r="W121" s="23"/>
      <c r="X121" s="23">
        <f t="shared" si="4"/>
        <v>-3.600000001435788E-7</v>
      </c>
      <c r="Y121" s="23">
        <f t="shared" si="4"/>
        <v>8.000000661922968E-8</v>
      </c>
      <c r="Z121" s="23">
        <f t="shared" si="4"/>
        <v>2.2999998350314854E-7</v>
      </c>
      <c r="AA121" s="23">
        <f t="shared" si="4"/>
        <v>1.4591172714517597E-7</v>
      </c>
      <c r="AB121" s="23">
        <f t="shared" si="4"/>
        <v>0</v>
      </c>
    </row>
    <row r="122" spans="1:145" s="19" customFormat="1" ht="11.1" customHeight="1" thickBot="1">
      <c r="A122" s="3"/>
      <c r="B122" s="15" t="s">
        <v>135</v>
      </c>
      <c r="C122" s="16">
        <v>240724.30416400006</v>
      </c>
      <c r="D122" s="16">
        <v>123026.10112699999</v>
      </c>
      <c r="E122" s="16">
        <v>71494.674077000003</v>
      </c>
      <c r="F122" s="16">
        <v>90574.513972000001</v>
      </c>
      <c r="G122" s="16">
        <v>117693.40473100002</v>
      </c>
      <c r="H122" s="17">
        <v>48.891367716164694</v>
      </c>
      <c r="I122" s="17">
        <v>95.665394296698864</v>
      </c>
      <c r="J122" s="3"/>
      <c r="K122" s="3"/>
      <c r="L122" s="16">
        <v>248090.33117200001</v>
      </c>
      <c r="M122" s="16">
        <v>123026.10112823</v>
      </c>
      <c r="N122" s="16"/>
      <c r="O122" s="16">
        <v>71494.674077950011</v>
      </c>
      <c r="P122" s="16">
        <v>90574.513970799977</v>
      </c>
      <c r="Q122" s="16">
        <v>117693.40473437998</v>
      </c>
      <c r="R122" s="16">
        <v>47.439738654217692</v>
      </c>
      <c r="S122" s="16">
        <v>95.665394298489744</v>
      </c>
      <c r="T122" s="18"/>
      <c r="U122" s="16">
        <f t="shared" si="3"/>
        <v>7366.0270079999464</v>
      </c>
      <c r="V122" s="16">
        <f t="shared" si="3"/>
        <v>1.2300151865929365E-6</v>
      </c>
      <c r="W122" s="16"/>
      <c r="X122" s="16">
        <f t="shared" si="4"/>
        <v>9.5000723376870155E-7</v>
      </c>
      <c r="Y122" s="16">
        <f t="shared" si="4"/>
        <v>-1.2000236893072724E-6</v>
      </c>
      <c r="Z122" s="16">
        <f t="shared" si="4"/>
        <v>3.3799587981775403E-6</v>
      </c>
      <c r="AA122" s="16">
        <f t="shared" si="4"/>
        <v>-1.4516290619470027</v>
      </c>
      <c r="AB122" s="16">
        <f t="shared" si="4"/>
        <v>1.7908803329191869E-9</v>
      </c>
    </row>
    <row r="123" spans="1:145" s="40" customFormat="1" ht="11.1" customHeight="1">
      <c r="A123" s="3"/>
      <c r="B123" s="50" t="s">
        <v>136</v>
      </c>
      <c r="C123" s="53">
        <v>4682.4577989999998</v>
      </c>
      <c r="D123" s="53">
        <v>2834.0246180000004</v>
      </c>
      <c r="E123" s="51">
        <v>1780.3666309999999</v>
      </c>
      <c r="F123" s="51">
        <v>2125.0041110000002</v>
      </c>
      <c r="G123" s="54">
        <v>2834.0246180000004</v>
      </c>
      <c r="H123" s="54">
        <v>60.524295992699464</v>
      </c>
      <c r="I123" s="54">
        <v>100</v>
      </c>
      <c r="J123" s="3"/>
      <c r="K123" s="3"/>
      <c r="L123" s="53">
        <v>4682.4577989999998</v>
      </c>
      <c r="M123" s="53">
        <v>2834.0246187799999</v>
      </c>
      <c r="N123" s="53"/>
      <c r="O123" s="53">
        <v>1780.36663069</v>
      </c>
      <c r="P123" s="53">
        <v>2125.0041109700001</v>
      </c>
      <c r="Q123" s="53">
        <v>2834.0246187799999</v>
      </c>
      <c r="R123" s="53">
        <v>60.524296009357371</v>
      </c>
      <c r="S123" s="53">
        <v>100</v>
      </c>
      <c r="T123" s="18"/>
      <c r="U123" s="53">
        <f t="shared" si="3"/>
        <v>0</v>
      </c>
      <c r="V123" s="53">
        <f t="shared" si="3"/>
        <v>7.7999948189244606E-7</v>
      </c>
      <c r="W123" s="53"/>
      <c r="X123" s="53">
        <f t="shared" si="4"/>
        <v>-3.0999990485724993E-7</v>
      </c>
      <c r="Y123" s="53">
        <f t="shared" si="4"/>
        <v>-3.0000137485330924E-8</v>
      </c>
      <c r="Z123" s="53">
        <f t="shared" si="4"/>
        <v>7.7999948189244606E-7</v>
      </c>
      <c r="AA123" s="53">
        <f t="shared" si="4"/>
        <v>1.6657907053740928E-8</v>
      </c>
      <c r="AB123" s="53">
        <f t="shared" si="4"/>
        <v>0</v>
      </c>
      <c r="AC123" s="38"/>
      <c r="AD123" s="38"/>
      <c r="AE123" s="39"/>
      <c r="AF123" s="36"/>
      <c r="AG123" s="36"/>
      <c r="AH123" s="37"/>
      <c r="AI123" s="38"/>
      <c r="AJ123" s="38"/>
      <c r="AK123" s="39"/>
      <c r="AL123" s="36"/>
      <c r="AM123" s="36"/>
      <c r="AN123" s="37"/>
      <c r="AO123" s="38"/>
      <c r="AP123" s="38"/>
      <c r="AQ123" s="39"/>
      <c r="AR123" s="36"/>
      <c r="AS123" s="36"/>
      <c r="AT123" s="37"/>
      <c r="AU123" s="38"/>
      <c r="AV123" s="38"/>
      <c r="AW123" s="39"/>
      <c r="AX123" s="36"/>
      <c r="AY123" s="36"/>
      <c r="AZ123" s="37"/>
      <c r="BA123" s="38"/>
      <c r="BB123" s="38"/>
      <c r="BC123" s="39"/>
      <c r="BD123" s="36"/>
      <c r="BE123" s="36"/>
      <c r="BF123" s="37"/>
      <c r="BG123" s="38"/>
      <c r="BH123" s="38"/>
      <c r="BI123" s="39"/>
      <c r="BJ123" s="36"/>
      <c r="BK123" s="36"/>
      <c r="BL123" s="37"/>
      <c r="BM123" s="38"/>
      <c r="BN123" s="38"/>
      <c r="BO123" s="39"/>
      <c r="BP123" s="36"/>
      <c r="BQ123" s="36"/>
      <c r="BR123" s="37"/>
      <c r="BS123" s="38"/>
      <c r="BT123" s="38"/>
      <c r="BU123" s="39"/>
      <c r="BV123" s="36"/>
      <c r="BW123" s="36"/>
      <c r="BX123" s="37"/>
      <c r="BY123" s="38"/>
      <c r="BZ123" s="38"/>
      <c r="CA123" s="39"/>
      <c r="CB123" s="36"/>
      <c r="CC123" s="36"/>
      <c r="CD123" s="37"/>
      <c r="CE123" s="38"/>
      <c r="CF123" s="38"/>
      <c r="CG123" s="39"/>
      <c r="CH123" s="36"/>
      <c r="CI123" s="36"/>
      <c r="CJ123" s="37"/>
      <c r="CK123" s="38"/>
      <c r="CL123" s="38"/>
      <c r="CM123" s="39"/>
      <c r="CN123" s="36"/>
      <c r="CO123" s="36"/>
      <c r="CP123" s="37"/>
      <c r="CQ123" s="38"/>
      <c r="CR123" s="38"/>
      <c r="CS123" s="39"/>
      <c r="CT123" s="36"/>
      <c r="CU123" s="36"/>
      <c r="CV123" s="37"/>
      <c r="CW123" s="38"/>
      <c r="CX123" s="38"/>
      <c r="CY123" s="39"/>
      <c r="CZ123" s="36"/>
      <c r="DA123" s="36"/>
      <c r="DB123" s="37"/>
      <c r="DC123" s="38"/>
      <c r="DD123" s="38"/>
      <c r="DE123" s="39"/>
      <c r="DF123" s="36"/>
      <c r="DG123" s="36"/>
      <c r="DH123" s="37"/>
      <c r="DI123" s="38"/>
      <c r="DJ123" s="38"/>
      <c r="DK123" s="39"/>
      <c r="DL123" s="36"/>
      <c r="DM123" s="36"/>
      <c r="DN123" s="37"/>
      <c r="DO123" s="38"/>
      <c r="DP123" s="38"/>
      <c r="DQ123" s="39"/>
      <c r="DR123" s="36"/>
      <c r="DS123" s="36"/>
      <c r="DT123" s="37"/>
      <c r="DU123" s="38"/>
      <c r="DV123" s="38"/>
      <c r="DW123" s="39"/>
      <c r="DX123" s="36"/>
      <c r="DY123" s="36"/>
      <c r="DZ123" s="37"/>
      <c r="EA123" s="38"/>
      <c r="EB123" s="38"/>
      <c r="EC123" s="39"/>
      <c r="ED123" s="36"/>
      <c r="EE123" s="36"/>
      <c r="EF123" s="37"/>
      <c r="EG123" s="38"/>
      <c r="EH123" s="38"/>
      <c r="EI123" s="39"/>
      <c r="EJ123" s="36"/>
      <c r="EK123" s="36"/>
      <c r="EL123" s="37"/>
      <c r="EM123" s="38"/>
      <c r="EN123" s="38"/>
      <c r="EO123" s="39"/>
    </row>
    <row r="124" spans="1:145" ht="11.1" customHeight="1">
      <c r="A124" s="3"/>
      <c r="B124" s="24" t="s">
        <v>137</v>
      </c>
      <c r="C124" s="23">
        <v>2833.9900080000002</v>
      </c>
      <c r="D124" s="23">
        <v>1492.7778510000001</v>
      </c>
      <c r="E124" s="42">
        <v>966.89031899999998</v>
      </c>
      <c r="F124" s="42">
        <v>1193.7442679999999</v>
      </c>
      <c r="G124" s="23">
        <v>1492.7778510000001</v>
      </c>
      <c r="H124" s="23">
        <v>52.674068955291808</v>
      </c>
      <c r="I124" s="23">
        <v>100</v>
      </c>
      <c r="L124" s="23">
        <v>2833.9900080000002</v>
      </c>
      <c r="M124" s="23">
        <v>1492.7778513399999</v>
      </c>
      <c r="N124" s="23"/>
      <c r="O124" s="23">
        <v>966.89031899999998</v>
      </c>
      <c r="P124" s="23">
        <v>1193.7442677199999</v>
      </c>
      <c r="Q124" s="23">
        <v>1492.7778513399999</v>
      </c>
      <c r="R124" s="23">
        <v>52.674068967289024</v>
      </c>
      <c r="S124" s="23">
        <v>100</v>
      </c>
      <c r="T124" s="18"/>
      <c r="U124" s="23">
        <f t="shared" si="3"/>
        <v>0</v>
      </c>
      <c r="V124" s="23">
        <f t="shared" si="3"/>
        <v>3.3999981496890541E-7</v>
      </c>
      <c r="W124" s="23"/>
      <c r="X124" s="23">
        <f t="shared" si="4"/>
        <v>0</v>
      </c>
      <c r="Y124" s="23">
        <f t="shared" si="4"/>
        <v>-2.7999999474559445E-7</v>
      </c>
      <c r="Z124" s="23">
        <f t="shared" si="4"/>
        <v>3.3999981496890541E-7</v>
      </c>
      <c r="AA124" s="23">
        <f t="shared" si="4"/>
        <v>1.1997215665360272E-8</v>
      </c>
      <c r="AB124" s="23">
        <f t="shared" si="4"/>
        <v>0</v>
      </c>
      <c r="AC124" s="28"/>
      <c r="AD124" s="28"/>
      <c r="AE124" s="29"/>
      <c r="AF124" s="30"/>
      <c r="AG124" s="30"/>
      <c r="AH124" s="31"/>
      <c r="AI124" s="28"/>
      <c r="AJ124" s="28"/>
      <c r="AK124" s="29"/>
      <c r="AL124" s="30"/>
      <c r="AM124" s="30"/>
      <c r="AN124" s="31"/>
      <c r="AO124" s="28"/>
      <c r="AP124" s="28"/>
      <c r="AQ124" s="29"/>
      <c r="AR124" s="30"/>
      <c r="AS124" s="30"/>
      <c r="AT124" s="31"/>
      <c r="AU124" s="28"/>
      <c r="AV124" s="28"/>
      <c r="AW124" s="29"/>
      <c r="AX124" s="30"/>
      <c r="AY124" s="30"/>
      <c r="AZ124" s="31"/>
      <c r="BA124" s="28"/>
      <c r="BB124" s="28"/>
      <c r="BC124" s="29"/>
      <c r="BD124" s="30"/>
      <c r="BE124" s="30"/>
      <c r="BF124" s="31"/>
      <c r="BG124" s="28"/>
      <c r="BH124" s="28"/>
      <c r="BI124" s="29"/>
      <c r="BJ124" s="30"/>
      <c r="BK124" s="30"/>
      <c r="BL124" s="31"/>
      <c r="BM124" s="28"/>
      <c r="BN124" s="28"/>
      <c r="BO124" s="29"/>
      <c r="BP124" s="30"/>
      <c r="BQ124" s="30"/>
      <c r="BR124" s="31"/>
      <c r="BS124" s="28"/>
      <c r="BT124" s="28"/>
      <c r="BU124" s="29"/>
      <c r="BV124" s="30"/>
      <c r="BW124" s="30"/>
      <c r="BX124" s="31"/>
      <c r="BY124" s="28"/>
      <c r="BZ124" s="28"/>
      <c r="CA124" s="29"/>
      <c r="CB124" s="30"/>
      <c r="CC124" s="30"/>
      <c r="CD124" s="31"/>
      <c r="CE124" s="28"/>
      <c r="CF124" s="28"/>
      <c r="CG124" s="29"/>
      <c r="CH124" s="30"/>
      <c r="CI124" s="30"/>
      <c r="CJ124" s="31"/>
      <c r="CK124" s="28"/>
      <c r="CL124" s="28"/>
      <c r="CM124" s="29"/>
      <c r="CN124" s="30"/>
      <c r="CO124" s="30"/>
      <c r="CP124" s="31"/>
      <c r="CQ124" s="28"/>
      <c r="CR124" s="28"/>
      <c r="CS124" s="29"/>
      <c r="CT124" s="30"/>
      <c r="CU124" s="30"/>
      <c r="CV124" s="31"/>
      <c r="CW124" s="28"/>
      <c r="CX124" s="28"/>
      <c r="CY124" s="29"/>
      <c r="CZ124" s="30"/>
      <c r="DA124" s="30"/>
      <c r="DB124" s="31"/>
      <c r="DC124" s="28"/>
      <c r="DD124" s="28"/>
      <c r="DE124" s="29"/>
      <c r="DF124" s="30"/>
      <c r="DG124" s="30"/>
      <c r="DH124" s="31"/>
      <c r="DI124" s="28"/>
      <c r="DJ124" s="28"/>
      <c r="DK124" s="29"/>
      <c r="DL124" s="30"/>
      <c r="DM124" s="30"/>
      <c r="DN124" s="31"/>
    </row>
    <row r="125" spans="1:145" ht="11.1" customHeight="1">
      <c r="A125" s="3"/>
      <c r="B125" s="24" t="s">
        <v>138</v>
      </c>
      <c r="C125" s="23">
        <v>1848.467791</v>
      </c>
      <c r="D125" s="23">
        <v>1341.2467670000001</v>
      </c>
      <c r="E125" s="42">
        <v>813.47631200000001</v>
      </c>
      <c r="F125" s="42">
        <v>931.25984300000005</v>
      </c>
      <c r="G125" s="23">
        <v>1341.2467670000001</v>
      </c>
      <c r="H125" s="23">
        <v>72.55992089937368</v>
      </c>
      <c r="I125" s="23">
        <v>100</v>
      </c>
      <c r="L125" s="23">
        <v>1848.467791</v>
      </c>
      <c r="M125" s="23">
        <v>1341.24676744</v>
      </c>
      <c r="N125" s="23"/>
      <c r="O125" s="23">
        <v>813.4763116900001</v>
      </c>
      <c r="P125" s="23">
        <v>931.25984325000002</v>
      </c>
      <c r="Q125" s="23">
        <v>1341.24676744</v>
      </c>
      <c r="R125" s="23">
        <v>72.559920923177174</v>
      </c>
      <c r="S125" s="23">
        <v>100</v>
      </c>
      <c r="T125" s="18"/>
      <c r="U125" s="23">
        <f t="shared" si="3"/>
        <v>0</v>
      </c>
      <c r="V125" s="23">
        <f t="shared" si="3"/>
        <v>4.3999989429721609E-7</v>
      </c>
      <c r="W125" s="23"/>
      <c r="X125" s="23">
        <f t="shared" si="4"/>
        <v>-3.0999990485724993E-7</v>
      </c>
      <c r="Y125" s="23">
        <f t="shared" si="4"/>
        <v>2.4999997094710125E-7</v>
      </c>
      <c r="Z125" s="23">
        <f t="shared" si="4"/>
        <v>4.3999989429721609E-7</v>
      </c>
      <c r="AA125" s="23">
        <f t="shared" si="4"/>
        <v>2.3803494286767091E-8</v>
      </c>
      <c r="AB125" s="23">
        <f t="shared" si="4"/>
        <v>0</v>
      </c>
      <c r="AC125" s="28"/>
      <c r="AD125" s="28"/>
      <c r="AE125" s="29"/>
      <c r="AF125" s="30"/>
      <c r="AG125" s="30"/>
      <c r="AH125" s="31"/>
      <c r="AI125" s="28"/>
      <c r="AJ125" s="28"/>
      <c r="AK125" s="29"/>
      <c r="AL125" s="30"/>
      <c r="AM125" s="30"/>
      <c r="AN125" s="31"/>
      <c r="AO125" s="28"/>
      <c r="AP125" s="28"/>
      <c r="AQ125" s="29"/>
      <c r="AR125" s="30"/>
      <c r="AS125" s="30"/>
      <c r="AT125" s="31"/>
      <c r="AU125" s="28"/>
      <c r="AV125" s="28"/>
      <c r="AW125" s="29"/>
      <c r="AX125" s="30"/>
      <c r="AY125" s="30"/>
      <c r="AZ125" s="31"/>
      <c r="BA125" s="28"/>
      <c r="BB125" s="28"/>
      <c r="BC125" s="29"/>
      <c r="BD125" s="30"/>
      <c r="BE125" s="30"/>
      <c r="BF125" s="31"/>
      <c r="BG125" s="28"/>
      <c r="BH125" s="28"/>
      <c r="BI125" s="29"/>
      <c r="BJ125" s="30"/>
      <c r="BK125" s="30"/>
      <c r="BL125" s="31"/>
      <c r="BM125" s="28"/>
      <c r="BN125" s="28"/>
      <c r="BO125" s="29"/>
      <c r="BP125" s="30"/>
      <c r="BQ125" s="30"/>
      <c r="BR125" s="31"/>
      <c r="BS125" s="28"/>
      <c r="BT125" s="28"/>
      <c r="BU125" s="29"/>
      <c r="BV125" s="30"/>
      <c r="BW125" s="30"/>
      <c r="BX125" s="31"/>
      <c r="BY125" s="28"/>
      <c r="BZ125" s="28"/>
      <c r="CA125" s="29"/>
      <c r="CB125" s="30"/>
      <c r="CC125" s="30"/>
      <c r="CD125" s="31"/>
      <c r="CE125" s="28"/>
      <c r="CF125" s="28"/>
      <c r="CG125" s="29"/>
      <c r="CH125" s="30"/>
      <c r="CI125" s="30"/>
      <c r="CJ125" s="31"/>
      <c r="CK125" s="28"/>
      <c r="CL125" s="28"/>
      <c r="CM125" s="29"/>
      <c r="CN125" s="30"/>
      <c r="CO125" s="30"/>
      <c r="CP125" s="31"/>
      <c r="CQ125" s="28"/>
      <c r="CR125" s="28"/>
      <c r="CS125" s="29"/>
      <c r="CT125" s="30"/>
      <c r="CU125" s="30"/>
      <c r="CV125" s="31"/>
      <c r="CW125" s="28"/>
      <c r="CX125" s="28"/>
      <c r="CY125" s="29"/>
      <c r="CZ125" s="30"/>
      <c r="DA125" s="30"/>
      <c r="DB125" s="31"/>
      <c r="DC125" s="28"/>
      <c r="DD125" s="28"/>
      <c r="DE125" s="29"/>
      <c r="DF125" s="30"/>
      <c r="DG125" s="30"/>
      <c r="DH125" s="31"/>
      <c r="DI125" s="28"/>
      <c r="DJ125" s="28"/>
      <c r="DK125" s="29"/>
      <c r="DL125" s="30"/>
      <c r="DM125" s="30"/>
      <c r="DN125" s="31"/>
    </row>
    <row r="126" spans="1:145" ht="11.1" customHeight="1">
      <c r="A126" s="3"/>
      <c r="B126" s="24" t="s">
        <v>139</v>
      </c>
      <c r="C126" s="23">
        <v>2399.713968</v>
      </c>
      <c r="D126" s="23">
        <v>1833.318624</v>
      </c>
      <c r="E126" s="23">
        <v>1257.2552900000001</v>
      </c>
      <c r="F126" s="23">
        <v>1553.847203</v>
      </c>
      <c r="G126" s="23">
        <v>1805.284195</v>
      </c>
      <c r="H126" s="23">
        <v>75.229140600643447</v>
      </c>
      <c r="I126" s="23">
        <v>98.470837058381406</v>
      </c>
      <c r="L126" s="23">
        <v>2399.713968</v>
      </c>
      <c r="M126" s="23">
        <v>1833.31862449</v>
      </c>
      <c r="N126" s="23"/>
      <c r="O126" s="23">
        <v>1257.2552895999997</v>
      </c>
      <c r="P126" s="23">
        <v>1553.8472025899996</v>
      </c>
      <c r="Q126" s="23">
        <v>1805.28419461</v>
      </c>
      <c r="R126" s="23">
        <v>75.229140584391516</v>
      </c>
      <c r="S126" s="23">
        <v>98.470837010789722</v>
      </c>
      <c r="T126" s="18"/>
      <c r="U126" s="23">
        <f t="shared" si="3"/>
        <v>0</v>
      </c>
      <c r="V126" s="23">
        <f t="shared" si="3"/>
        <v>4.9000004764820915E-7</v>
      </c>
      <c r="W126" s="23"/>
      <c r="X126" s="23">
        <f t="shared" si="4"/>
        <v>-4.000003173132427E-7</v>
      </c>
      <c r="Y126" s="23">
        <f t="shared" si="4"/>
        <v>-4.1000043893291149E-7</v>
      </c>
      <c r="Z126" s="23">
        <f t="shared" si="4"/>
        <v>-3.8999996831989847E-7</v>
      </c>
      <c r="AA126" s="23">
        <f t="shared" si="4"/>
        <v>-1.6251931356237037E-8</v>
      </c>
      <c r="AB126" s="23">
        <f t="shared" si="4"/>
        <v>-4.7591683483005909E-8</v>
      </c>
      <c r="AC126" s="28"/>
      <c r="AD126" s="28"/>
      <c r="AE126" s="29"/>
      <c r="AF126" s="30"/>
      <c r="AG126" s="30"/>
      <c r="AH126" s="31"/>
      <c r="AI126" s="28"/>
      <c r="AJ126" s="28"/>
      <c r="AK126" s="29"/>
      <c r="AL126" s="30"/>
      <c r="AM126" s="30"/>
      <c r="AN126" s="31"/>
      <c r="AO126" s="28"/>
      <c r="AP126" s="28"/>
      <c r="AQ126" s="29"/>
      <c r="AR126" s="30"/>
      <c r="AS126" s="30"/>
      <c r="AT126" s="31"/>
      <c r="AU126" s="28"/>
      <c r="AV126" s="28"/>
      <c r="AW126" s="29"/>
      <c r="AX126" s="30"/>
      <c r="AY126" s="30"/>
      <c r="AZ126" s="31"/>
      <c r="BA126" s="28"/>
      <c r="BB126" s="28"/>
      <c r="BC126" s="29"/>
      <c r="BD126" s="30"/>
      <c r="BE126" s="30"/>
      <c r="BF126" s="31"/>
      <c r="BG126" s="28"/>
      <c r="BH126" s="28"/>
      <c r="BI126" s="29"/>
      <c r="BJ126" s="30"/>
      <c r="BK126" s="30"/>
      <c r="BL126" s="31"/>
      <c r="BM126" s="28"/>
      <c r="BN126" s="28"/>
      <c r="BO126" s="29"/>
      <c r="BP126" s="30"/>
      <c r="BQ126" s="30"/>
      <c r="BR126" s="31"/>
      <c r="BS126" s="28"/>
      <c r="BT126" s="28"/>
      <c r="BU126" s="29"/>
      <c r="BV126" s="30"/>
      <c r="BW126" s="30"/>
      <c r="BX126" s="31"/>
      <c r="BY126" s="28"/>
      <c r="BZ126" s="28"/>
      <c r="CA126" s="29"/>
      <c r="CB126" s="30"/>
      <c r="CC126" s="30"/>
      <c r="CD126" s="31"/>
      <c r="CE126" s="28"/>
      <c r="CF126" s="28"/>
      <c r="CG126" s="29"/>
      <c r="CH126" s="30"/>
      <c r="CI126" s="30"/>
      <c r="CJ126" s="31"/>
      <c r="CK126" s="28"/>
      <c r="CL126" s="28"/>
      <c r="CM126" s="29"/>
      <c r="CN126" s="30"/>
      <c r="CO126" s="30"/>
      <c r="CP126" s="31"/>
      <c r="CQ126" s="28"/>
      <c r="CR126" s="28"/>
      <c r="CS126" s="29"/>
      <c r="CT126" s="30"/>
      <c r="CU126" s="30"/>
      <c r="CV126" s="31"/>
      <c r="CW126" s="28"/>
      <c r="CX126" s="28"/>
      <c r="CY126" s="29"/>
      <c r="CZ126" s="30"/>
      <c r="DA126" s="30"/>
      <c r="DB126" s="31"/>
      <c r="DC126" s="28"/>
      <c r="DD126" s="28"/>
      <c r="DE126" s="29"/>
      <c r="DF126" s="30"/>
      <c r="DG126" s="30"/>
      <c r="DH126" s="31"/>
      <c r="DI126" s="28"/>
      <c r="DJ126" s="28"/>
      <c r="DK126" s="29"/>
      <c r="DL126" s="30"/>
      <c r="DM126" s="30"/>
      <c r="DN126" s="31"/>
    </row>
    <row r="127" spans="1:145" ht="11.1" customHeight="1">
      <c r="A127" s="3"/>
      <c r="B127" s="24" t="s">
        <v>140</v>
      </c>
      <c r="C127" s="23">
        <v>563.76664400000004</v>
      </c>
      <c r="D127" s="23">
        <v>305.26446399999998</v>
      </c>
      <c r="E127" s="42">
        <v>73.434174999999996</v>
      </c>
      <c r="F127" s="42">
        <v>260.47127599999999</v>
      </c>
      <c r="G127" s="23">
        <v>303.550477</v>
      </c>
      <c r="H127" s="23">
        <v>53.843284314635675</v>
      </c>
      <c r="I127" s="23">
        <v>99.438523902343263</v>
      </c>
      <c r="L127" s="23">
        <v>563.76664400000004</v>
      </c>
      <c r="M127" s="23">
        <v>305.26446446999995</v>
      </c>
      <c r="N127" s="23"/>
      <c r="O127" s="23">
        <v>73.434174499999997</v>
      </c>
      <c r="P127" s="23">
        <v>260.47127560999996</v>
      </c>
      <c r="Q127" s="23">
        <v>303.55047698999999</v>
      </c>
      <c r="R127" s="23">
        <v>53.843284312861897</v>
      </c>
      <c r="S127" s="23">
        <v>99.438523745967032</v>
      </c>
      <c r="T127" s="18"/>
      <c r="U127" s="23">
        <f t="shared" si="3"/>
        <v>0</v>
      </c>
      <c r="V127" s="23">
        <f t="shared" si="3"/>
        <v>4.6999997493912815E-7</v>
      </c>
      <c r="W127" s="23"/>
      <c r="X127" s="23">
        <f t="shared" si="4"/>
        <v>-4.9999999873762135E-7</v>
      </c>
      <c r="Y127" s="23">
        <f t="shared" si="4"/>
        <v>-3.9000002516331733E-7</v>
      </c>
      <c r="Z127" s="23">
        <f t="shared" si="4"/>
        <v>-1.0000007932831068E-8</v>
      </c>
      <c r="AA127" s="23">
        <f t="shared" si="4"/>
        <v>-1.7737775692694413E-9</v>
      </c>
      <c r="AB127" s="23">
        <f t="shared" si="4"/>
        <v>-1.5637623107522813E-7</v>
      </c>
      <c r="AC127" s="28"/>
      <c r="AD127" s="28"/>
      <c r="AE127" s="29"/>
      <c r="AF127" s="30"/>
      <c r="AG127" s="30"/>
      <c r="AH127" s="31"/>
      <c r="AI127" s="28"/>
      <c r="AJ127" s="28"/>
      <c r="AK127" s="29"/>
      <c r="AL127" s="30"/>
      <c r="AM127" s="30"/>
      <c r="AN127" s="31"/>
      <c r="AO127" s="28"/>
      <c r="AP127" s="28"/>
      <c r="AQ127" s="29"/>
      <c r="AR127" s="30"/>
      <c r="AS127" s="30"/>
      <c r="AT127" s="31"/>
      <c r="AU127" s="28"/>
      <c r="AV127" s="28"/>
      <c r="AW127" s="29"/>
      <c r="AX127" s="30"/>
      <c r="AY127" s="30"/>
      <c r="AZ127" s="31"/>
      <c r="BA127" s="28"/>
      <c r="BB127" s="28"/>
      <c r="BC127" s="29"/>
      <c r="BD127" s="30"/>
      <c r="BE127" s="30"/>
      <c r="BF127" s="31"/>
      <c r="BG127" s="28"/>
      <c r="BH127" s="28"/>
      <c r="BI127" s="29"/>
      <c r="BJ127" s="30"/>
      <c r="BK127" s="30"/>
      <c r="BL127" s="31"/>
      <c r="BM127" s="28"/>
      <c r="BN127" s="28"/>
      <c r="BO127" s="29"/>
      <c r="BP127" s="30"/>
      <c r="BQ127" s="30"/>
      <c r="BR127" s="31"/>
      <c r="BS127" s="28"/>
      <c r="BT127" s="28"/>
      <c r="BU127" s="29"/>
      <c r="BV127" s="30"/>
      <c r="BW127" s="30"/>
      <c r="BX127" s="31"/>
      <c r="BY127" s="28"/>
      <c r="BZ127" s="28"/>
      <c r="CA127" s="29"/>
      <c r="CB127" s="30"/>
      <c r="CC127" s="30"/>
      <c r="CD127" s="31"/>
      <c r="CE127" s="28"/>
      <c r="CF127" s="28"/>
      <c r="CG127" s="29"/>
      <c r="CH127" s="30"/>
      <c r="CI127" s="30"/>
      <c r="CJ127" s="31"/>
      <c r="CK127" s="28"/>
      <c r="CL127" s="28"/>
      <c r="CM127" s="29"/>
      <c r="CN127" s="30"/>
      <c r="CO127" s="30"/>
      <c r="CP127" s="31"/>
      <c r="CQ127" s="28"/>
      <c r="CR127" s="28"/>
      <c r="CS127" s="29"/>
      <c r="CT127" s="30"/>
      <c r="CU127" s="30"/>
      <c r="CV127" s="31"/>
      <c r="CW127" s="28"/>
      <c r="CX127" s="28"/>
      <c r="CY127" s="29"/>
      <c r="CZ127" s="30"/>
      <c r="DA127" s="30"/>
      <c r="DB127" s="31"/>
      <c r="DC127" s="28"/>
      <c r="DD127" s="28"/>
      <c r="DE127" s="29"/>
      <c r="DF127" s="30"/>
      <c r="DG127" s="30"/>
      <c r="DH127" s="31"/>
      <c r="DI127" s="28"/>
      <c r="DJ127" s="28"/>
      <c r="DK127" s="29"/>
      <c r="DL127" s="30"/>
      <c r="DM127" s="30"/>
      <c r="DN127" s="31"/>
    </row>
    <row r="128" spans="1:145" ht="11.1" customHeight="1">
      <c r="A128" s="3"/>
      <c r="B128" s="24" t="s">
        <v>141</v>
      </c>
      <c r="C128" s="23">
        <v>2427.1370579999998</v>
      </c>
      <c r="D128" s="23">
        <v>1128.321868</v>
      </c>
      <c r="E128" s="42">
        <v>668.60460799999998</v>
      </c>
      <c r="F128" s="42">
        <v>908.81544299999996</v>
      </c>
      <c r="G128" s="23">
        <v>1081.370097</v>
      </c>
      <c r="H128" s="23">
        <v>44.553318216444957</v>
      </c>
      <c r="I128" s="23">
        <v>95.838796328283166</v>
      </c>
      <c r="L128" s="23">
        <v>2427.1370579999998</v>
      </c>
      <c r="M128" s="23">
        <v>1128.3218684400001</v>
      </c>
      <c r="N128" s="23"/>
      <c r="O128" s="23">
        <v>668.60460751999983</v>
      </c>
      <c r="P128" s="23">
        <v>908.81544323000003</v>
      </c>
      <c r="Q128" s="23">
        <v>1081.3700972999995</v>
      </c>
      <c r="R128" s="23">
        <v>44.553318228805175</v>
      </c>
      <c r="S128" s="23">
        <v>95.838796317498009</v>
      </c>
      <c r="T128" s="18"/>
      <c r="U128" s="23">
        <f t="shared" si="3"/>
        <v>0</v>
      </c>
      <c r="V128" s="23">
        <f t="shared" si="3"/>
        <v>4.4000012167089153E-7</v>
      </c>
      <c r="W128" s="23"/>
      <c r="X128" s="23">
        <f t="shared" si="4"/>
        <v>-4.800001534022158E-7</v>
      </c>
      <c r="Y128" s="23">
        <f t="shared" si="4"/>
        <v>2.3000006876827683E-7</v>
      </c>
      <c r="Z128" s="23">
        <f t="shared" si="4"/>
        <v>2.999995558639057E-7</v>
      </c>
      <c r="AA128" s="23">
        <f t="shared" si="4"/>
        <v>1.2360217738205392E-8</v>
      </c>
      <c r="AB128" s="23">
        <f t="shared" si="4"/>
        <v>-1.0785157655845978E-8</v>
      </c>
      <c r="AC128" s="28"/>
      <c r="AD128" s="28"/>
      <c r="AE128" s="29"/>
      <c r="AF128" s="30"/>
      <c r="AG128" s="30"/>
      <c r="AH128" s="31"/>
      <c r="AI128" s="28"/>
      <c r="AJ128" s="28"/>
      <c r="AK128" s="29"/>
      <c r="AL128" s="30"/>
      <c r="AM128" s="30"/>
      <c r="AN128" s="31"/>
      <c r="AO128" s="28"/>
      <c r="AP128" s="28"/>
      <c r="AQ128" s="29"/>
      <c r="AR128" s="30"/>
      <c r="AS128" s="30"/>
      <c r="AT128" s="31"/>
      <c r="AU128" s="28"/>
      <c r="AV128" s="28"/>
      <c r="AW128" s="29"/>
      <c r="AX128" s="30"/>
      <c r="AY128" s="30"/>
      <c r="AZ128" s="31"/>
      <c r="BA128" s="28"/>
      <c r="BB128" s="28"/>
      <c r="BC128" s="29"/>
      <c r="BD128" s="30"/>
      <c r="BE128" s="30"/>
      <c r="BF128" s="31"/>
      <c r="BG128" s="28"/>
      <c r="BH128" s="28"/>
      <c r="BI128" s="29"/>
      <c r="BJ128" s="30"/>
      <c r="BK128" s="30"/>
      <c r="BL128" s="31"/>
      <c r="BM128" s="28"/>
      <c r="BN128" s="28"/>
      <c r="BO128" s="29"/>
      <c r="BP128" s="30"/>
      <c r="BQ128" s="30"/>
      <c r="BR128" s="31"/>
      <c r="BS128" s="28"/>
      <c r="BT128" s="28"/>
      <c r="BU128" s="29"/>
      <c r="BV128" s="30"/>
      <c r="BW128" s="30"/>
      <c r="BX128" s="31"/>
      <c r="BY128" s="28"/>
      <c r="BZ128" s="28"/>
      <c r="CA128" s="29"/>
      <c r="CB128" s="30"/>
      <c r="CC128" s="30"/>
      <c r="CD128" s="31"/>
      <c r="CE128" s="28"/>
      <c r="CF128" s="28"/>
      <c r="CG128" s="29"/>
      <c r="CH128" s="30"/>
      <c r="CI128" s="30"/>
      <c r="CJ128" s="31"/>
      <c r="CK128" s="28"/>
      <c r="CL128" s="28"/>
      <c r="CM128" s="29"/>
      <c r="CN128" s="30"/>
      <c r="CO128" s="30"/>
      <c r="CP128" s="31"/>
      <c r="CQ128" s="28"/>
      <c r="CR128" s="28"/>
      <c r="CS128" s="29"/>
      <c r="CT128" s="30"/>
      <c r="CU128" s="30"/>
      <c r="CV128" s="31"/>
      <c r="CW128" s="28"/>
      <c r="CX128" s="28"/>
      <c r="CY128" s="29"/>
      <c r="CZ128" s="30"/>
      <c r="DA128" s="30"/>
      <c r="DB128" s="31"/>
      <c r="DC128" s="28"/>
      <c r="DD128" s="28"/>
      <c r="DE128" s="29"/>
      <c r="DF128" s="30"/>
      <c r="DG128" s="30"/>
      <c r="DH128" s="31"/>
      <c r="DI128" s="28"/>
      <c r="DJ128" s="28"/>
      <c r="DK128" s="29"/>
      <c r="DL128" s="30"/>
      <c r="DM128" s="30"/>
      <c r="DN128" s="31"/>
    </row>
    <row r="129" spans="1:118" ht="11.1" customHeight="1">
      <c r="A129" s="3"/>
      <c r="B129" s="24" t="s">
        <v>142</v>
      </c>
      <c r="C129" s="23">
        <v>6548.1515900000004</v>
      </c>
      <c r="D129" s="23">
        <v>3921.2022670000001</v>
      </c>
      <c r="E129" s="23">
        <v>2498.3194520000002</v>
      </c>
      <c r="F129" s="23">
        <v>3054.3638639999999</v>
      </c>
      <c r="G129" s="23">
        <v>3544.6422120000002</v>
      </c>
      <c r="H129" s="23">
        <v>54.13195102894678</v>
      </c>
      <c r="I129" s="23">
        <v>90.396821450169796</v>
      </c>
      <c r="L129" s="23">
        <v>6548.1515900000004</v>
      </c>
      <c r="M129" s="23">
        <v>3921.2022666600005</v>
      </c>
      <c r="N129" s="23"/>
      <c r="O129" s="23">
        <v>2498.3194517799998</v>
      </c>
      <c r="P129" s="23">
        <v>3054.3638638299999</v>
      </c>
      <c r="Q129" s="23">
        <v>3544.6422122700001</v>
      </c>
      <c r="R129" s="23">
        <v>54.131951033070081</v>
      </c>
      <c r="S129" s="23">
        <v>90.396821464893563</v>
      </c>
      <c r="T129" s="18"/>
      <c r="U129" s="23">
        <f t="shared" si="3"/>
        <v>0</v>
      </c>
      <c r="V129" s="23">
        <f t="shared" si="3"/>
        <v>-3.3999958759522997E-7</v>
      </c>
      <c r="W129" s="23"/>
      <c r="X129" s="23">
        <f t="shared" si="4"/>
        <v>-2.2000040189595893E-7</v>
      </c>
      <c r="Y129" s="23">
        <f t="shared" si="4"/>
        <v>-1.7000002117129043E-7</v>
      </c>
      <c r="Z129" s="23">
        <f t="shared" si="4"/>
        <v>2.6999987312592566E-7</v>
      </c>
      <c r="AA129" s="23">
        <f t="shared" si="4"/>
        <v>4.1233008118979342E-9</v>
      </c>
      <c r="AB129" s="23">
        <f t="shared" si="4"/>
        <v>1.472376709443779E-8</v>
      </c>
      <c r="AC129" s="28"/>
      <c r="AD129" s="28"/>
      <c r="AE129" s="29"/>
      <c r="AF129" s="30"/>
      <c r="AG129" s="30"/>
      <c r="AH129" s="31"/>
      <c r="AI129" s="28"/>
      <c r="AJ129" s="28"/>
      <c r="AK129" s="29"/>
      <c r="AL129" s="30"/>
      <c r="AM129" s="30"/>
      <c r="AN129" s="31"/>
      <c r="AO129" s="28"/>
      <c r="AP129" s="28"/>
      <c r="AQ129" s="29"/>
      <c r="AR129" s="30"/>
      <c r="AS129" s="30"/>
      <c r="AT129" s="31"/>
      <c r="AU129" s="28"/>
      <c r="AV129" s="28"/>
      <c r="AW129" s="29"/>
      <c r="AX129" s="30"/>
      <c r="AY129" s="30"/>
      <c r="AZ129" s="31"/>
      <c r="BA129" s="28"/>
      <c r="BB129" s="28"/>
      <c r="BC129" s="29"/>
      <c r="BD129" s="30"/>
      <c r="BE129" s="30"/>
      <c r="BF129" s="31"/>
      <c r="BG129" s="28"/>
      <c r="BH129" s="28"/>
      <c r="BI129" s="29"/>
      <c r="BJ129" s="30"/>
      <c r="BK129" s="30"/>
      <c r="BL129" s="31"/>
      <c r="BM129" s="28"/>
      <c r="BN129" s="28"/>
      <c r="BO129" s="29"/>
      <c r="BP129" s="30"/>
      <c r="BQ129" s="30"/>
      <c r="BR129" s="31"/>
      <c r="BS129" s="28"/>
      <c r="BT129" s="28"/>
      <c r="BU129" s="29"/>
      <c r="BV129" s="30"/>
      <c r="BW129" s="30"/>
      <c r="BX129" s="31"/>
      <c r="BY129" s="28"/>
      <c r="BZ129" s="28"/>
      <c r="CA129" s="29"/>
      <c r="CB129" s="30"/>
      <c r="CC129" s="30"/>
      <c r="CD129" s="31"/>
      <c r="CE129" s="28"/>
      <c r="CF129" s="28"/>
      <c r="CG129" s="29"/>
      <c r="CH129" s="30"/>
      <c r="CI129" s="30"/>
      <c r="CJ129" s="31"/>
      <c r="CK129" s="28"/>
      <c r="CL129" s="28"/>
      <c r="CM129" s="29"/>
      <c r="CN129" s="30"/>
      <c r="CO129" s="30"/>
      <c r="CP129" s="31"/>
      <c r="CQ129" s="28"/>
      <c r="CR129" s="28"/>
      <c r="CS129" s="29"/>
      <c r="CT129" s="30"/>
      <c r="CU129" s="30"/>
      <c r="CV129" s="31"/>
      <c r="CW129" s="28"/>
      <c r="CX129" s="28"/>
      <c r="CY129" s="29"/>
      <c r="CZ129" s="30"/>
      <c r="DA129" s="30"/>
      <c r="DB129" s="31"/>
      <c r="DC129" s="28"/>
      <c r="DD129" s="28"/>
      <c r="DE129" s="29"/>
      <c r="DF129" s="30"/>
      <c r="DG129" s="30"/>
      <c r="DH129" s="31"/>
      <c r="DI129" s="28"/>
      <c r="DJ129" s="28"/>
      <c r="DK129" s="29"/>
      <c r="DL129" s="30"/>
      <c r="DM129" s="30"/>
      <c r="DN129" s="31"/>
    </row>
    <row r="130" spans="1:118" ht="11.1" customHeight="1">
      <c r="A130" s="3"/>
      <c r="B130" s="24" t="s">
        <v>143</v>
      </c>
      <c r="C130" s="23">
        <v>23766.068573</v>
      </c>
      <c r="D130" s="23">
        <v>14358.51578</v>
      </c>
      <c r="E130" s="42">
        <v>8257.1239569999998</v>
      </c>
      <c r="F130" s="42">
        <v>10303.642175999999</v>
      </c>
      <c r="G130" s="23">
        <v>12279.228098</v>
      </c>
      <c r="H130" s="23">
        <v>51.667056586507144</v>
      </c>
      <c r="I130" s="23">
        <v>85.518784017382615</v>
      </c>
      <c r="L130" s="23">
        <v>23766.068573</v>
      </c>
      <c r="M130" s="23">
        <v>14358.515779910002</v>
      </c>
      <c r="N130" s="23"/>
      <c r="O130" s="23">
        <v>8257.1239571499991</v>
      </c>
      <c r="P130" s="23">
        <v>10303.642175520003</v>
      </c>
      <c r="Q130" s="23">
        <v>12279.228098000001</v>
      </c>
      <c r="R130" s="23">
        <v>51.667056586507144</v>
      </c>
      <c r="S130" s="23">
        <v>85.518784017918648</v>
      </c>
      <c r="T130" s="18"/>
      <c r="U130" s="23">
        <f t="shared" si="3"/>
        <v>0</v>
      </c>
      <c r="V130" s="23">
        <f t="shared" si="3"/>
        <v>-8.9998138719238341E-8</v>
      </c>
      <c r="W130" s="23"/>
      <c r="X130" s="23">
        <f t="shared" si="4"/>
        <v>1.4999932318460196E-7</v>
      </c>
      <c r="Y130" s="23">
        <f t="shared" si="4"/>
        <v>-4.7999674279708415E-7</v>
      </c>
      <c r="Z130" s="23">
        <f t="shared" si="4"/>
        <v>0</v>
      </c>
      <c r="AA130" s="23">
        <f t="shared" si="4"/>
        <v>0</v>
      </c>
      <c r="AB130" s="23">
        <f t="shared" si="4"/>
        <v>5.3603343985741958E-10</v>
      </c>
      <c r="AC130" s="28"/>
      <c r="AD130" s="28"/>
      <c r="AE130" s="29"/>
      <c r="AF130" s="30"/>
      <c r="AG130" s="30"/>
      <c r="AH130" s="31"/>
      <c r="AI130" s="28"/>
      <c r="AJ130" s="28"/>
      <c r="AK130" s="29"/>
      <c r="AL130" s="30"/>
      <c r="AM130" s="30"/>
      <c r="AN130" s="31"/>
      <c r="AO130" s="28"/>
      <c r="AP130" s="28"/>
      <c r="AQ130" s="29"/>
      <c r="AR130" s="30"/>
      <c r="AS130" s="30"/>
      <c r="AT130" s="31"/>
      <c r="AU130" s="28"/>
      <c r="AV130" s="28"/>
      <c r="AW130" s="29"/>
      <c r="AX130" s="30"/>
      <c r="AY130" s="30"/>
      <c r="AZ130" s="31"/>
      <c r="BA130" s="28"/>
      <c r="BB130" s="28"/>
      <c r="BC130" s="29"/>
      <c r="BD130" s="30"/>
      <c r="BE130" s="30"/>
      <c r="BF130" s="31"/>
      <c r="BG130" s="28"/>
      <c r="BH130" s="28"/>
      <c r="BI130" s="29"/>
      <c r="BJ130" s="30"/>
      <c r="BK130" s="30"/>
      <c r="BL130" s="31"/>
      <c r="BM130" s="28"/>
      <c r="BN130" s="28"/>
      <c r="BO130" s="29"/>
      <c r="BP130" s="30"/>
      <c r="BQ130" s="30"/>
      <c r="BR130" s="31"/>
      <c r="BS130" s="28"/>
      <c r="BT130" s="28"/>
      <c r="BU130" s="29"/>
      <c r="BV130" s="30"/>
      <c r="BW130" s="30"/>
      <c r="BX130" s="31"/>
      <c r="BY130" s="28"/>
      <c r="BZ130" s="28"/>
      <c r="CA130" s="29"/>
      <c r="CB130" s="30"/>
      <c r="CC130" s="30"/>
      <c r="CD130" s="31"/>
      <c r="CE130" s="28"/>
      <c r="CF130" s="28"/>
      <c r="CG130" s="29"/>
      <c r="CH130" s="30"/>
      <c r="CI130" s="30"/>
      <c r="CJ130" s="31"/>
      <c r="CK130" s="28"/>
      <c r="CL130" s="28"/>
      <c r="CM130" s="29"/>
      <c r="CN130" s="30"/>
      <c r="CO130" s="30"/>
      <c r="CP130" s="31"/>
      <c r="CQ130" s="28"/>
      <c r="CR130" s="28"/>
      <c r="CS130" s="29"/>
      <c r="CT130" s="30"/>
      <c r="CU130" s="30"/>
      <c r="CV130" s="31"/>
      <c r="CW130" s="28"/>
      <c r="CX130" s="28"/>
      <c r="CY130" s="29"/>
      <c r="CZ130" s="30"/>
      <c r="DA130" s="30"/>
      <c r="DB130" s="31"/>
      <c r="DC130" s="28"/>
      <c r="DD130" s="28"/>
      <c r="DE130" s="29"/>
      <c r="DF130" s="30"/>
      <c r="DG130" s="30"/>
      <c r="DH130" s="31"/>
      <c r="DI130" s="28"/>
      <c r="DJ130" s="28"/>
      <c r="DK130" s="29"/>
      <c r="DL130" s="30"/>
      <c r="DM130" s="30"/>
      <c r="DN130" s="31"/>
    </row>
    <row r="131" spans="1:118" ht="11.1" customHeight="1">
      <c r="A131" s="3"/>
      <c r="B131" s="24" t="s">
        <v>144</v>
      </c>
      <c r="C131" s="23">
        <v>37818.063887999997</v>
      </c>
      <c r="D131" s="23">
        <v>21585.472281999999</v>
      </c>
      <c r="E131" s="42">
        <v>13395.250445</v>
      </c>
      <c r="F131" s="42">
        <v>16466.220705</v>
      </c>
      <c r="G131" s="23">
        <v>19765.659886000001</v>
      </c>
      <c r="H131" s="23">
        <v>52.265129025475623</v>
      </c>
      <c r="I131" s="23">
        <v>91.56927227616174</v>
      </c>
      <c r="L131" s="23">
        <v>37818.063887999997</v>
      </c>
      <c r="M131" s="23">
        <v>21585.472282279999</v>
      </c>
      <c r="N131" s="23"/>
      <c r="O131" s="23">
        <v>13395.250445130001</v>
      </c>
      <c r="P131" s="23">
        <v>16466.220705209998</v>
      </c>
      <c r="Q131" s="23">
        <v>19765.659886029996</v>
      </c>
      <c r="R131" s="23">
        <v>52.265129025554934</v>
      </c>
      <c r="S131" s="23">
        <v>91.569272275112894</v>
      </c>
      <c r="T131" s="18"/>
      <c r="U131" s="23">
        <f t="shared" si="3"/>
        <v>0</v>
      </c>
      <c r="V131" s="23">
        <f t="shared" si="3"/>
        <v>2.8000067686662078E-7</v>
      </c>
      <c r="W131" s="23"/>
      <c r="X131" s="23">
        <f t="shared" si="4"/>
        <v>1.3000135368201882E-7</v>
      </c>
      <c r="Y131" s="23">
        <f t="shared" si="4"/>
        <v>2.0999868866056204E-7</v>
      </c>
      <c r="Z131" s="23">
        <f t="shared" si="4"/>
        <v>2.9995135264471173E-8</v>
      </c>
      <c r="AA131" s="23">
        <f t="shared" si="4"/>
        <v>7.9310780165542383E-11</v>
      </c>
      <c r="AB131" s="23">
        <f t="shared" si="4"/>
        <v>-1.0488463431101991E-9</v>
      </c>
      <c r="AC131" s="28"/>
      <c r="AD131" s="28"/>
      <c r="AE131" s="29"/>
      <c r="AF131" s="30"/>
      <c r="AG131" s="30"/>
      <c r="AH131" s="31"/>
      <c r="AI131" s="28"/>
      <c r="AJ131" s="28"/>
      <c r="AK131" s="29"/>
      <c r="AL131" s="30"/>
      <c r="AM131" s="30"/>
      <c r="AN131" s="31"/>
      <c r="AO131" s="28"/>
      <c r="AP131" s="28"/>
      <c r="AQ131" s="29"/>
      <c r="AR131" s="30"/>
      <c r="AS131" s="30"/>
      <c r="AT131" s="31"/>
      <c r="AU131" s="28"/>
      <c r="AV131" s="28"/>
      <c r="AW131" s="29"/>
      <c r="AX131" s="30"/>
      <c r="AY131" s="30"/>
      <c r="AZ131" s="31"/>
      <c r="BA131" s="28"/>
      <c r="BB131" s="28"/>
      <c r="BC131" s="29"/>
      <c r="BD131" s="30"/>
      <c r="BE131" s="30"/>
      <c r="BF131" s="31"/>
      <c r="BG131" s="28"/>
      <c r="BH131" s="28"/>
      <c r="BI131" s="29"/>
      <c r="BJ131" s="30"/>
      <c r="BK131" s="30"/>
      <c r="BL131" s="31"/>
      <c r="BM131" s="28"/>
      <c r="BN131" s="28"/>
      <c r="BO131" s="29"/>
      <c r="BP131" s="30"/>
      <c r="BQ131" s="30"/>
      <c r="BR131" s="31"/>
      <c r="BS131" s="28"/>
      <c r="BT131" s="28"/>
      <c r="BU131" s="29"/>
      <c r="BV131" s="30"/>
      <c r="BW131" s="30"/>
      <c r="BX131" s="31"/>
      <c r="BY131" s="28"/>
      <c r="BZ131" s="28"/>
      <c r="CA131" s="29"/>
      <c r="CB131" s="30"/>
      <c r="CC131" s="30"/>
      <c r="CD131" s="31"/>
      <c r="CE131" s="28"/>
      <c r="CF131" s="28"/>
      <c r="CG131" s="29"/>
      <c r="CH131" s="30"/>
      <c r="CI131" s="30"/>
      <c r="CJ131" s="31"/>
      <c r="CK131" s="28"/>
      <c r="CL131" s="28"/>
      <c r="CM131" s="29"/>
      <c r="CN131" s="30"/>
      <c r="CO131" s="30"/>
      <c r="CP131" s="31"/>
      <c r="CQ131" s="28"/>
      <c r="CR131" s="28"/>
      <c r="CS131" s="29"/>
      <c r="CT131" s="30"/>
      <c r="CU131" s="30"/>
      <c r="CV131" s="31"/>
      <c r="CW131" s="28"/>
      <c r="CX131" s="28"/>
      <c r="CY131" s="29"/>
      <c r="CZ131" s="30"/>
      <c r="DA131" s="30"/>
      <c r="DB131" s="31"/>
      <c r="DC131" s="28"/>
      <c r="DD131" s="28"/>
      <c r="DE131" s="29"/>
      <c r="DF131" s="30"/>
      <c r="DG131" s="30"/>
      <c r="DH131" s="31"/>
      <c r="DI131" s="28"/>
      <c r="DJ131" s="28"/>
      <c r="DK131" s="29"/>
      <c r="DL131" s="30"/>
      <c r="DM131" s="30"/>
      <c r="DN131" s="31"/>
    </row>
    <row r="132" spans="1:118" ht="11.1" customHeight="1">
      <c r="A132" s="3"/>
      <c r="B132" s="24" t="s">
        <v>145</v>
      </c>
      <c r="C132" s="23">
        <v>7358.8286840000001</v>
      </c>
      <c r="D132" s="23">
        <v>3234.3968970000001</v>
      </c>
      <c r="E132" s="42">
        <v>2032.5698709999999</v>
      </c>
      <c r="F132" s="42">
        <v>2520.9071920000001</v>
      </c>
      <c r="G132" s="23">
        <v>3035.6455989999999</v>
      </c>
      <c r="H132" s="23">
        <v>41.251749828070871</v>
      </c>
      <c r="I132" s="23">
        <v>93.855073934050964</v>
      </c>
      <c r="L132" s="23">
        <v>7358.8286840000001</v>
      </c>
      <c r="M132" s="23">
        <v>3234.39689675</v>
      </c>
      <c r="N132" s="23"/>
      <c r="O132" s="23">
        <v>2032.5698710600002</v>
      </c>
      <c r="P132" s="23">
        <v>2520.9071915899995</v>
      </c>
      <c r="Q132" s="23">
        <v>3035.6455990899995</v>
      </c>
      <c r="R132" s="23">
        <v>41.251749829293885</v>
      </c>
      <c r="S132" s="23">
        <v>93.855073944087977</v>
      </c>
      <c r="T132" s="18"/>
      <c r="U132" s="23">
        <f t="shared" si="3"/>
        <v>0</v>
      </c>
      <c r="V132" s="23">
        <f t="shared" si="3"/>
        <v>-2.5000008463393897E-7</v>
      </c>
      <c r="W132" s="23"/>
      <c r="X132" s="23">
        <f t="shared" si="4"/>
        <v>6.0000274970661849E-8</v>
      </c>
      <c r="Y132" s="23">
        <f t="shared" si="4"/>
        <v>-4.1000066630658694E-7</v>
      </c>
      <c r="Z132" s="23">
        <f t="shared" si="4"/>
        <v>8.9999502961291E-8</v>
      </c>
      <c r="AA132" s="23">
        <f t="shared" si="4"/>
        <v>1.2230145784997148E-9</v>
      </c>
      <c r="AB132" s="23">
        <f t="shared" si="4"/>
        <v>1.0037012998509454E-8</v>
      </c>
      <c r="AC132" s="28"/>
      <c r="AD132" s="28"/>
      <c r="AE132" s="29"/>
      <c r="AF132" s="30"/>
      <c r="AG132" s="30"/>
      <c r="AH132" s="31"/>
      <c r="AI132" s="28"/>
      <c r="AJ132" s="28"/>
      <c r="AK132" s="29"/>
      <c r="AL132" s="30"/>
      <c r="AM132" s="30"/>
      <c r="AN132" s="31"/>
      <c r="AO132" s="28"/>
      <c r="AP132" s="28"/>
      <c r="AQ132" s="29"/>
      <c r="AR132" s="30"/>
      <c r="AS132" s="30"/>
      <c r="AT132" s="31"/>
      <c r="AU132" s="28"/>
      <c r="AV132" s="28"/>
      <c r="AW132" s="29"/>
      <c r="AX132" s="30"/>
      <c r="AY132" s="30"/>
      <c r="AZ132" s="31"/>
      <c r="BA132" s="28"/>
      <c r="BB132" s="28"/>
      <c r="BC132" s="29"/>
      <c r="BD132" s="30"/>
      <c r="BE132" s="30"/>
      <c r="BF132" s="31"/>
      <c r="BG132" s="28"/>
      <c r="BH132" s="28"/>
      <c r="BI132" s="29"/>
      <c r="BJ132" s="30"/>
      <c r="BK132" s="30"/>
      <c r="BL132" s="31"/>
      <c r="BM132" s="28"/>
      <c r="BN132" s="28"/>
      <c r="BO132" s="29"/>
      <c r="BP132" s="30"/>
      <c r="BQ132" s="30"/>
      <c r="BR132" s="31"/>
      <c r="BS132" s="28"/>
      <c r="BT132" s="28"/>
      <c r="BU132" s="29"/>
      <c r="BV132" s="30"/>
      <c r="BW132" s="30"/>
      <c r="BX132" s="31"/>
      <c r="BY132" s="28"/>
      <c r="BZ132" s="28"/>
      <c r="CA132" s="29"/>
      <c r="CB132" s="30"/>
      <c r="CC132" s="30"/>
      <c r="CD132" s="31"/>
      <c r="CE132" s="28"/>
      <c r="CF132" s="28"/>
      <c r="CG132" s="29"/>
      <c r="CH132" s="30"/>
      <c r="CI132" s="30"/>
      <c r="CJ132" s="31"/>
      <c r="CK132" s="28"/>
      <c r="CL132" s="28"/>
      <c r="CM132" s="29"/>
      <c r="CN132" s="30"/>
      <c r="CO132" s="30"/>
      <c r="CP132" s="31"/>
      <c r="CQ132" s="28"/>
      <c r="CR132" s="28"/>
      <c r="CS132" s="29"/>
      <c r="CT132" s="30"/>
      <c r="CU132" s="30"/>
      <c r="CV132" s="31"/>
      <c r="CW132" s="28"/>
      <c r="CX132" s="28"/>
      <c r="CY132" s="29"/>
      <c r="CZ132" s="30"/>
      <c r="DA132" s="30"/>
      <c r="DB132" s="31"/>
      <c r="DC132" s="28"/>
      <c r="DD132" s="28"/>
      <c r="DE132" s="29"/>
      <c r="DF132" s="30"/>
      <c r="DG132" s="30"/>
      <c r="DH132" s="31"/>
      <c r="DI132" s="28"/>
      <c r="DJ132" s="28"/>
      <c r="DK132" s="29"/>
      <c r="DL132" s="30"/>
      <c r="DM132" s="30"/>
      <c r="DN132" s="31"/>
    </row>
    <row r="133" spans="1:118" ht="11.1" customHeight="1">
      <c r="A133" s="3"/>
      <c r="B133" s="24" t="s">
        <v>146</v>
      </c>
      <c r="C133" s="23">
        <v>2230.9216240000001</v>
      </c>
      <c r="D133" s="23">
        <v>1200.590207</v>
      </c>
      <c r="E133" s="42">
        <v>889.36039500000004</v>
      </c>
      <c r="F133" s="42">
        <v>1043.8057899999999</v>
      </c>
      <c r="G133" s="23">
        <v>1200.737059</v>
      </c>
      <c r="H133" s="23">
        <v>53.822467184978976</v>
      </c>
      <c r="I133" s="23">
        <v>100.0122316506618</v>
      </c>
      <c r="L133" s="23">
        <v>2230.9216240000001</v>
      </c>
      <c r="M133" s="23">
        <v>1200.5902071200001</v>
      </c>
      <c r="N133" s="23"/>
      <c r="O133" s="23">
        <v>889.36039539000001</v>
      </c>
      <c r="P133" s="23">
        <v>1043.80578958</v>
      </c>
      <c r="Q133" s="23">
        <v>1200.7370586000002</v>
      </c>
      <c r="R133" s="23">
        <v>53.822467167049169</v>
      </c>
      <c r="S133" s="23">
        <v>100.01223160734855</v>
      </c>
      <c r="T133" s="18"/>
      <c r="U133" s="23">
        <f t="shared" si="3"/>
        <v>0</v>
      </c>
      <c r="V133" s="23">
        <f t="shared" si="3"/>
        <v>1.2000009519397281E-7</v>
      </c>
      <c r="W133" s="23"/>
      <c r="X133" s="23">
        <f t="shared" si="4"/>
        <v>3.8999996831989847E-7</v>
      </c>
      <c r="Y133" s="23">
        <f t="shared" si="4"/>
        <v>-4.1999987843155395E-7</v>
      </c>
      <c r="Z133" s="23">
        <f t="shared" si="4"/>
        <v>-3.9999986256589182E-7</v>
      </c>
      <c r="AA133" s="23">
        <f t="shared" si="4"/>
        <v>-1.7929806972460938E-8</v>
      </c>
      <c r="AB133" s="23">
        <f t="shared" si="4"/>
        <v>-4.3313249875609472E-8</v>
      </c>
      <c r="AC133" s="28"/>
      <c r="AD133" s="28"/>
      <c r="AE133" s="29"/>
      <c r="AF133" s="30"/>
      <c r="AG133" s="30"/>
      <c r="AH133" s="31"/>
      <c r="AI133" s="28"/>
      <c r="AJ133" s="28"/>
      <c r="AK133" s="29"/>
      <c r="AL133" s="30"/>
      <c r="AM133" s="30"/>
      <c r="AN133" s="31"/>
      <c r="AO133" s="28"/>
      <c r="AP133" s="28"/>
      <c r="AQ133" s="29"/>
      <c r="AR133" s="30"/>
      <c r="AS133" s="30"/>
      <c r="AT133" s="31"/>
      <c r="AU133" s="28"/>
      <c r="AV133" s="28"/>
      <c r="AW133" s="29"/>
      <c r="AX133" s="30"/>
      <c r="AY133" s="30"/>
      <c r="AZ133" s="31"/>
      <c r="BA133" s="28"/>
      <c r="BB133" s="28"/>
      <c r="BC133" s="29"/>
      <c r="BD133" s="30"/>
      <c r="BE133" s="30"/>
      <c r="BF133" s="31"/>
      <c r="BG133" s="28"/>
      <c r="BH133" s="28"/>
      <c r="BI133" s="29"/>
      <c r="BJ133" s="30"/>
      <c r="BK133" s="30"/>
      <c r="BL133" s="31"/>
      <c r="BM133" s="28"/>
      <c r="BN133" s="28"/>
      <c r="BO133" s="29"/>
      <c r="BP133" s="30"/>
      <c r="BQ133" s="30"/>
      <c r="BR133" s="31"/>
      <c r="BS133" s="28"/>
      <c r="BT133" s="28"/>
      <c r="BU133" s="29"/>
      <c r="BV133" s="30"/>
      <c r="BW133" s="30"/>
      <c r="BX133" s="31"/>
      <c r="BY133" s="28"/>
      <c r="BZ133" s="28"/>
      <c r="CA133" s="29"/>
      <c r="CB133" s="30"/>
      <c r="CC133" s="30"/>
      <c r="CD133" s="31"/>
      <c r="CE133" s="28"/>
      <c r="CF133" s="28"/>
      <c r="CG133" s="29"/>
      <c r="CH133" s="30"/>
      <c r="CI133" s="30"/>
      <c r="CJ133" s="31"/>
      <c r="CK133" s="28"/>
      <c r="CL133" s="28"/>
      <c r="CM133" s="29"/>
      <c r="CN133" s="30"/>
      <c r="CO133" s="30"/>
      <c r="CP133" s="31"/>
      <c r="CQ133" s="28"/>
      <c r="CR133" s="28"/>
      <c r="CS133" s="29"/>
      <c r="CT133" s="30"/>
      <c r="CU133" s="30"/>
      <c r="CV133" s="31"/>
      <c r="CW133" s="28"/>
      <c r="CX133" s="28"/>
      <c r="CY133" s="29"/>
      <c r="CZ133" s="30"/>
      <c r="DA133" s="30"/>
      <c r="DB133" s="31"/>
      <c r="DC133" s="28"/>
      <c r="DD133" s="28"/>
      <c r="DE133" s="29"/>
      <c r="DF133" s="30"/>
      <c r="DG133" s="30"/>
      <c r="DH133" s="31"/>
      <c r="DI133" s="28"/>
      <c r="DJ133" s="28"/>
      <c r="DK133" s="29"/>
      <c r="DL133" s="30"/>
      <c r="DM133" s="30"/>
      <c r="DN133" s="31"/>
    </row>
    <row r="134" spans="1:118" ht="11.1" customHeight="1">
      <c r="A134" s="3"/>
      <c r="B134" s="55" t="s">
        <v>147</v>
      </c>
      <c r="C134" s="23">
        <v>1304.593891</v>
      </c>
      <c r="D134" s="23">
        <v>467.67008800000002</v>
      </c>
      <c r="E134" s="42">
        <v>224.20973699999999</v>
      </c>
      <c r="F134" s="42">
        <v>330.87624899999997</v>
      </c>
      <c r="G134" s="23">
        <v>463.34227800000002</v>
      </c>
      <c r="H134" s="23">
        <v>35.516207855675141</v>
      </c>
      <c r="I134" s="23">
        <v>99.074601923225842</v>
      </c>
      <c r="L134" s="23">
        <v>1304.593891</v>
      </c>
      <c r="M134" s="23">
        <v>467.67008780999993</v>
      </c>
      <c r="N134" s="23"/>
      <c r="O134" s="23">
        <v>224.20973669</v>
      </c>
      <c r="P134" s="23">
        <v>330.87624908000004</v>
      </c>
      <c r="Q134" s="23">
        <v>463.34227822999992</v>
      </c>
      <c r="R134" s="23">
        <v>35.516207873305142</v>
      </c>
      <c r="S134" s="23">
        <v>99.074602012656783</v>
      </c>
      <c r="T134" s="18"/>
      <c r="U134" s="23">
        <f t="shared" ref="U134:V197" si="5">+L134-C134</f>
        <v>0</v>
      </c>
      <c r="V134" s="23">
        <f t="shared" si="5"/>
        <v>-1.9000009388037142E-7</v>
      </c>
      <c r="W134" s="23"/>
      <c r="X134" s="23">
        <f t="shared" si="4"/>
        <v>-3.0999999012237822E-7</v>
      </c>
      <c r="Y134" s="23">
        <f t="shared" si="4"/>
        <v>8.0000063462648541E-8</v>
      </c>
      <c r="Z134" s="23">
        <f t="shared" si="4"/>
        <v>2.2999989823802025E-7</v>
      </c>
      <c r="AA134" s="23">
        <f t="shared" si="4"/>
        <v>1.7630000570534321E-8</v>
      </c>
      <c r="AB134" s="23">
        <f t="shared" si="4"/>
        <v>8.9430940874990483E-8</v>
      </c>
      <c r="AC134" s="28"/>
      <c r="AD134" s="28"/>
      <c r="AE134" s="29"/>
      <c r="AF134" s="30"/>
      <c r="AG134" s="30"/>
      <c r="AH134" s="31"/>
      <c r="AI134" s="28"/>
      <c r="AJ134" s="28"/>
      <c r="AK134" s="29"/>
      <c r="AL134" s="30"/>
      <c r="AM134" s="30"/>
      <c r="AN134" s="31"/>
      <c r="AO134" s="28"/>
      <c r="AP134" s="28"/>
      <c r="AQ134" s="29"/>
      <c r="AR134" s="30"/>
      <c r="AS134" s="30"/>
      <c r="AT134" s="31"/>
      <c r="AU134" s="28"/>
      <c r="AV134" s="28"/>
      <c r="AW134" s="29"/>
      <c r="AX134" s="30"/>
      <c r="AY134" s="30"/>
      <c r="AZ134" s="31"/>
      <c r="BA134" s="28"/>
      <c r="BB134" s="28"/>
      <c r="BC134" s="29"/>
      <c r="BD134" s="30"/>
      <c r="BE134" s="30"/>
      <c r="BF134" s="31"/>
      <c r="BG134" s="28"/>
      <c r="BH134" s="28"/>
      <c r="BI134" s="29"/>
      <c r="BJ134" s="30"/>
      <c r="BK134" s="30"/>
      <c r="BL134" s="31"/>
      <c r="BM134" s="28"/>
      <c r="BN134" s="28"/>
      <c r="BO134" s="29"/>
      <c r="BP134" s="30"/>
      <c r="BQ134" s="30"/>
      <c r="BR134" s="31"/>
      <c r="BS134" s="28"/>
      <c r="BT134" s="28"/>
      <c r="BU134" s="29"/>
      <c r="BV134" s="30"/>
      <c r="BW134" s="30"/>
      <c r="BX134" s="31"/>
      <c r="BY134" s="28"/>
      <c r="BZ134" s="28"/>
      <c r="CA134" s="29"/>
      <c r="CB134" s="30"/>
      <c r="CC134" s="30"/>
      <c r="CD134" s="31"/>
      <c r="CE134" s="28"/>
      <c r="CF134" s="28"/>
      <c r="CG134" s="29"/>
      <c r="CH134" s="30"/>
      <c r="CI134" s="30"/>
      <c r="CJ134" s="31"/>
      <c r="CK134" s="28"/>
      <c r="CL134" s="28"/>
      <c r="CM134" s="29"/>
      <c r="CN134" s="30"/>
      <c r="CO134" s="30"/>
      <c r="CP134" s="31"/>
      <c r="CQ134" s="28"/>
      <c r="CR134" s="28"/>
      <c r="CS134" s="29"/>
      <c r="CT134" s="30"/>
      <c r="CU134" s="30"/>
      <c r="CV134" s="31"/>
      <c r="CW134" s="28"/>
      <c r="CX134" s="28"/>
      <c r="CY134" s="29"/>
      <c r="CZ134" s="30"/>
      <c r="DA134" s="30"/>
      <c r="DB134" s="31"/>
      <c r="DC134" s="28"/>
      <c r="DD134" s="28"/>
      <c r="DE134" s="29"/>
      <c r="DF134" s="30"/>
      <c r="DG134" s="30"/>
      <c r="DH134" s="31"/>
      <c r="DI134" s="28"/>
      <c r="DJ134" s="28"/>
      <c r="DK134" s="29"/>
      <c r="DL134" s="30"/>
      <c r="DM134" s="30"/>
      <c r="DN134" s="31"/>
    </row>
    <row r="135" spans="1:118" ht="11.1" customHeight="1">
      <c r="A135" s="3"/>
      <c r="B135" s="55" t="s">
        <v>148</v>
      </c>
      <c r="C135" s="23">
        <v>33.075104000000003</v>
      </c>
      <c r="D135" s="23">
        <v>17.274701</v>
      </c>
      <c r="E135" s="42">
        <v>11.562792999999999</v>
      </c>
      <c r="F135" s="42">
        <v>14.314377</v>
      </c>
      <c r="G135" s="23">
        <v>17.274701</v>
      </c>
      <c r="H135" s="23">
        <v>52.228712568825173</v>
      </c>
      <c r="I135" s="23">
        <v>100</v>
      </c>
      <c r="L135" s="23">
        <v>33.075104000000003</v>
      </c>
      <c r="M135" s="23">
        <v>17.2747007</v>
      </c>
      <c r="N135" s="23"/>
      <c r="O135" s="23">
        <v>11.562792699999999</v>
      </c>
      <c r="P135" s="23">
        <v>14.314376699999999</v>
      </c>
      <c r="Q135" s="23">
        <v>17.2747007</v>
      </c>
      <c r="R135" s="23">
        <v>52.228711661798556</v>
      </c>
      <c r="S135" s="23">
        <v>100</v>
      </c>
      <c r="T135" s="18"/>
      <c r="U135" s="23">
        <f t="shared" si="5"/>
        <v>0</v>
      </c>
      <c r="V135" s="23">
        <f t="shared" si="5"/>
        <v>-2.9999999995311555E-7</v>
      </c>
      <c r="W135" s="23"/>
      <c r="X135" s="23">
        <f t="shared" si="4"/>
        <v>-2.9999999995311555E-7</v>
      </c>
      <c r="Y135" s="23">
        <f t="shared" si="4"/>
        <v>-3.0000000172947239E-7</v>
      </c>
      <c r="Z135" s="23">
        <f t="shared" si="4"/>
        <v>-2.9999999995311555E-7</v>
      </c>
      <c r="AA135" s="23">
        <f t="shared" si="4"/>
        <v>-9.0702661736941081E-7</v>
      </c>
      <c r="AB135" s="23">
        <f t="shared" si="4"/>
        <v>0</v>
      </c>
      <c r="AC135" s="28"/>
      <c r="AD135" s="28"/>
      <c r="AE135" s="29"/>
      <c r="AF135" s="30"/>
      <c r="AG135" s="30"/>
      <c r="AH135" s="31"/>
      <c r="AI135" s="28"/>
      <c r="AJ135" s="28"/>
      <c r="AK135" s="29"/>
      <c r="AL135" s="30"/>
      <c r="AM135" s="30"/>
      <c r="AN135" s="31"/>
      <c r="AO135" s="28"/>
      <c r="AP135" s="28"/>
      <c r="AQ135" s="29"/>
      <c r="AR135" s="30"/>
      <c r="AS135" s="30"/>
      <c r="AT135" s="31"/>
      <c r="AU135" s="28"/>
      <c r="AV135" s="28"/>
      <c r="AW135" s="29"/>
      <c r="AX135" s="30"/>
      <c r="AY135" s="30"/>
      <c r="AZ135" s="31"/>
      <c r="BA135" s="28"/>
      <c r="BB135" s="28"/>
      <c r="BC135" s="29"/>
      <c r="BD135" s="30"/>
      <c r="BE135" s="30"/>
      <c r="BF135" s="31"/>
      <c r="BG135" s="28"/>
      <c r="BH135" s="28"/>
      <c r="BI135" s="29"/>
      <c r="BJ135" s="30"/>
      <c r="BK135" s="30"/>
      <c r="BL135" s="31"/>
      <c r="BM135" s="28"/>
      <c r="BN135" s="28"/>
      <c r="BO135" s="29"/>
      <c r="BP135" s="30"/>
      <c r="BQ135" s="30"/>
      <c r="BR135" s="31"/>
      <c r="BS135" s="28"/>
      <c r="BT135" s="28"/>
      <c r="BU135" s="29"/>
      <c r="BV135" s="30"/>
      <c r="BW135" s="30"/>
      <c r="BX135" s="31"/>
      <c r="BY135" s="28"/>
      <c r="BZ135" s="28"/>
      <c r="CA135" s="29"/>
      <c r="CB135" s="30"/>
      <c r="CC135" s="30"/>
      <c r="CD135" s="31"/>
      <c r="CE135" s="28"/>
      <c r="CF135" s="28"/>
      <c r="CG135" s="29"/>
      <c r="CH135" s="30"/>
      <c r="CI135" s="30"/>
      <c r="CJ135" s="31"/>
      <c r="CK135" s="28"/>
      <c r="CL135" s="28"/>
      <c r="CM135" s="29"/>
      <c r="CN135" s="30"/>
      <c r="CO135" s="30"/>
      <c r="CP135" s="31"/>
      <c r="CQ135" s="28"/>
      <c r="CR135" s="28"/>
      <c r="CS135" s="29"/>
      <c r="CT135" s="30"/>
      <c r="CU135" s="30"/>
      <c r="CV135" s="31"/>
      <c r="CW135" s="28"/>
      <c r="CX135" s="28"/>
      <c r="CY135" s="29"/>
      <c r="CZ135" s="30"/>
      <c r="DA135" s="30"/>
      <c r="DB135" s="31"/>
      <c r="DC135" s="28"/>
      <c r="DD135" s="28"/>
      <c r="DE135" s="29"/>
      <c r="DF135" s="30"/>
      <c r="DG135" s="30"/>
      <c r="DH135" s="31"/>
      <c r="DI135" s="28"/>
      <c r="DJ135" s="28"/>
      <c r="DK135" s="29"/>
      <c r="DL135" s="30"/>
      <c r="DM135" s="30"/>
      <c r="DN135" s="31"/>
    </row>
    <row r="136" spans="1:118" ht="11.1" customHeight="1">
      <c r="A136" s="3"/>
      <c r="B136" s="24" t="s">
        <v>149</v>
      </c>
      <c r="C136" s="23">
        <v>12232.224228999999</v>
      </c>
      <c r="D136" s="23">
        <v>7022.0041350000001</v>
      </c>
      <c r="E136" s="42">
        <v>4359.7615370000003</v>
      </c>
      <c r="F136" s="42">
        <v>5369.0237079999997</v>
      </c>
      <c r="G136" s="23">
        <v>6441.753616</v>
      </c>
      <c r="H136" s="23">
        <v>52.66216098890645</v>
      </c>
      <c r="I136" s="23">
        <v>91.736682180122358</v>
      </c>
      <c r="L136" s="23">
        <v>12232.224228999999</v>
      </c>
      <c r="M136" s="23">
        <v>7022.0041345000009</v>
      </c>
      <c r="N136" s="23"/>
      <c r="O136" s="23">
        <v>4359.7615368899997</v>
      </c>
      <c r="P136" s="23">
        <v>5369.0237077499987</v>
      </c>
      <c r="Q136" s="23">
        <v>6441.7536164200001</v>
      </c>
      <c r="R136" s="23">
        <v>52.662160992339999</v>
      </c>
      <c r="S136" s="23">
        <v>91.736682192635627</v>
      </c>
      <c r="T136" s="18"/>
      <c r="U136" s="23">
        <f t="shared" si="5"/>
        <v>0</v>
      </c>
      <c r="V136" s="23">
        <f t="shared" si="5"/>
        <v>-4.9999925977317616E-7</v>
      </c>
      <c r="W136" s="23"/>
      <c r="X136" s="23">
        <f t="shared" si="4"/>
        <v>-1.1000065569533035E-7</v>
      </c>
      <c r="Y136" s="23">
        <f t="shared" si="4"/>
        <v>-2.5000099412864074E-7</v>
      </c>
      <c r="Z136" s="23">
        <f t="shared" si="4"/>
        <v>4.200001058052294E-7</v>
      </c>
      <c r="AA136" s="23">
        <f t="shared" si="4"/>
        <v>3.4335485565861745E-9</v>
      </c>
      <c r="AB136" s="23">
        <f t="shared" si="4"/>
        <v>1.2513268643488118E-8</v>
      </c>
      <c r="AC136" s="28"/>
      <c r="AD136" s="28"/>
      <c r="AE136" s="29"/>
      <c r="AF136" s="30"/>
      <c r="AG136" s="30"/>
      <c r="AH136" s="31"/>
      <c r="AI136" s="28"/>
      <c r="AJ136" s="28"/>
      <c r="AK136" s="29"/>
      <c r="AL136" s="30"/>
      <c r="AM136" s="30"/>
      <c r="AN136" s="31"/>
      <c r="AO136" s="28"/>
      <c r="AP136" s="28"/>
      <c r="AQ136" s="29"/>
      <c r="AR136" s="30"/>
      <c r="AS136" s="30"/>
      <c r="AT136" s="31"/>
      <c r="AU136" s="28"/>
      <c r="AV136" s="28"/>
      <c r="AW136" s="29"/>
      <c r="AX136" s="30"/>
      <c r="AY136" s="30"/>
      <c r="AZ136" s="31"/>
      <c r="BA136" s="28"/>
      <c r="BB136" s="28"/>
      <c r="BC136" s="29"/>
      <c r="BD136" s="30"/>
      <c r="BE136" s="30"/>
      <c r="BF136" s="31"/>
      <c r="BG136" s="28"/>
      <c r="BH136" s="28"/>
      <c r="BI136" s="29"/>
      <c r="BJ136" s="30"/>
      <c r="BK136" s="30"/>
      <c r="BL136" s="31"/>
      <c r="BM136" s="28"/>
      <c r="BN136" s="28"/>
      <c r="BO136" s="29"/>
      <c r="BP136" s="30"/>
      <c r="BQ136" s="30"/>
      <c r="BR136" s="31"/>
      <c r="BS136" s="28"/>
      <c r="BT136" s="28"/>
      <c r="BU136" s="29"/>
      <c r="BV136" s="30"/>
      <c r="BW136" s="30"/>
      <c r="BX136" s="31"/>
      <c r="BY136" s="28"/>
      <c r="BZ136" s="28"/>
      <c r="CA136" s="29"/>
      <c r="CB136" s="30"/>
      <c r="CC136" s="30"/>
      <c r="CD136" s="31"/>
      <c r="CE136" s="28"/>
      <c r="CF136" s="28"/>
      <c r="CG136" s="29"/>
      <c r="CH136" s="30"/>
      <c r="CI136" s="30"/>
      <c r="CJ136" s="31"/>
      <c r="CK136" s="28"/>
      <c r="CL136" s="28"/>
      <c r="CM136" s="29"/>
      <c r="CN136" s="30"/>
      <c r="CO136" s="30"/>
      <c r="CP136" s="31"/>
      <c r="CQ136" s="28"/>
      <c r="CR136" s="28"/>
      <c r="CS136" s="29"/>
      <c r="CT136" s="30"/>
      <c r="CU136" s="30"/>
      <c r="CV136" s="31"/>
      <c r="CW136" s="28"/>
      <c r="CX136" s="28"/>
      <c r="CY136" s="29"/>
      <c r="CZ136" s="30"/>
      <c r="DA136" s="30"/>
      <c r="DB136" s="31"/>
      <c r="DC136" s="28"/>
      <c r="DD136" s="28"/>
      <c r="DE136" s="29"/>
      <c r="DF136" s="30"/>
      <c r="DG136" s="30"/>
      <c r="DH136" s="31"/>
      <c r="DI136" s="28"/>
      <c r="DJ136" s="28"/>
      <c r="DK136" s="29"/>
      <c r="DL136" s="30"/>
      <c r="DM136" s="30"/>
      <c r="DN136" s="31"/>
    </row>
    <row r="137" spans="1:118" ht="21.95" customHeight="1">
      <c r="A137" s="3"/>
      <c r="B137" s="24" t="s">
        <v>150</v>
      </c>
      <c r="C137" s="23">
        <v>32</v>
      </c>
      <c r="D137" s="23">
        <v>15.821023</v>
      </c>
      <c r="E137" s="42">
        <v>3.7728869999999999</v>
      </c>
      <c r="F137" s="42">
        <v>15.648422999999999</v>
      </c>
      <c r="G137" s="23">
        <v>15.821023</v>
      </c>
      <c r="H137" s="23">
        <v>49.440696875</v>
      </c>
      <c r="I137" s="23">
        <v>100</v>
      </c>
      <c r="L137" s="23">
        <v>32</v>
      </c>
      <c r="M137" s="23">
        <v>15.821023070000001</v>
      </c>
      <c r="N137" s="23"/>
      <c r="O137" s="23">
        <v>3.7728874000000006</v>
      </c>
      <c r="P137" s="23">
        <v>15.648422849999999</v>
      </c>
      <c r="Q137" s="23">
        <v>15.821023070000001</v>
      </c>
      <c r="R137" s="23">
        <v>49.440697093750003</v>
      </c>
      <c r="S137" s="23">
        <v>100</v>
      </c>
      <c r="T137" s="18"/>
      <c r="U137" s="23">
        <f t="shared" si="5"/>
        <v>0</v>
      </c>
      <c r="V137" s="23">
        <f t="shared" si="5"/>
        <v>7.0000000462755452E-8</v>
      </c>
      <c r="W137" s="23"/>
      <c r="X137" s="23">
        <f t="shared" si="4"/>
        <v>4.0000000067763608E-7</v>
      </c>
      <c r="Y137" s="23">
        <f t="shared" si="4"/>
        <v>-1.4999999997655777E-7</v>
      </c>
      <c r="Z137" s="23">
        <f t="shared" si="4"/>
        <v>7.0000000462755452E-8</v>
      </c>
      <c r="AA137" s="23">
        <f t="shared" si="4"/>
        <v>2.1875000300042302E-7</v>
      </c>
      <c r="AB137" s="23">
        <f t="shared" si="4"/>
        <v>0</v>
      </c>
      <c r="AC137" s="28"/>
      <c r="AD137" s="28"/>
      <c r="AE137" s="29"/>
      <c r="AF137" s="30"/>
      <c r="AG137" s="30"/>
      <c r="AH137" s="31"/>
      <c r="AI137" s="28"/>
      <c r="AJ137" s="28"/>
      <c r="AK137" s="29"/>
      <c r="AL137" s="30"/>
      <c r="AM137" s="30"/>
      <c r="AN137" s="31"/>
      <c r="AO137" s="28"/>
      <c r="AP137" s="28"/>
      <c r="AQ137" s="29"/>
      <c r="AR137" s="30"/>
      <c r="AS137" s="30"/>
      <c r="AT137" s="31"/>
      <c r="AU137" s="28"/>
      <c r="AV137" s="28"/>
      <c r="AW137" s="29"/>
      <c r="AX137" s="30"/>
      <c r="AY137" s="30"/>
      <c r="AZ137" s="31"/>
      <c r="BA137" s="28"/>
      <c r="BB137" s="28"/>
      <c r="BC137" s="29"/>
      <c r="BD137" s="30"/>
      <c r="BE137" s="30"/>
      <c r="BF137" s="31"/>
      <c r="BG137" s="28"/>
      <c r="BH137" s="28"/>
      <c r="BI137" s="29"/>
      <c r="BJ137" s="30"/>
      <c r="BK137" s="30"/>
      <c r="BL137" s="31"/>
      <c r="BM137" s="28"/>
      <c r="BN137" s="28"/>
      <c r="BO137" s="29"/>
      <c r="BP137" s="30"/>
      <c r="BQ137" s="30"/>
      <c r="BR137" s="31"/>
      <c r="BS137" s="28"/>
      <c r="BT137" s="28"/>
      <c r="BU137" s="29"/>
      <c r="BV137" s="30"/>
      <c r="BW137" s="30"/>
      <c r="BX137" s="31"/>
      <c r="BY137" s="28"/>
      <c r="BZ137" s="28"/>
      <c r="CA137" s="29"/>
      <c r="CB137" s="30"/>
      <c r="CC137" s="30"/>
      <c r="CD137" s="31"/>
      <c r="CE137" s="28"/>
      <c r="CF137" s="28"/>
      <c r="CG137" s="29"/>
      <c r="CH137" s="30"/>
      <c r="CI137" s="30"/>
      <c r="CJ137" s="31"/>
      <c r="CK137" s="28"/>
      <c r="CL137" s="28"/>
      <c r="CM137" s="29"/>
      <c r="CN137" s="30"/>
      <c r="CO137" s="30"/>
      <c r="CP137" s="31"/>
      <c r="CQ137" s="28"/>
      <c r="CR137" s="28"/>
      <c r="CS137" s="29"/>
      <c r="CT137" s="30"/>
      <c r="CU137" s="30"/>
      <c r="CV137" s="31"/>
      <c r="CW137" s="28"/>
      <c r="CX137" s="28"/>
      <c r="CY137" s="29"/>
      <c r="CZ137" s="30"/>
      <c r="DA137" s="30"/>
      <c r="DB137" s="31"/>
      <c r="DC137" s="28"/>
      <c r="DD137" s="28"/>
      <c r="DE137" s="29"/>
      <c r="DF137" s="30"/>
      <c r="DG137" s="30"/>
      <c r="DH137" s="31"/>
      <c r="DI137" s="28"/>
      <c r="DJ137" s="28"/>
      <c r="DK137" s="29"/>
      <c r="DL137" s="30"/>
      <c r="DM137" s="30"/>
      <c r="DN137" s="31"/>
    </row>
    <row r="138" spans="1:118" ht="11.1" customHeight="1">
      <c r="A138" s="3"/>
      <c r="B138" s="24" t="s">
        <v>151</v>
      </c>
      <c r="C138" s="23">
        <v>2080.029599</v>
      </c>
      <c r="D138" s="23">
        <v>935.43153700000005</v>
      </c>
      <c r="E138" s="42">
        <v>383.865003</v>
      </c>
      <c r="F138" s="42">
        <v>731.86890000000005</v>
      </c>
      <c r="G138" s="23">
        <v>935.43153700000005</v>
      </c>
      <c r="H138" s="23">
        <v>44.972030083116145</v>
      </c>
      <c r="I138" s="23">
        <v>100</v>
      </c>
      <c r="L138" s="23">
        <v>2080.029599</v>
      </c>
      <c r="M138" s="23">
        <v>935.43153714999994</v>
      </c>
      <c r="N138" s="23"/>
      <c r="O138" s="23">
        <v>383.86500314999995</v>
      </c>
      <c r="P138" s="23">
        <v>731.86890014999994</v>
      </c>
      <c r="Q138" s="23">
        <v>935.43153714999994</v>
      </c>
      <c r="R138" s="23">
        <v>44.972030090327578</v>
      </c>
      <c r="S138" s="23">
        <v>100</v>
      </c>
      <c r="T138" s="18"/>
      <c r="U138" s="23">
        <f t="shared" si="5"/>
        <v>0</v>
      </c>
      <c r="V138" s="23">
        <f t="shared" si="5"/>
        <v>1.4999989161879057E-7</v>
      </c>
      <c r="W138" s="23"/>
      <c r="X138" s="23">
        <f t="shared" si="4"/>
        <v>1.4999994846220943E-7</v>
      </c>
      <c r="Y138" s="23">
        <f t="shared" si="4"/>
        <v>1.4999989161879057E-7</v>
      </c>
      <c r="Z138" s="23">
        <f t="shared" si="4"/>
        <v>1.4999989161879057E-7</v>
      </c>
      <c r="AA138" s="23">
        <f t="shared" si="4"/>
        <v>7.2114332283490512E-9</v>
      </c>
      <c r="AB138" s="23">
        <f t="shared" si="4"/>
        <v>0</v>
      </c>
      <c r="AC138" s="28"/>
      <c r="AD138" s="28"/>
      <c r="AE138" s="29"/>
      <c r="AF138" s="30"/>
      <c r="AG138" s="30"/>
      <c r="AH138" s="31"/>
      <c r="AI138" s="28"/>
      <c r="AJ138" s="28"/>
      <c r="AK138" s="29"/>
      <c r="AL138" s="30"/>
      <c r="AM138" s="30"/>
      <c r="AN138" s="31"/>
      <c r="AO138" s="28"/>
      <c r="AP138" s="28"/>
      <c r="AQ138" s="29"/>
      <c r="AR138" s="30"/>
      <c r="AS138" s="30"/>
      <c r="AT138" s="31"/>
      <c r="AU138" s="28"/>
      <c r="AV138" s="28"/>
      <c r="AW138" s="29"/>
      <c r="AX138" s="30"/>
      <c r="AY138" s="30"/>
      <c r="AZ138" s="31"/>
      <c r="BA138" s="28"/>
      <c r="BB138" s="28"/>
      <c r="BC138" s="29"/>
      <c r="BD138" s="30"/>
      <c r="BE138" s="30"/>
      <c r="BF138" s="31"/>
      <c r="BG138" s="28"/>
      <c r="BH138" s="28"/>
      <c r="BI138" s="29"/>
      <c r="BJ138" s="30"/>
      <c r="BK138" s="30"/>
      <c r="BL138" s="31"/>
      <c r="BM138" s="28"/>
      <c r="BN138" s="28"/>
      <c r="BO138" s="29"/>
      <c r="BP138" s="30"/>
      <c r="BQ138" s="30"/>
      <c r="BR138" s="31"/>
      <c r="BS138" s="28"/>
      <c r="BT138" s="28"/>
      <c r="BU138" s="29"/>
      <c r="BV138" s="30"/>
      <c r="BW138" s="30"/>
      <c r="BX138" s="31"/>
      <c r="BY138" s="28"/>
      <c r="BZ138" s="28"/>
      <c r="CA138" s="29"/>
      <c r="CB138" s="30"/>
      <c r="CC138" s="30"/>
      <c r="CD138" s="31"/>
      <c r="CE138" s="28"/>
      <c r="CF138" s="28"/>
      <c r="CG138" s="29"/>
      <c r="CH138" s="30"/>
      <c r="CI138" s="30"/>
      <c r="CJ138" s="31"/>
      <c r="CK138" s="28"/>
      <c r="CL138" s="28"/>
      <c r="CM138" s="29"/>
      <c r="CN138" s="30"/>
      <c r="CO138" s="30"/>
      <c r="CP138" s="31"/>
      <c r="CQ138" s="28"/>
      <c r="CR138" s="28"/>
      <c r="CS138" s="29"/>
      <c r="CT138" s="30"/>
      <c r="CU138" s="30"/>
      <c r="CV138" s="31"/>
      <c r="CW138" s="28"/>
      <c r="CX138" s="28"/>
      <c r="CY138" s="29"/>
      <c r="CZ138" s="30"/>
      <c r="DA138" s="30"/>
      <c r="DB138" s="31"/>
      <c r="DC138" s="28"/>
      <c r="DD138" s="28"/>
      <c r="DE138" s="29"/>
      <c r="DF138" s="30"/>
      <c r="DG138" s="30"/>
      <c r="DH138" s="31"/>
      <c r="DI138" s="28"/>
      <c r="DJ138" s="28"/>
      <c r="DK138" s="29"/>
      <c r="DL138" s="30"/>
      <c r="DM138" s="30"/>
      <c r="DN138" s="31"/>
    </row>
    <row r="139" spans="1:118" ht="11.1" customHeight="1">
      <c r="A139" s="3"/>
      <c r="B139" s="24" t="s">
        <v>152</v>
      </c>
      <c r="C139" s="23">
        <v>576.73550499999999</v>
      </c>
      <c r="D139" s="23">
        <v>180.83132900000001</v>
      </c>
      <c r="E139" s="42">
        <v>105.242133</v>
      </c>
      <c r="F139" s="42">
        <v>142.69069999999999</v>
      </c>
      <c r="G139" s="23">
        <v>170.91390999999999</v>
      </c>
      <c r="H139" s="23">
        <v>29.634712709424743</v>
      </c>
      <c r="I139" s="23">
        <v>94.515652207588417</v>
      </c>
      <c r="L139" s="23">
        <v>576.73550499999999</v>
      </c>
      <c r="M139" s="23">
        <v>180.83132884999998</v>
      </c>
      <c r="N139" s="23"/>
      <c r="O139" s="23">
        <v>105.24213322999999</v>
      </c>
      <c r="P139" s="23">
        <v>142.69070034000001</v>
      </c>
      <c r="Q139" s="23">
        <v>170.91391049000001</v>
      </c>
      <c r="R139" s="23">
        <v>29.634712794385702</v>
      </c>
      <c r="S139" s="23">
        <v>94.515652556960134</v>
      </c>
      <c r="T139" s="18"/>
      <c r="U139" s="23">
        <f t="shared" si="5"/>
        <v>0</v>
      </c>
      <c r="V139" s="23">
        <f t="shared" si="5"/>
        <v>-1.5000003372733772E-7</v>
      </c>
      <c r="W139" s="23"/>
      <c r="X139" s="23">
        <f t="shared" si="4"/>
        <v>2.2999999771400326E-7</v>
      </c>
      <c r="Y139" s="23">
        <f t="shared" si="4"/>
        <v>3.4000001392087142E-7</v>
      </c>
      <c r="Z139" s="23">
        <f t="shared" si="4"/>
        <v>4.9000001922649972E-7</v>
      </c>
      <c r="AA139" s="23">
        <f t="shared" si="4"/>
        <v>8.4960959156887839E-8</v>
      </c>
      <c r="AB139" s="23">
        <f t="shared" si="4"/>
        <v>3.4937171733417927E-7</v>
      </c>
      <c r="AC139" s="28"/>
      <c r="AD139" s="28"/>
      <c r="AE139" s="29"/>
      <c r="AF139" s="30"/>
      <c r="AG139" s="30"/>
      <c r="AH139" s="31"/>
      <c r="AI139" s="28"/>
      <c r="AJ139" s="28"/>
      <c r="AK139" s="29"/>
      <c r="AL139" s="30"/>
      <c r="AM139" s="30"/>
      <c r="AN139" s="31"/>
      <c r="AO139" s="28"/>
      <c r="AP139" s="28"/>
      <c r="AQ139" s="29"/>
      <c r="AR139" s="30"/>
      <c r="AS139" s="30"/>
      <c r="AT139" s="31"/>
      <c r="AU139" s="28"/>
      <c r="AV139" s="28"/>
      <c r="AW139" s="29"/>
      <c r="AX139" s="30"/>
      <c r="AY139" s="30"/>
      <c r="AZ139" s="31"/>
      <c r="BA139" s="28"/>
      <c r="BB139" s="28"/>
      <c r="BC139" s="29"/>
      <c r="BD139" s="30"/>
      <c r="BE139" s="30"/>
      <c r="BF139" s="31"/>
      <c r="BG139" s="28"/>
      <c r="BH139" s="28"/>
      <c r="BI139" s="29"/>
      <c r="BJ139" s="30"/>
      <c r="BK139" s="30"/>
      <c r="BL139" s="31"/>
      <c r="BM139" s="28"/>
      <c r="BN139" s="28"/>
      <c r="BO139" s="29"/>
      <c r="BP139" s="30"/>
      <c r="BQ139" s="30"/>
      <c r="BR139" s="31"/>
      <c r="BS139" s="28"/>
      <c r="BT139" s="28"/>
      <c r="BU139" s="29"/>
      <c r="BV139" s="30"/>
      <c r="BW139" s="30"/>
      <c r="BX139" s="31"/>
      <c r="BY139" s="28"/>
      <c r="BZ139" s="28"/>
      <c r="CA139" s="29"/>
      <c r="CB139" s="30"/>
      <c r="CC139" s="30"/>
      <c r="CD139" s="31"/>
      <c r="CE139" s="28"/>
      <c r="CF139" s="28"/>
      <c r="CG139" s="29"/>
      <c r="CH139" s="30"/>
      <c r="CI139" s="30"/>
      <c r="CJ139" s="31"/>
      <c r="CK139" s="28"/>
      <c r="CL139" s="28"/>
      <c r="CM139" s="29"/>
      <c r="CN139" s="30"/>
      <c r="CO139" s="30"/>
      <c r="CP139" s="31"/>
      <c r="CQ139" s="28"/>
      <c r="CR139" s="28"/>
      <c r="CS139" s="29"/>
      <c r="CT139" s="30"/>
      <c r="CU139" s="30"/>
      <c r="CV139" s="31"/>
      <c r="CW139" s="28"/>
      <c r="CX139" s="28"/>
      <c r="CY139" s="29"/>
      <c r="CZ139" s="30"/>
      <c r="DA139" s="30"/>
      <c r="DB139" s="31"/>
      <c r="DC139" s="28"/>
      <c r="DD139" s="28"/>
      <c r="DE139" s="29"/>
      <c r="DF139" s="30"/>
      <c r="DG139" s="30"/>
      <c r="DH139" s="31"/>
      <c r="DI139" s="28"/>
      <c r="DJ139" s="28"/>
      <c r="DK139" s="29"/>
      <c r="DL139" s="30"/>
      <c r="DM139" s="30"/>
      <c r="DN139" s="31"/>
    </row>
    <row r="140" spans="1:118" ht="11.1" customHeight="1">
      <c r="A140" s="3"/>
      <c r="B140" s="24" t="s">
        <v>153</v>
      </c>
      <c r="C140" s="23">
        <v>1732.4608860000001</v>
      </c>
      <c r="D140" s="23">
        <v>1053.702747</v>
      </c>
      <c r="E140" s="42">
        <v>388.858609</v>
      </c>
      <c r="F140" s="42">
        <v>576.01637900000003</v>
      </c>
      <c r="G140" s="23">
        <v>1004.211169</v>
      </c>
      <c r="H140" s="23">
        <v>57.964435279031164</v>
      </c>
      <c r="I140" s="23">
        <v>95.303079721400792</v>
      </c>
      <c r="L140" s="23">
        <v>1732.4608860000001</v>
      </c>
      <c r="M140" s="23">
        <v>1053.7027467</v>
      </c>
      <c r="N140" s="23"/>
      <c r="O140" s="23">
        <v>388.858609</v>
      </c>
      <c r="P140" s="23">
        <v>576.01637900000003</v>
      </c>
      <c r="Q140" s="23">
        <v>1004.2111687</v>
      </c>
      <c r="R140" s="23">
        <v>57.964435261714762</v>
      </c>
      <c r="S140" s="23">
        <v>95.303079720063522</v>
      </c>
      <c r="T140" s="18"/>
      <c r="U140" s="23">
        <f t="shared" si="5"/>
        <v>0</v>
      </c>
      <c r="V140" s="23">
        <f t="shared" si="5"/>
        <v>-3.0000001061125658E-7</v>
      </c>
      <c r="W140" s="23"/>
      <c r="X140" s="23">
        <f t="shared" si="4"/>
        <v>0</v>
      </c>
      <c r="Y140" s="23">
        <f t="shared" si="4"/>
        <v>0</v>
      </c>
      <c r="Z140" s="23">
        <f t="shared" si="4"/>
        <v>-3.0000001061125658E-7</v>
      </c>
      <c r="AA140" s="23">
        <f t="shared" si="4"/>
        <v>-1.7316402534106601E-8</v>
      </c>
      <c r="AB140" s="23">
        <f t="shared" si="4"/>
        <v>-1.337269850409939E-9</v>
      </c>
      <c r="AC140" s="28"/>
      <c r="AD140" s="28"/>
      <c r="AE140" s="29"/>
      <c r="AF140" s="30"/>
      <c r="AG140" s="30"/>
      <c r="AH140" s="31"/>
      <c r="AI140" s="28"/>
      <c r="AJ140" s="28"/>
      <c r="AK140" s="29"/>
      <c r="AL140" s="30"/>
      <c r="AM140" s="30"/>
      <c r="AN140" s="31"/>
      <c r="AO140" s="28"/>
      <c r="AP140" s="28"/>
      <c r="AQ140" s="29"/>
      <c r="AR140" s="30"/>
      <c r="AS140" s="30"/>
      <c r="AT140" s="31"/>
      <c r="AU140" s="28"/>
      <c r="AV140" s="28"/>
      <c r="AW140" s="29"/>
      <c r="AX140" s="30"/>
      <c r="AY140" s="30"/>
      <c r="AZ140" s="31"/>
      <c r="BA140" s="28"/>
      <c r="BB140" s="28"/>
      <c r="BC140" s="29"/>
      <c r="BD140" s="30"/>
      <c r="BE140" s="30"/>
      <c r="BF140" s="31"/>
      <c r="BG140" s="28"/>
      <c r="BH140" s="28"/>
      <c r="BI140" s="29"/>
      <c r="BJ140" s="30"/>
      <c r="BK140" s="30"/>
      <c r="BL140" s="31"/>
      <c r="BM140" s="28"/>
      <c r="BN140" s="28"/>
      <c r="BO140" s="29"/>
      <c r="BP140" s="30"/>
      <c r="BQ140" s="30"/>
      <c r="BR140" s="31"/>
      <c r="BS140" s="28"/>
      <c r="BT140" s="28"/>
      <c r="BU140" s="29"/>
      <c r="BV140" s="30"/>
      <c r="BW140" s="30"/>
      <c r="BX140" s="31"/>
      <c r="BY140" s="28"/>
      <c r="BZ140" s="28"/>
      <c r="CA140" s="29"/>
      <c r="CB140" s="30"/>
      <c r="CC140" s="30"/>
      <c r="CD140" s="31"/>
      <c r="CE140" s="28"/>
      <c r="CF140" s="28"/>
      <c r="CG140" s="29"/>
      <c r="CH140" s="30"/>
      <c r="CI140" s="30"/>
      <c r="CJ140" s="31"/>
      <c r="CK140" s="28"/>
      <c r="CL140" s="28"/>
      <c r="CM140" s="29"/>
      <c r="CN140" s="30"/>
      <c r="CO140" s="30"/>
      <c r="CP140" s="31"/>
      <c r="CQ140" s="28"/>
      <c r="CR140" s="28"/>
      <c r="CS140" s="29"/>
      <c r="CT140" s="30"/>
      <c r="CU140" s="30"/>
      <c r="CV140" s="31"/>
      <c r="CW140" s="28"/>
      <c r="CX140" s="28"/>
      <c r="CY140" s="29"/>
      <c r="CZ140" s="30"/>
      <c r="DA140" s="30"/>
      <c r="DB140" s="31"/>
      <c r="DC140" s="28"/>
      <c r="DD140" s="28"/>
      <c r="DE140" s="29"/>
      <c r="DF140" s="30"/>
      <c r="DG140" s="30"/>
      <c r="DH140" s="31"/>
      <c r="DI140" s="28"/>
      <c r="DJ140" s="28"/>
      <c r="DK140" s="29"/>
      <c r="DL140" s="30"/>
      <c r="DM140" s="30"/>
      <c r="DN140" s="31"/>
    </row>
    <row r="141" spans="1:118" ht="11.1" customHeight="1">
      <c r="A141" s="3"/>
      <c r="B141" s="24" t="s">
        <v>154</v>
      </c>
      <c r="C141" s="23">
        <v>10.95</v>
      </c>
      <c r="D141" s="23">
        <v>11.275</v>
      </c>
      <c r="E141" s="42">
        <v>6.4874999999999998</v>
      </c>
      <c r="F141" s="42">
        <v>9.03125</v>
      </c>
      <c r="G141" s="23">
        <v>11.275</v>
      </c>
      <c r="H141" s="23">
        <v>102.96803652968039</v>
      </c>
      <c r="I141" s="23">
        <v>100</v>
      </c>
      <c r="L141" s="23">
        <v>10.95</v>
      </c>
      <c r="M141" s="23">
        <v>11.275</v>
      </c>
      <c r="N141" s="23"/>
      <c r="O141" s="23">
        <v>6.4874999999999998</v>
      </c>
      <c r="P141" s="23">
        <v>9.03125</v>
      </c>
      <c r="Q141" s="23">
        <v>11.275</v>
      </c>
      <c r="R141" s="23">
        <v>102.96803652968039</v>
      </c>
      <c r="S141" s="23">
        <v>100</v>
      </c>
      <c r="T141" s="18"/>
      <c r="U141" s="23">
        <f t="shared" si="5"/>
        <v>0</v>
      </c>
      <c r="V141" s="23">
        <f t="shared" si="5"/>
        <v>0</v>
      </c>
      <c r="W141" s="23"/>
      <c r="X141" s="23">
        <f t="shared" si="4"/>
        <v>0</v>
      </c>
      <c r="Y141" s="23">
        <f t="shared" si="4"/>
        <v>0</v>
      </c>
      <c r="Z141" s="23">
        <f t="shared" si="4"/>
        <v>0</v>
      </c>
      <c r="AA141" s="23">
        <f t="shared" si="4"/>
        <v>0</v>
      </c>
      <c r="AB141" s="23">
        <f t="shared" si="4"/>
        <v>0</v>
      </c>
      <c r="AC141" s="28"/>
      <c r="AD141" s="28"/>
      <c r="AE141" s="29"/>
      <c r="AF141" s="30"/>
      <c r="AG141" s="30"/>
      <c r="AH141" s="31"/>
      <c r="AI141" s="28"/>
      <c r="AJ141" s="28"/>
      <c r="AK141" s="29"/>
      <c r="AL141" s="30"/>
      <c r="AM141" s="30"/>
      <c r="AN141" s="31"/>
      <c r="AO141" s="28"/>
      <c r="AP141" s="28"/>
      <c r="AQ141" s="29"/>
      <c r="AR141" s="30"/>
      <c r="AS141" s="30"/>
      <c r="AT141" s="31"/>
      <c r="AU141" s="28"/>
      <c r="AV141" s="28"/>
      <c r="AW141" s="29"/>
      <c r="AX141" s="30"/>
      <c r="AY141" s="30"/>
      <c r="AZ141" s="31"/>
      <c r="BA141" s="28"/>
      <c r="BB141" s="28"/>
      <c r="BC141" s="29"/>
      <c r="BD141" s="30"/>
      <c r="BE141" s="30"/>
      <c r="BF141" s="31"/>
      <c r="BG141" s="28"/>
      <c r="BH141" s="28"/>
      <c r="BI141" s="29"/>
      <c r="BJ141" s="30"/>
      <c r="BK141" s="30"/>
      <c r="BL141" s="31"/>
      <c r="BM141" s="28"/>
      <c r="BN141" s="28"/>
      <c r="BO141" s="29"/>
      <c r="BP141" s="30"/>
      <c r="BQ141" s="30"/>
      <c r="BR141" s="31"/>
      <c r="BS141" s="28"/>
      <c r="BT141" s="28"/>
      <c r="BU141" s="29"/>
      <c r="BV141" s="30"/>
      <c r="BW141" s="30"/>
      <c r="BX141" s="31"/>
      <c r="BY141" s="28"/>
      <c r="BZ141" s="28"/>
      <c r="CA141" s="29"/>
      <c r="CB141" s="30"/>
      <c r="CC141" s="30"/>
      <c r="CD141" s="31"/>
      <c r="CE141" s="28"/>
      <c r="CF141" s="28"/>
      <c r="CG141" s="29"/>
      <c r="CH141" s="30"/>
      <c r="CI141" s="30"/>
      <c r="CJ141" s="31"/>
      <c r="CK141" s="28"/>
      <c r="CL141" s="28"/>
      <c r="CM141" s="29"/>
      <c r="CN141" s="30"/>
      <c r="CO141" s="30"/>
      <c r="CP141" s="31"/>
      <c r="CQ141" s="28"/>
      <c r="CR141" s="28"/>
      <c r="CS141" s="29"/>
      <c r="CT141" s="30"/>
      <c r="CU141" s="30"/>
      <c r="CV141" s="31"/>
      <c r="CW141" s="28"/>
      <c r="CX141" s="28"/>
      <c r="CY141" s="29"/>
      <c r="CZ141" s="30"/>
      <c r="DA141" s="30"/>
      <c r="DB141" s="31"/>
      <c r="DC141" s="28"/>
      <c r="DD141" s="28"/>
      <c r="DE141" s="29"/>
      <c r="DF141" s="30"/>
      <c r="DG141" s="30"/>
      <c r="DH141" s="31"/>
      <c r="DI141" s="28"/>
      <c r="DJ141" s="28"/>
      <c r="DK141" s="29"/>
      <c r="DL141" s="30"/>
      <c r="DM141" s="30"/>
      <c r="DN141" s="31"/>
    </row>
    <row r="142" spans="1:118" ht="11.1" customHeight="1">
      <c r="A142" s="3"/>
      <c r="B142" s="24" t="s">
        <v>155</v>
      </c>
      <c r="C142" s="23">
        <v>458.18975999999998</v>
      </c>
      <c r="D142" s="23">
        <v>404.16097300000001</v>
      </c>
      <c r="E142" s="42">
        <v>157.081763</v>
      </c>
      <c r="F142" s="42">
        <v>216.88856999999999</v>
      </c>
      <c r="G142" s="23">
        <v>390.733969</v>
      </c>
      <c r="H142" s="23">
        <v>85.277761118013643</v>
      </c>
      <c r="I142" s="23">
        <v>96.677807879287741</v>
      </c>
      <c r="L142" s="23">
        <v>458.18975999999998</v>
      </c>
      <c r="M142" s="23">
        <v>404.16097345000003</v>
      </c>
      <c r="N142" s="23"/>
      <c r="O142" s="23">
        <v>157.081763</v>
      </c>
      <c r="P142" s="23">
        <v>216.88857024999999</v>
      </c>
      <c r="Q142" s="23">
        <v>390.73396945000007</v>
      </c>
      <c r="R142" s="23">
        <v>85.277761216226239</v>
      </c>
      <c r="S142" s="23">
        <v>96.677807882986741</v>
      </c>
      <c r="T142" s="18"/>
      <c r="U142" s="23">
        <f t="shared" si="5"/>
        <v>0</v>
      </c>
      <c r="V142" s="23">
        <f t="shared" si="5"/>
        <v>4.5000001591688488E-7</v>
      </c>
      <c r="W142" s="23"/>
      <c r="X142" s="23">
        <f t="shared" si="4"/>
        <v>0</v>
      </c>
      <c r="Y142" s="23">
        <f t="shared" si="4"/>
        <v>2.4999999936881068E-7</v>
      </c>
      <c r="Z142" s="23">
        <f t="shared" si="4"/>
        <v>4.5000007276030374E-7</v>
      </c>
      <c r="AA142" s="23">
        <f t="shared" si="4"/>
        <v>9.8212595389668422E-8</v>
      </c>
      <c r="AB142" s="23">
        <f t="shared" si="4"/>
        <v>3.6990002172387904E-9</v>
      </c>
      <c r="AC142" s="28"/>
      <c r="AD142" s="28"/>
      <c r="AE142" s="29"/>
      <c r="AF142" s="30"/>
      <c r="AG142" s="30"/>
      <c r="AH142" s="31"/>
      <c r="AI142" s="28"/>
      <c r="AJ142" s="28"/>
      <c r="AK142" s="29"/>
      <c r="AL142" s="30"/>
      <c r="AM142" s="30"/>
      <c r="AN142" s="31"/>
      <c r="AO142" s="28"/>
      <c r="AP142" s="28"/>
      <c r="AQ142" s="29"/>
      <c r="AR142" s="30"/>
      <c r="AS142" s="30"/>
      <c r="AT142" s="31"/>
      <c r="AU142" s="28"/>
      <c r="AV142" s="28"/>
      <c r="AW142" s="29"/>
      <c r="AX142" s="30"/>
      <c r="AY142" s="30"/>
      <c r="AZ142" s="31"/>
      <c r="BA142" s="28"/>
      <c r="BB142" s="28"/>
      <c r="BC142" s="29"/>
      <c r="BD142" s="30"/>
      <c r="BE142" s="30"/>
      <c r="BF142" s="31"/>
      <c r="BG142" s="28"/>
      <c r="BH142" s="28"/>
      <c r="BI142" s="29"/>
      <c r="BJ142" s="30"/>
      <c r="BK142" s="30"/>
      <c r="BL142" s="31"/>
      <c r="BM142" s="28"/>
      <c r="BN142" s="28"/>
      <c r="BO142" s="29"/>
      <c r="BP142" s="30"/>
      <c r="BQ142" s="30"/>
      <c r="BR142" s="31"/>
      <c r="BS142" s="28"/>
      <c r="BT142" s="28"/>
      <c r="BU142" s="29"/>
      <c r="BV142" s="30"/>
      <c r="BW142" s="30"/>
      <c r="BX142" s="31"/>
      <c r="BY142" s="28"/>
      <c r="BZ142" s="28"/>
      <c r="CA142" s="29"/>
      <c r="CB142" s="30"/>
      <c r="CC142" s="30"/>
      <c r="CD142" s="31"/>
      <c r="CE142" s="28"/>
      <c r="CF142" s="28"/>
      <c r="CG142" s="29"/>
      <c r="CH142" s="30"/>
      <c r="CI142" s="30"/>
      <c r="CJ142" s="31"/>
      <c r="CK142" s="28"/>
      <c r="CL142" s="28"/>
      <c r="CM142" s="29"/>
      <c r="CN142" s="30"/>
      <c r="CO142" s="30"/>
      <c r="CP142" s="31"/>
      <c r="CQ142" s="28"/>
      <c r="CR142" s="28"/>
      <c r="CS142" s="29"/>
      <c r="CT142" s="30"/>
      <c r="CU142" s="30"/>
      <c r="CV142" s="31"/>
      <c r="CW142" s="28"/>
      <c r="CX142" s="28"/>
      <c r="CY142" s="29"/>
      <c r="CZ142" s="30"/>
      <c r="DA142" s="30"/>
      <c r="DB142" s="31"/>
      <c r="DC142" s="28"/>
      <c r="DD142" s="28"/>
      <c r="DE142" s="29"/>
      <c r="DF142" s="30"/>
      <c r="DG142" s="30"/>
      <c r="DH142" s="31"/>
      <c r="DI142" s="28"/>
      <c r="DJ142" s="28"/>
      <c r="DK142" s="29"/>
      <c r="DL142" s="30"/>
      <c r="DM142" s="30"/>
      <c r="DN142" s="31"/>
    </row>
    <row r="143" spans="1:118" ht="11.1" customHeight="1">
      <c r="A143" s="3"/>
      <c r="B143" s="24" t="s">
        <v>156</v>
      </c>
      <c r="C143" s="23">
        <v>8802.873732</v>
      </c>
      <c r="D143" s="23">
        <v>2841.0323050000002</v>
      </c>
      <c r="E143" s="42">
        <v>1245.91894</v>
      </c>
      <c r="F143" s="42">
        <v>2405.5579600000001</v>
      </c>
      <c r="G143" s="23">
        <v>2812.1934369999999</v>
      </c>
      <c r="H143" s="23">
        <v>31.946311200366083</v>
      </c>
      <c r="I143" s="23">
        <v>98.98491587197914</v>
      </c>
      <c r="L143" s="23">
        <v>8802.873732</v>
      </c>
      <c r="M143" s="23">
        <v>2841.0323045599994</v>
      </c>
      <c r="N143" s="23"/>
      <c r="O143" s="23">
        <v>1245.9189403100002</v>
      </c>
      <c r="P143" s="23">
        <v>2405.5579603499991</v>
      </c>
      <c r="Q143" s="23">
        <v>2812.1934373899999</v>
      </c>
      <c r="R143" s="23">
        <v>31.946311204796459</v>
      </c>
      <c r="S143" s="23">
        <v>98.984915901036686</v>
      </c>
      <c r="T143" s="18"/>
      <c r="U143" s="23">
        <f t="shared" si="5"/>
        <v>0</v>
      </c>
      <c r="V143" s="23">
        <f t="shared" si="5"/>
        <v>-4.4000080379191786E-7</v>
      </c>
      <c r="W143" s="23"/>
      <c r="X143" s="23">
        <f t="shared" si="4"/>
        <v>3.1000013223092537E-7</v>
      </c>
      <c r="Y143" s="23">
        <f t="shared" si="4"/>
        <v>3.4999902709387243E-7</v>
      </c>
      <c r="Z143" s="23">
        <f t="shared" si="4"/>
        <v>3.8999996831989847E-7</v>
      </c>
      <c r="AA143" s="23">
        <f t="shared" si="4"/>
        <v>4.4303760660113767E-9</v>
      </c>
      <c r="AB143" s="23">
        <f t="shared" si="4"/>
        <v>2.9057545702926291E-8</v>
      </c>
      <c r="AC143" s="28"/>
      <c r="AD143" s="28"/>
      <c r="AE143" s="29"/>
      <c r="AF143" s="30"/>
      <c r="AG143" s="30"/>
      <c r="AH143" s="31"/>
      <c r="AI143" s="28"/>
      <c r="AJ143" s="28"/>
      <c r="AK143" s="29"/>
      <c r="AL143" s="30"/>
      <c r="AM143" s="30"/>
      <c r="AN143" s="31"/>
      <c r="AO143" s="28"/>
      <c r="AP143" s="28"/>
      <c r="AQ143" s="29"/>
      <c r="AR143" s="30"/>
      <c r="AS143" s="30"/>
      <c r="AT143" s="31"/>
      <c r="AU143" s="28"/>
      <c r="AV143" s="28"/>
      <c r="AW143" s="29"/>
      <c r="AX143" s="30"/>
      <c r="AY143" s="30"/>
      <c r="AZ143" s="31"/>
      <c r="BA143" s="28"/>
      <c r="BB143" s="28"/>
      <c r="BC143" s="29"/>
      <c r="BD143" s="30"/>
      <c r="BE143" s="30"/>
      <c r="BF143" s="31"/>
      <c r="BG143" s="28"/>
      <c r="BH143" s="28"/>
      <c r="BI143" s="29"/>
      <c r="BJ143" s="30"/>
      <c r="BK143" s="30"/>
      <c r="BL143" s="31"/>
      <c r="BM143" s="28"/>
      <c r="BN143" s="28"/>
      <c r="BO143" s="29"/>
      <c r="BP143" s="30"/>
      <c r="BQ143" s="30"/>
      <c r="BR143" s="31"/>
      <c r="BS143" s="28"/>
      <c r="BT143" s="28"/>
      <c r="BU143" s="29"/>
      <c r="BV143" s="30"/>
      <c r="BW143" s="30"/>
      <c r="BX143" s="31"/>
      <c r="BY143" s="28"/>
      <c r="BZ143" s="28"/>
      <c r="CA143" s="29"/>
      <c r="CB143" s="30"/>
      <c r="CC143" s="30"/>
      <c r="CD143" s="31"/>
      <c r="CE143" s="28"/>
      <c r="CF143" s="28"/>
      <c r="CG143" s="29"/>
      <c r="CH143" s="30"/>
      <c r="CI143" s="30"/>
      <c r="CJ143" s="31"/>
      <c r="CK143" s="28"/>
      <c r="CL143" s="28"/>
      <c r="CM143" s="29"/>
      <c r="CN143" s="30"/>
      <c r="CO143" s="30"/>
      <c r="CP143" s="31"/>
      <c r="CQ143" s="28"/>
      <c r="CR143" s="28"/>
      <c r="CS143" s="29"/>
      <c r="CT143" s="30"/>
      <c r="CU143" s="30"/>
      <c r="CV143" s="31"/>
      <c r="CW143" s="28"/>
      <c r="CX143" s="28"/>
      <c r="CY143" s="29"/>
      <c r="CZ143" s="30"/>
      <c r="DA143" s="30"/>
      <c r="DB143" s="31"/>
      <c r="DC143" s="28"/>
      <c r="DD143" s="28"/>
      <c r="DE143" s="29"/>
      <c r="DF143" s="30"/>
      <c r="DG143" s="30"/>
      <c r="DH143" s="31"/>
      <c r="DI143" s="28"/>
      <c r="DJ143" s="28"/>
      <c r="DK143" s="29"/>
      <c r="DL143" s="30"/>
      <c r="DM143" s="30"/>
      <c r="DN143" s="31"/>
    </row>
    <row r="144" spans="1:118" ht="11.1" customHeight="1">
      <c r="A144" s="3"/>
      <c r="B144" s="24" t="s">
        <v>157</v>
      </c>
      <c r="C144" s="23">
        <v>500.34771599999999</v>
      </c>
      <c r="D144" s="23">
        <v>214.712254</v>
      </c>
      <c r="E144" s="42">
        <v>137.21075099999999</v>
      </c>
      <c r="F144" s="42">
        <v>173.54278400000001</v>
      </c>
      <c r="G144" s="23">
        <v>207.709396</v>
      </c>
      <c r="H144" s="23">
        <v>41.513009724621185</v>
      </c>
      <c r="I144" s="23">
        <v>96.738491693166239</v>
      </c>
      <c r="L144" s="23">
        <v>500.34771599999999</v>
      </c>
      <c r="M144" s="23">
        <v>214.71225420000002</v>
      </c>
      <c r="N144" s="23"/>
      <c r="O144" s="23">
        <v>137.21075141999998</v>
      </c>
      <c r="P144" s="23">
        <v>173.54278396000004</v>
      </c>
      <c r="Q144" s="23">
        <v>207.70939622</v>
      </c>
      <c r="R144" s="23">
        <v>41.513009768590607</v>
      </c>
      <c r="S144" s="23">
        <v>96.738491705519053</v>
      </c>
      <c r="T144" s="18"/>
      <c r="U144" s="23">
        <f t="shared" si="5"/>
        <v>0</v>
      </c>
      <c r="V144" s="23">
        <f t="shared" si="5"/>
        <v>2.000000165480742E-7</v>
      </c>
      <c r="W144" s="23"/>
      <c r="X144" s="23">
        <f t="shared" si="4"/>
        <v>4.1999999211839167E-7</v>
      </c>
      <c r="Y144" s="23">
        <f t="shared" si="4"/>
        <v>-3.999997488790541E-8</v>
      </c>
      <c r="Z144" s="23">
        <f t="shared" si="4"/>
        <v>2.200000039920269E-7</v>
      </c>
      <c r="AA144" s="23">
        <f t="shared" si="4"/>
        <v>4.3969421881229209E-8</v>
      </c>
      <c r="AB144" s="23">
        <f t="shared" si="4"/>
        <v>1.2352813882898772E-8</v>
      </c>
      <c r="AC144" s="28"/>
      <c r="AD144" s="28"/>
      <c r="AE144" s="29"/>
      <c r="AF144" s="30"/>
      <c r="AG144" s="30"/>
      <c r="AH144" s="31"/>
      <c r="AI144" s="28"/>
      <c r="AJ144" s="28"/>
      <c r="AK144" s="29"/>
      <c r="AL144" s="30"/>
      <c r="AM144" s="30"/>
      <c r="AN144" s="31"/>
      <c r="AO144" s="28"/>
      <c r="AP144" s="28"/>
      <c r="AQ144" s="29"/>
      <c r="AR144" s="30"/>
      <c r="AS144" s="30"/>
      <c r="AT144" s="31"/>
      <c r="AU144" s="28"/>
      <c r="AV144" s="28"/>
      <c r="AW144" s="29"/>
      <c r="AX144" s="30"/>
      <c r="AY144" s="30"/>
      <c r="AZ144" s="31"/>
      <c r="BA144" s="28"/>
      <c r="BB144" s="28"/>
      <c r="BC144" s="29"/>
      <c r="BD144" s="30"/>
      <c r="BE144" s="30"/>
      <c r="BF144" s="31"/>
      <c r="BG144" s="28"/>
      <c r="BH144" s="28"/>
      <c r="BI144" s="29"/>
      <c r="BJ144" s="30"/>
      <c r="BK144" s="30"/>
      <c r="BL144" s="31"/>
      <c r="BM144" s="28"/>
      <c r="BN144" s="28"/>
      <c r="BO144" s="29"/>
      <c r="BP144" s="30"/>
      <c r="BQ144" s="30"/>
      <c r="BR144" s="31"/>
      <c r="BS144" s="28"/>
      <c r="BT144" s="28"/>
      <c r="BU144" s="29"/>
      <c r="BV144" s="30"/>
      <c r="BW144" s="30"/>
      <c r="BX144" s="31"/>
      <c r="BY144" s="28"/>
      <c r="BZ144" s="28"/>
      <c r="CA144" s="29"/>
      <c r="CB144" s="30"/>
      <c r="CC144" s="30"/>
      <c r="CD144" s="31"/>
      <c r="CE144" s="28"/>
      <c r="CF144" s="28"/>
      <c r="CG144" s="29"/>
      <c r="CH144" s="30"/>
      <c r="CI144" s="30"/>
      <c r="CJ144" s="31"/>
      <c r="CK144" s="28"/>
      <c r="CL144" s="28"/>
      <c r="CM144" s="29"/>
      <c r="CN144" s="30"/>
      <c r="CO144" s="30"/>
      <c r="CP144" s="31"/>
      <c r="CQ144" s="28"/>
      <c r="CR144" s="28"/>
      <c r="CS144" s="29"/>
      <c r="CT144" s="30"/>
      <c r="CU144" s="30"/>
      <c r="CV144" s="31"/>
      <c r="CW144" s="28"/>
      <c r="CX144" s="28"/>
      <c r="CY144" s="29"/>
      <c r="CZ144" s="30"/>
      <c r="DA144" s="30"/>
      <c r="DB144" s="31"/>
      <c r="DC144" s="28"/>
      <c r="DD144" s="28"/>
      <c r="DE144" s="29"/>
      <c r="DF144" s="30"/>
      <c r="DG144" s="30"/>
      <c r="DH144" s="31"/>
      <c r="DI144" s="28"/>
      <c r="DJ144" s="28"/>
      <c r="DK144" s="29"/>
      <c r="DL144" s="30"/>
      <c r="DM144" s="30"/>
      <c r="DN144" s="31"/>
    </row>
    <row r="145" spans="1:118" ht="11.1" customHeight="1">
      <c r="A145" s="3"/>
      <c r="B145" s="24" t="s">
        <v>158</v>
      </c>
      <c r="C145" s="23">
        <v>1521.5985470000001</v>
      </c>
      <c r="D145" s="23">
        <v>508.01740599999999</v>
      </c>
      <c r="E145" s="42">
        <v>277.45906200000002</v>
      </c>
      <c r="F145" s="42">
        <v>389.44323500000002</v>
      </c>
      <c r="G145" s="23">
        <v>475.65161999999998</v>
      </c>
      <c r="H145" s="23">
        <v>31.259994361705967</v>
      </c>
      <c r="I145" s="23">
        <v>93.629000577984129</v>
      </c>
      <c r="L145" s="23">
        <v>1521.5985470000001</v>
      </c>
      <c r="M145" s="23">
        <v>508.01740576000003</v>
      </c>
      <c r="N145" s="23"/>
      <c r="O145" s="23">
        <v>277.45906237000003</v>
      </c>
      <c r="P145" s="23">
        <v>389.44323523999986</v>
      </c>
      <c r="Q145" s="23">
        <v>475.65161956000014</v>
      </c>
      <c r="R145" s="23">
        <v>31.259994332789027</v>
      </c>
      <c r="S145" s="23">
        <v>93.629000535605613</v>
      </c>
      <c r="T145" s="18"/>
      <c r="U145" s="23">
        <f t="shared" si="5"/>
        <v>0</v>
      </c>
      <c r="V145" s="23">
        <f t="shared" si="5"/>
        <v>-2.3999996301427018E-7</v>
      </c>
      <c r="W145" s="23"/>
      <c r="X145" s="23">
        <f t="shared" si="4"/>
        <v>3.700000092976552E-7</v>
      </c>
      <c r="Y145" s="23">
        <f t="shared" si="4"/>
        <v>2.3999984932743246E-7</v>
      </c>
      <c r="Z145" s="23">
        <f t="shared" si="4"/>
        <v>-4.3999983745379723E-7</v>
      </c>
      <c r="AA145" s="23">
        <f t="shared" si="4"/>
        <v>-2.8916939953660403E-8</v>
      </c>
      <c r="AB145" s="23">
        <f t="shared" si="4"/>
        <v>-4.2378516695862345E-8</v>
      </c>
      <c r="AC145" s="28"/>
      <c r="AD145" s="28"/>
      <c r="AE145" s="29"/>
      <c r="AF145" s="30"/>
      <c r="AG145" s="30"/>
      <c r="AH145" s="31"/>
      <c r="AI145" s="28"/>
      <c r="AJ145" s="28"/>
      <c r="AK145" s="29"/>
      <c r="AL145" s="30"/>
      <c r="AM145" s="30"/>
      <c r="AN145" s="31"/>
      <c r="AO145" s="28"/>
      <c r="AP145" s="28"/>
      <c r="AQ145" s="29"/>
      <c r="AR145" s="30"/>
      <c r="AS145" s="30"/>
      <c r="AT145" s="31"/>
      <c r="AU145" s="28"/>
      <c r="AV145" s="28"/>
      <c r="AW145" s="29"/>
      <c r="AX145" s="30"/>
      <c r="AY145" s="30"/>
      <c r="AZ145" s="31"/>
      <c r="BA145" s="28"/>
      <c r="BB145" s="28"/>
      <c r="BC145" s="29"/>
      <c r="BD145" s="30"/>
      <c r="BE145" s="30"/>
      <c r="BF145" s="31"/>
      <c r="BG145" s="28"/>
      <c r="BH145" s="28"/>
      <c r="BI145" s="29"/>
      <c r="BJ145" s="30"/>
      <c r="BK145" s="30"/>
      <c r="BL145" s="31"/>
      <c r="BM145" s="28"/>
      <c r="BN145" s="28"/>
      <c r="BO145" s="29"/>
      <c r="BP145" s="30"/>
      <c r="BQ145" s="30"/>
      <c r="BR145" s="31"/>
      <c r="BS145" s="28"/>
      <c r="BT145" s="28"/>
      <c r="BU145" s="29"/>
      <c r="BV145" s="30"/>
      <c r="BW145" s="30"/>
      <c r="BX145" s="31"/>
      <c r="BY145" s="28"/>
      <c r="BZ145" s="28"/>
      <c r="CA145" s="29"/>
      <c r="CB145" s="30"/>
      <c r="CC145" s="30"/>
      <c r="CD145" s="31"/>
      <c r="CE145" s="28"/>
      <c r="CF145" s="28"/>
      <c r="CG145" s="29"/>
      <c r="CH145" s="30"/>
      <c r="CI145" s="30"/>
      <c r="CJ145" s="31"/>
      <c r="CK145" s="28"/>
      <c r="CL145" s="28"/>
      <c r="CM145" s="29"/>
      <c r="CN145" s="30"/>
      <c r="CO145" s="30"/>
      <c r="CP145" s="31"/>
      <c r="CQ145" s="28"/>
      <c r="CR145" s="28"/>
      <c r="CS145" s="29"/>
      <c r="CT145" s="30"/>
      <c r="CU145" s="30"/>
      <c r="CV145" s="31"/>
      <c r="CW145" s="28"/>
      <c r="CX145" s="28"/>
      <c r="CY145" s="29"/>
      <c r="CZ145" s="30"/>
      <c r="DA145" s="30"/>
      <c r="DB145" s="31"/>
      <c r="DC145" s="28"/>
      <c r="DD145" s="28"/>
      <c r="DE145" s="29"/>
      <c r="DF145" s="30"/>
      <c r="DG145" s="30"/>
      <c r="DH145" s="31"/>
      <c r="DI145" s="28"/>
      <c r="DJ145" s="28"/>
      <c r="DK145" s="29"/>
      <c r="DL145" s="30"/>
      <c r="DM145" s="30"/>
      <c r="DN145" s="31"/>
    </row>
    <row r="146" spans="1:118" ht="11.1" customHeight="1">
      <c r="A146" s="3"/>
      <c r="B146" s="24" t="s">
        <v>159</v>
      </c>
      <c r="C146" s="23">
        <v>100.729699</v>
      </c>
      <c r="D146" s="23">
        <v>35.862873</v>
      </c>
      <c r="E146" s="42">
        <v>18.647834</v>
      </c>
      <c r="F146" s="42">
        <v>29.274100000000001</v>
      </c>
      <c r="G146" s="23">
        <v>35.862363999999999</v>
      </c>
      <c r="H146" s="23">
        <v>35.602572385329971</v>
      </c>
      <c r="I146" s="23">
        <v>99.99858070489779</v>
      </c>
      <c r="L146" s="23">
        <v>100.729699</v>
      </c>
      <c r="M146" s="23">
        <v>35.862873189999995</v>
      </c>
      <c r="N146" s="23"/>
      <c r="O146" s="23">
        <v>18.647834399999997</v>
      </c>
      <c r="P146" s="23">
        <v>29.274099499999991</v>
      </c>
      <c r="Q146" s="23">
        <v>35.862364390000003</v>
      </c>
      <c r="R146" s="23">
        <v>35.602572772504764</v>
      </c>
      <c r="S146" s="23">
        <v>99.998581262585134</v>
      </c>
      <c r="T146" s="18"/>
      <c r="U146" s="23">
        <f t="shared" si="5"/>
        <v>0</v>
      </c>
      <c r="V146" s="23">
        <f t="shared" si="5"/>
        <v>1.8999999440438842E-7</v>
      </c>
      <c r="W146" s="23"/>
      <c r="X146" s="23">
        <f t="shared" si="4"/>
        <v>3.9999999756901161E-7</v>
      </c>
      <c r="Y146" s="23">
        <f t="shared" si="4"/>
        <v>-5.0000000939576239E-7</v>
      </c>
      <c r="Z146" s="23">
        <f t="shared" si="4"/>
        <v>3.9000000384703526E-7</v>
      </c>
      <c r="AA146" s="23">
        <f t="shared" si="4"/>
        <v>3.8717479355909745E-7</v>
      </c>
      <c r="AB146" s="23">
        <f t="shared" si="4"/>
        <v>5.5768734341654636E-7</v>
      </c>
      <c r="AC146" s="28"/>
      <c r="AD146" s="28"/>
      <c r="AE146" s="29"/>
      <c r="AF146" s="30"/>
      <c r="AG146" s="30"/>
      <c r="AH146" s="31"/>
      <c r="AI146" s="28"/>
      <c r="AJ146" s="28"/>
      <c r="AK146" s="29"/>
      <c r="AL146" s="30"/>
      <c r="AM146" s="30"/>
      <c r="AN146" s="31"/>
      <c r="AO146" s="28"/>
      <c r="AP146" s="28"/>
      <c r="AQ146" s="29"/>
      <c r="AR146" s="30"/>
      <c r="AS146" s="30"/>
      <c r="AT146" s="31"/>
      <c r="AU146" s="28"/>
      <c r="AV146" s="28"/>
      <c r="AW146" s="29"/>
      <c r="AX146" s="30"/>
      <c r="AY146" s="30"/>
      <c r="AZ146" s="31"/>
      <c r="BA146" s="28"/>
      <c r="BB146" s="28"/>
      <c r="BC146" s="29"/>
      <c r="BD146" s="30"/>
      <c r="BE146" s="30"/>
      <c r="BF146" s="31"/>
      <c r="BG146" s="28"/>
      <c r="BH146" s="28"/>
      <c r="BI146" s="29"/>
      <c r="BJ146" s="30"/>
      <c r="BK146" s="30"/>
      <c r="BL146" s="31"/>
      <c r="BM146" s="28"/>
      <c r="BN146" s="28"/>
      <c r="BO146" s="29"/>
      <c r="BP146" s="30"/>
      <c r="BQ146" s="30"/>
      <c r="BR146" s="31"/>
      <c r="BS146" s="28"/>
      <c r="BT146" s="28"/>
      <c r="BU146" s="29"/>
      <c r="BV146" s="30"/>
      <c r="BW146" s="30"/>
      <c r="BX146" s="31"/>
      <c r="BY146" s="28"/>
      <c r="BZ146" s="28"/>
      <c r="CA146" s="29"/>
      <c r="CB146" s="30"/>
      <c r="CC146" s="30"/>
      <c r="CD146" s="31"/>
      <c r="CE146" s="28"/>
      <c r="CF146" s="28"/>
      <c r="CG146" s="29"/>
      <c r="CH146" s="30"/>
      <c r="CI146" s="30"/>
      <c r="CJ146" s="31"/>
      <c r="CK146" s="28"/>
      <c r="CL146" s="28"/>
      <c r="CM146" s="29"/>
      <c r="CN146" s="30"/>
      <c r="CO146" s="30"/>
      <c r="CP146" s="31"/>
      <c r="CQ146" s="28"/>
      <c r="CR146" s="28"/>
      <c r="CS146" s="29"/>
      <c r="CT146" s="30"/>
      <c r="CU146" s="30"/>
      <c r="CV146" s="31"/>
      <c r="CW146" s="28"/>
      <c r="CX146" s="28"/>
      <c r="CY146" s="29"/>
      <c r="CZ146" s="30"/>
      <c r="DA146" s="30"/>
      <c r="DB146" s="31"/>
      <c r="DC146" s="28"/>
      <c r="DD146" s="28"/>
      <c r="DE146" s="29"/>
      <c r="DF146" s="30"/>
      <c r="DG146" s="30"/>
      <c r="DH146" s="31"/>
      <c r="DI146" s="28"/>
      <c r="DJ146" s="28"/>
      <c r="DK146" s="29"/>
      <c r="DL146" s="30"/>
      <c r="DM146" s="30"/>
      <c r="DN146" s="31"/>
    </row>
    <row r="147" spans="1:118" ht="11.1" customHeight="1">
      <c r="A147" s="3"/>
      <c r="B147" s="24" t="s">
        <v>160</v>
      </c>
      <c r="C147" s="23">
        <v>3907.8612410000001</v>
      </c>
      <c r="D147" s="23">
        <v>54.112470999999999</v>
      </c>
      <c r="E147" s="42">
        <v>28.412471</v>
      </c>
      <c r="F147" s="42">
        <v>38.912470999999996</v>
      </c>
      <c r="G147" s="23">
        <v>54.112470999999999</v>
      </c>
      <c r="H147" s="23">
        <v>1.3847080963947664</v>
      </c>
      <c r="I147" s="23">
        <v>100</v>
      </c>
      <c r="L147" s="23">
        <v>3907.8612410000001</v>
      </c>
      <c r="M147" s="23">
        <v>54.112470999999999</v>
      </c>
      <c r="N147" s="23"/>
      <c r="O147" s="23">
        <v>28.412471</v>
      </c>
      <c r="P147" s="23">
        <v>38.912470999999996</v>
      </c>
      <c r="Q147" s="23">
        <v>54.112470999999999</v>
      </c>
      <c r="R147" s="23">
        <v>1.3847080963947664</v>
      </c>
      <c r="S147" s="23">
        <v>100</v>
      </c>
      <c r="T147" s="18"/>
      <c r="U147" s="23">
        <f t="shared" si="5"/>
        <v>0</v>
      </c>
      <c r="V147" s="23">
        <f t="shared" si="5"/>
        <v>0</v>
      </c>
      <c r="W147" s="23"/>
      <c r="X147" s="23">
        <f t="shared" si="4"/>
        <v>0</v>
      </c>
      <c r="Y147" s="23">
        <f t="shared" si="4"/>
        <v>0</v>
      </c>
      <c r="Z147" s="23">
        <f t="shared" si="4"/>
        <v>0</v>
      </c>
      <c r="AA147" s="23">
        <f t="shared" si="4"/>
        <v>0</v>
      </c>
      <c r="AB147" s="23">
        <f t="shared" si="4"/>
        <v>0</v>
      </c>
      <c r="AC147" s="28"/>
      <c r="AD147" s="28"/>
      <c r="AE147" s="29"/>
      <c r="AF147" s="30"/>
      <c r="AG147" s="30"/>
      <c r="AH147" s="31"/>
      <c r="AI147" s="28"/>
      <c r="AJ147" s="28"/>
      <c r="AK147" s="29"/>
      <c r="AL147" s="30"/>
      <c r="AM147" s="30"/>
      <c r="AN147" s="31"/>
      <c r="AO147" s="28"/>
      <c r="AP147" s="28"/>
      <c r="AQ147" s="29"/>
      <c r="AR147" s="30"/>
      <c r="AS147" s="30"/>
      <c r="AT147" s="31"/>
      <c r="AU147" s="28"/>
      <c r="AV147" s="28"/>
      <c r="AW147" s="29"/>
      <c r="AX147" s="30"/>
      <c r="AY147" s="30"/>
      <c r="AZ147" s="31"/>
      <c r="BA147" s="28"/>
      <c r="BB147" s="28"/>
      <c r="BC147" s="29"/>
      <c r="BD147" s="30"/>
      <c r="BE147" s="30"/>
      <c r="BF147" s="31"/>
      <c r="BG147" s="28"/>
      <c r="BH147" s="28"/>
      <c r="BI147" s="29"/>
      <c r="BJ147" s="30"/>
      <c r="BK147" s="30"/>
      <c r="BL147" s="31"/>
      <c r="BM147" s="28"/>
      <c r="BN147" s="28"/>
      <c r="BO147" s="29"/>
      <c r="BP147" s="30"/>
      <c r="BQ147" s="30"/>
      <c r="BR147" s="31"/>
      <c r="BS147" s="28"/>
      <c r="BT147" s="28"/>
      <c r="BU147" s="29"/>
      <c r="BV147" s="30"/>
      <c r="BW147" s="30"/>
      <c r="BX147" s="31"/>
      <c r="BY147" s="28"/>
      <c r="BZ147" s="28"/>
      <c r="CA147" s="29"/>
      <c r="CB147" s="30"/>
      <c r="CC147" s="30"/>
      <c r="CD147" s="31"/>
      <c r="CE147" s="28"/>
      <c r="CF147" s="28"/>
      <c r="CG147" s="29"/>
      <c r="CH147" s="30"/>
      <c r="CI147" s="30"/>
      <c r="CJ147" s="31"/>
      <c r="CK147" s="28"/>
      <c r="CL147" s="28"/>
      <c r="CM147" s="29"/>
      <c r="CN147" s="30"/>
      <c r="CO147" s="30"/>
      <c r="CP147" s="31"/>
      <c r="CQ147" s="28"/>
      <c r="CR147" s="28"/>
      <c r="CS147" s="29"/>
      <c r="CT147" s="30"/>
      <c r="CU147" s="30"/>
      <c r="CV147" s="31"/>
      <c r="CW147" s="28"/>
      <c r="CX147" s="28"/>
      <c r="CY147" s="29"/>
      <c r="CZ147" s="30"/>
      <c r="DA147" s="30"/>
      <c r="DB147" s="31"/>
      <c r="DC147" s="28"/>
      <c r="DD147" s="28"/>
      <c r="DE147" s="29"/>
      <c r="DF147" s="30"/>
      <c r="DG147" s="30"/>
      <c r="DH147" s="31"/>
      <c r="DI147" s="28"/>
      <c r="DJ147" s="28"/>
      <c r="DK147" s="29"/>
      <c r="DL147" s="30"/>
      <c r="DM147" s="30"/>
      <c r="DN147" s="31"/>
    </row>
    <row r="148" spans="1:118" ht="11.1" customHeight="1">
      <c r="A148" s="3"/>
      <c r="B148" s="24" t="s">
        <v>161</v>
      </c>
      <c r="C148" s="23">
        <v>747.39754300000004</v>
      </c>
      <c r="D148" s="23">
        <v>94.312534999999997</v>
      </c>
      <c r="E148" s="42">
        <v>14.138980999999999</v>
      </c>
      <c r="F148" s="42">
        <v>60.229094000000003</v>
      </c>
      <c r="G148" s="23">
        <v>94.241573000000002</v>
      </c>
      <c r="H148" s="23">
        <v>12.609296602945882</v>
      </c>
      <c r="I148" s="23">
        <v>99.924758676033903</v>
      </c>
      <c r="L148" s="23">
        <v>747.39754300000004</v>
      </c>
      <c r="M148" s="23">
        <v>94.312535010000005</v>
      </c>
      <c r="N148" s="23"/>
      <c r="O148" s="23">
        <v>14.13898114</v>
      </c>
      <c r="P148" s="23">
        <v>60.229094400000001</v>
      </c>
      <c r="Q148" s="23">
        <v>94.241573370000012</v>
      </c>
      <c r="R148" s="23">
        <v>12.609296652450997</v>
      </c>
      <c r="S148" s="23">
        <v>99.924759057751473</v>
      </c>
      <c r="T148" s="18"/>
      <c r="U148" s="23">
        <f t="shared" si="5"/>
        <v>0</v>
      </c>
      <c r="V148" s="23">
        <f t="shared" si="5"/>
        <v>1.0000007932831068E-8</v>
      </c>
      <c r="W148" s="23"/>
      <c r="X148" s="23">
        <f t="shared" si="4"/>
        <v>1.400000009255109E-7</v>
      </c>
      <c r="Y148" s="23">
        <f t="shared" si="4"/>
        <v>3.9999999756901161E-7</v>
      </c>
      <c r="Z148" s="23">
        <f t="shared" si="4"/>
        <v>3.700000092976552E-7</v>
      </c>
      <c r="AA148" s="23">
        <f t="shared" si="4"/>
        <v>4.9505114674275319E-8</v>
      </c>
      <c r="AB148" s="23">
        <f t="shared" si="4"/>
        <v>3.8171756955307501E-7</v>
      </c>
      <c r="AC148" s="28"/>
      <c r="AD148" s="28"/>
      <c r="AE148" s="29"/>
      <c r="AF148" s="30"/>
      <c r="AG148" s="30"/>
      <c r="AH148" s="31"/>
      <c r="AI148" s="28"/>
      <c r="AJ148" s="28"/>
      <c r="AK148" s="29"/>
      <c r="AL148" s="30"/>
      <c r="AM148" s="30"/>
      <c r="AN148" s="31"/>
      <c r="AO148" s="28"/>
      <c r="AP148" s="28"/>
      <c r="AQ148" s="29"/>
      <c r="AR148" s="30"/>
      <c r="AS148" s="30"/>
      <c r="AT148" s="31"/>
      <c r="AU148" s="28"/>
      <c r="AV148" s="28"/>
      <c r="AW148" s="29"/>
      <c r="AX148" s="30"/>
      <c r="AY148" s="30"/>
      <c r="AZ148" s="31"/>
      <c r="BA148" s="28"/>
      <c r="BB148" s="28"/>
      <c r="BC148" s="29"/>
      <c r="BD148" s="30"/>
      <c r="BE148" s="30"/>
      <c r="BF148" s="31"/>
      <c r="BG148" s="28"/>
      <c r="BH148" s="28"/>
      <c r="BI148" s="29"/>
      <c r="BJ148" s="30"/>
      <c r="BK148" s="30"/>
      <c r="BL148" s="31"/>
      <c r="BM148" s="28"/>
      <c r="BN148" s="28"/>
      <c r="BO148" s="29"/>
      <c r="BP148" s="30"/>
      <c r="BQ148" s="30"/>
      <c r="BR148" s="31"/>
      <c r="BS148" s="28"/>
      <c r="BT148" s="28"/>
      <c r="BU148" s="29"/>
      <c r="BV148" s="30"/>
      <c r="BW148" s="30"/>
      <c r="BX148" s="31"/>
      <c r="BY148" s="28"/>
      <c r="BZ148" s="28"/>
      <c r="CA148" s="29"/>
      <c r="CB148" s="30"/>
      <c r="CC148" s="30"/>
      <c r="CD148" s="31"/>
      <c r="CE148" s="28"/>
      <c r="CF148" s="28"/>
      <c r="CG148" s="29"/>
      <c r="CH148" s="30"/>
      <c r="CI148" s="30"/>
      <c r="CJ148" s="31"/>
      <c r="CK148" s="28"/>
      <c r="CL148" s="28"/>
      <c r="CM148" s="29"/>
      <c r="CN148" s="30"/>
      <c r="CO148" s="30"/>
      <c r="CP148" s="31"/>
      <c r="CQ148" s="28"/>
      <c r="CR148" s="28"/>
      <c r="CS148" s="29"/>
      <c r="CT148" s="30"/>
      <c r="CU148" s="30"/>
      <c r="CV148" s="31"/>
      <c r="CW148" s="28"/>
      <c r="CX148" s="28"/>
      <c r="CY148" s="29"/>
      <c r="CZ148" s="30"/>
      <c r="DA148" s="30"/>
      <c r="DB148" s="31"/>
      <c r="DC148" s="28"/>
      <c r="DD148" s="28"/>
      <c r="DE148" s="29"/>
      <c r="DF148" s="30"/>
      <c r="DG148" s="30"/>
      <c r="DH148" s="31"/>
      <c r="DI148" s="28"/>
      <c r="DJ148" s="28"/>
      <c r="DK148" s="29"/>
      <c r="DL148" s="30"/>
      <c r="DM148" s="30"/>
      <c r="DN148" s="31"/>
    </row>
    <row r="149" spans="1:118" ht="11.1" customHeight="1">
      <c r="A149" s="3"/>
      <c r="B149" s="24" t="s">
        <v>162</v>
      </c>
      <c r="C149" s="23">
        <v>3250.4135419999998</v>
      </c>
      <c r="D149" s="23">
        <v>401.18215600000002</v>
      </c>
      <c r="E149" s="42">
        <v>339.651456</v>
      </c>
      <c r="F149" s="42">
        <v>398.129616</v>
      </c>
      <c r="G149" s="23">
        <v>400.83458400000001</v>
      </c>
      <c r="H149" s="23">
        <v>12.331802671279913</v>
      </c>
      <c r="I149" s="23">
        <v>99.913363045987509</v>
      </c>
      <c r="L149" s="23">
        <v>3250.4135419999998</v>
      </c>
      <c r="M149" s="23">
        <v>401.18215574999999</v>
      </c>
      <c r="N149" s="23"/>
      <c r="O149" s="23">
        <v>339.65145638999996</v>
      </c>
      <c r="P149" s="23">
        <v>398.12961640999998</v>
      </c>
      <c r="Q149" s="23">
        <v>400.83458416999997</v>
      </c>
      <c r="R149" s="23">
        <v>12.331802676510016</v>
      </c>
      <c r="S149" s="23">
        <v>99.913363150624122</v>
      </c>
      <c r="T149" s="18"/>
      <c r="U149" s="23">
        <f t="shared" si="5"/>
        <v>0</v>
      </c>
      <c r="V149" s="23">
        <f t="shared" si="5"/>
        <v>-2.5000002779052011E-7</v>
      </c>
      <c r="W149" s="23"/>
      <c r="X149" s="23">
        <f t="shared" si="4"/>
        <v>3.8999996831989847E-7</v>
      </c>
      <c r="Y149" s="23">
        <f t="shared" si="4"/>
        <v>4.0999998418556061E-7</v>
      </c>
      <c r="Z149" s="23">
        <f t="shared" si="4"/>
        <v>1.6999996432787157E-7</v>
      </c>
      <c r="AA149" s="23">
        <f t="shared" si="4"/>
        <v>5.2301025732504058E-9</v>
      </c>
      <c r="AB149" s="23">
        <f t="shared" si="4"/>
        <v>1.0463661226367549E-7</v>
      </c>
      <c r="AC149" s="28"/>
      <c r="AD149" s="28"/>
      <c r="AE149" s="29"/>
      <c r="AF149" s="30"/>
      <c r="AG149" s="30"/>
      <c r="AH149" s="31"/>
      <c r="AI149" s="28"/>
      <c r="AJ149" s="28"/>
      <c r="AK149" s="29"/>
      <c r="AL149" s="30"/>
      <c r="AM149" s="30"/>
      <c r="AN149" s="31"/>
      <c r="AO149" s="28"/>
      <c r="AP149" s="28"/>
      <c r="AQ149" s="29"/>
      <c r="AR149" s="30"/>
      <c r="AS149" s="30"/>
      <c r="AT149" s="31"/>
      <c r="AU149" s="28"/>
      <c r="AV149" s="28"/>
      <c r="AW149" s="29"/>
      <c r="AX149" s="30"/>
      <c r="AY149" s="30"/>
      <c r="AZ149" s="31"/>
      <c r="BA149" s="28"/>
      <c r="BB149" s="28"/>
      <c r="BC149" s="29"/>
      <c r="BD149" s="30"/>
      <c r="BE149" s="30"/>
      <c r="BF149" s="31"/>
      <c r="BG149" s="28"/>
      <c r="BH149" s="28"/>
      <c r="BI149" s="29"/>
      <c r="BJ149" s="30"/>
      <c r="BK149" s="30"/>
      <c r="BL149" s="31"/>
      <c r="BM149" s="28"/>
      <c r="BN149" s="28"/>
      <c r="BO149" s="29"/>
      <c r="BP149" s="30"/>
      <c r="BQ149" s="30"/>
      <c r="BR149" s="31"/>
      <c r="BS149" s="28"/>
      <c r="BT149" s="28"/>
      <c r="BU149" s="29"/>
      <c r="BV149" s="30"/>
      <c r="BW149" s="30"/>
      <c r="BX149" s="31"/>
      <c r="BY149" s="28"/>
      <c r="BZ149" s="28"/>
      <c r="CA149" s="29"/>
      <c r="CB149" s="30"/>
      <c r="CC149" s="30"/>
      <c r="CD149" s="31"/>
      <c r="CE149" s="28"/>
      <c r="CF149" s="28"/>
      <c r="CG149" s="29"/>
      <c r="CH149" s="30"/>
      <c r="CI149" s="30"/>
      <c r="CJ149" s="31"/>
      <c r="CK149" s="28"/>
      <c r="CL149" s="28"/>
      <c r="CM149" s="29"/>
      <c r="CN149" s="30"/>
      <c r="CO149" s="30"/>
      <c r="CP149" s="31"/>
      <c r="CQ149" s="28"/>
      <c r="CR149" s="28"/>
      <c r="CS149" s="29"/>
      <c r="CT149" s="30"/>
      <c r="CU149" s="30"/>
      <c r="CV149" s="31"/>
      <c r="CW149" s="28"/>
      <c r="CX149" s="28"/>
      <c r="CY149" s="29"/>
      <c r="CZ149" s="30"/>
      <c r="DA149" s="30"/>
      <c r="DB149" s="31"/>
      <c r="DC149" s="28"/>
      <c r="DD149" s="28"/>
      <c r="DE149" s="29"/>
      <c r="DF149" s="30"/>
      <c r="DG149" s="30"/>
      <c r="DH149" s="31"/>
      <c r="DI149" s="28"/>
      <c r="DJ149" s="28"/>
      <c r="DK149" s="29"/>
      <c r="DL149" s="30"/>
      <c r="DM149" s="30"/>
      <c r="DN149" s="31"/>
    </row>
    <row r="150" spans="1:118" ht="11.1" customHeight="1">
      <c r="A150" s="3"/>
      <c r="B150" s="24" t="s">
        <v>163</v>
      </c>
      <c r="C150" s="23">
        <v>2008.893626</v>
      </c>
      <c r="D150" s="23">
        <v>1945.7118579999999</v>
      </c>
      <c r="E150" s="42">
        <v>1942.318143</v>
      </c>
      <c r="F150" s="42">
        <v>1943.4965729999999</v>
      </c>
      <c r="G150" s="23">
        <v>1945.2835700000001</v>
      </c>
      <c r="H150" s="23">
        <v>96.833577687900927</v>
      </c>
      <c r="I150" s="23">
        <v>99.977988107630694</v>
      </c>
      <c r="L150" s="23">
        <v>2008.893626</v>
      </c>
      <c r="M150" s="23">
        <v>1945.7118580900001</v>
      </c>
      <c r="N150" s="23"/>
      <c r="O150" s="23">
        <v>1942.31814278</v>
      </c>
      <c r="P150" s="23">
        <v>1943.4965731799998</v>
      </c>
      <c r="Q150" s="23">
        <v>1945.28356977</v>
      </c>
      <c r="R150" s="23">
        <v>96.833577676451839</v>
      </c>
      <c r="S150" s="23">
        <v>99.977988091185281</v>
      </c>
      <c r="T150" s="18"/>
      <c r="U150" s="23">
        <f t="shared" si="5"/>
        <v>0</v>
      </c>
      <c r="V150" s="23">
        <f t="shared" si="5"/>
        <v>9.000018508231733E-8</v>
      </c>
      <c r="W150" s="23"/>
      <c r="X150" s="23">
        <f t="shared" si="4"/>
        <v>-2.1999994714860804E-7</v>
      </c>
      <c r="Y150" s="23">
        <f t="shared" si="4"/>
        <v>1.7999991541728377E-7</v>
      </c>
      <c r="Z150" s="23">
        <f t="shared" si="4"/>
        <v>-2.3000006876827683E-7</v>
      </c>
      <c r="AA150" s="23">
        <f t="shared" si="4"/>
        <v>-1.1449088788140216E-8</v>
      </c>
      <c r="AB150" s="23">
        <f t="shared" si="4"/>
        <v>-1.6445412143184512E-8</v>
      </c>
      <c r="AC150" s="28"/>
      <c r="AD150" s="28"/>
      <c r="AE150" s="29"/>
      <c r="AF150" s="30"/>
      <c r="AG150" s="30"/>
      <c r="AH150" s="31"/>
      <c r="AI150" s="28"/>
      <c r="AJ150" s="28"/>
      <c r="AK150" s="29"/>
      <c r="AL150" s="30"/>
      <c r="AM150" s="30"/>
      <c r="AN150" s="31"/>
      <c r="AO150" s="28"/>
      <c r="AP150" s="28"/>
      <c r="AQ150" s="29"/>
      <c r="AR150" s="30"/>
      <c r="AS150" s="30"/>
      <c r="AT150" s="31"/>
      <c r="AU150" s="28"/>
      <c r="AV150" s="28"/>
      <c r="AW150" s="29"/>
      <c r="AX150" s="30"/>
      <c r="AY150" s="30"/>
      <c r="AZ150" s="31"/>
      <c r="BA150" s="28"/>
      <c r="BB150" s="28"/>
      <c r="BC150" s="29"/>
      <c r="BD150" s="30"/>
      <c r="BE150" s="30"/>
      <c r="BF150" s="31"/>
      <c r="BG150" s="28"/>
      <c r="BH150" s="28"/>
      <c r="BI150" s="29"/>
      <c r="BJ150" s="30"/>
      <c r="BK150" s="30"/>
      <c r="BL150" s="31"/>
      <c r="BM150" s="28"/>
      <c r="BN150" s="28"/>
      <c r="BO150" s="29"/>
      <c r="BP150" s="30"/>
      <c r="BQ150" s="30"/>
      <c r="BR150" s="31"/>
      <c r="BS150" s="28"/>
      <c r="BT150" s="28"/>
      <c r="BU150" s="29"/>
      <c r="BV150" s="30"/>
      <c r="BW150" s="30"/>
      <c r="BX150" s="31"/>
      <c r="BY150" s="28"/>
      <c r="BZ150" s="28"/>
      <c r="CA150" s="29"/>
      <c r="CB150" s="30"/>
      <c r="CC150" s="30"/>
      <c r="CD150" s="31"/>
      <c r="CE150" s="28"/>
      <c r="CF150" s="28"/>
      <c r="CG150" s="29"/>
      <c r="CH150" s="30"/>
      <c r="CI150" s="30"/>
      <c r="CJ150" s="31"/>
      <c r="CK150" s="28"/>
      <c r="CL150" s="28"/>
      <c r="CM150" s="29"/>
      <c r="CN150" s="30"/>
      <c r="CO150" s="30"/>
      <c r="CP150" s="31"/>
      <c r="CQ150" s="28"/>
      <c r="CR150" s="28"/>
      <c r="CS150" s="29"/>
      <c r="CT150" s="30"/>
      <c r="CU150" s="30"/>
      <c r="CV150" s="31"/>
      <c r="CW150" s="28"/>
      <c r="CX150" s="28"/>
      <c r="CY150" s="29"/>
      <c r="CZ150" s="30"/>
      <c r="DA150" s="30"/>
      <c r="DB150" s="31"/>
      <c r="DC150" s="28"/>
      <c r="DD150" s="28"/>
      <c r="DE150" s="29"/>
      <c r="DF150" s="30"/>
      <c r="DG150" s="30"/>
      <c r="DH150" s="31"/>
      <c r="DI150" s="28"/>
      <c r="DJ150" s="28"/>
      <c r="DK150" s="29"/>
      <c r="DL150" s="30"/>
      <c r="DM150" s="30"/>
      <c r="DN150" s="31"/>
    </row>
    <row r="151" spans="1:118" ht="11.1" customHeight="1">
      <c r="A151" s="3"/>
      <c r="B151" s="24" t="s">
        <v>164</v>
      </c>
      <c r="C151" s="23">
        <v>299.54622499999999</v>
      </c>
      <c r="D151" s="23">
        <v>10.363977999999999</v>
      </c>
      <c r="E151" s="42">
        <v>6.1084740000000002</v>
      </c>
      <c r="F151" s="42">
        <v>8.3640919999999994</v>
      </c>
      <c r="G151" s="23">
        <v>10.05993</v>
      </c>
      <c r="H151" s="23">
        <v>3.3583898445056355</v>
      </c>
      <c r="I151" s="23">
        <v>97.066300217927903</v>
      </c>
      <c r="L151" s="23">
        <v>299.54622499999999</v>
      </c>
      <c r="M151" s="23">
        <v>10.3639776</v>
      </c>
      <c r="N151" s="23"/>
      <c r="O151" s="23">
        <v>6.1084742500000004</v>
      </c>
      <c r="P151" s="23">
        <v>8.3640917800000008</v>
      </c>
      <c r="Q151" s="23">
        <v>10.0599299</v>
      </c>
      <c r="R151" s="23">
        <v>3.3583898111218065</v>
      </c>
      <c r="S151" s="23">
        <v>97.066302999342639</v>
      </c>
      <c r="T151" s="18"/>
      <c r="U151" s="23">
        <f t="shared" si="5"/>
        <v>0</v>
      </c>
      <c r="V151" s="23">
        <f t="shared" si="5"/>
        <v>-3.9999999934536845E-7</v>
      </c>
      <c r="W151" s="23"/>
      <c r="X151" s="23">
        <f t="shared" ref="X151:AB191" si="6">+O151-E151</f>
        <v>2.500000002569891E-7</v>
      </c>
      <c r="Y151" s="23">
        <f t="shared" si="6"/>
        <v>-2.1999999866295639E-7</v>
      </c>
      <c r="Z151" s="23">
        <f t="shared" si="6"/>
        <v>-9.9999999392252903E-8</v>
      </c>
      <c r="AA151" s="23">
        <f t="shared" si="6"/>
        <v>-3.3383829034505652E-8</v>
      </c>
      <c r="AB151" s="23">
        <f t="shared" si="6"/>
        <v>2.7814147358640184E-6</v>
      </c>
      <c r="AC151" s="28"/>
      <c r="AD151" s="28"/>
      <c r="AE151" s="29"/>
      <c r="AF151" s="30"/>
      <c r="AG151" s="30"/>
      <c r="AH151" s="31"/>
      <c r="AI151" s="28"/>
      <c r="AJ151" s="28"/>
      <c r="AK151" s="29"/>
      <c r="AL151" s="30"/>
      <c r="AM151" s="30"/>
      <c r="AN151" s="31"/>
      <c r="AO151" s="28"/>
      <c r="AP151" s="28"/>
      <c r="AQ151" s="29"/>
      <c r="AR151" s="30"/>
      <c r="AS151" s="30"/>
      <c r="AT151" s="31"/>
      <c r="AU151" s="28"/>
      <c r="AV151" s="28"/>
      <c r="AW151" s="29"/>
      <c r="AX151" s="30"/>
      <c r="AY151" s="30"/>
      <c r="AZ151" s="31"/>
      <c r="BA151" s="28"/>
      <c r="BB151" s="28"/>
      <c r="BC151" s="29"/>
      <c r="BD151" s="30"/>
      <c r="BE151" s="30"/>
      <c r="BF151" s="31"/>
      <c r="BG151" s="28"/>
      <c r="BH151" s="28"/>
      <c r="BI151" s="29"/>
      <c r="BJ151" s="30"/>
      <c r="BK151" s="30"/>
      <c r="BL151" s="31"/>
      <c r="BM151" s="28"/>
      <c r="BN151" s="28"/>
      <c r="BO151" s="29"/>
      <c r="BP151" s="30"/>
      <c r="BQ151" s="30"/>
      <c r="BR151" s="31"/>
      <c r="BS151" s="28"/>
      <c r="BT151" s="28"/>
      <c r="BU151" s="29"/>
      <c r="BV151" s="30"/>
      <c r="BW151" s="30"/>
      <c r="BX151" s="31"/>
      <c r="BY151" s="28"/>
      <c r="BZ151" s="28"/>
      <c r="CA151" s="29"/>
      <c r="CB151" s="30"/>
      <c r="CC151" s="30"/>
      <c r="CD151" s="31"/>
      <c r="CE151" s="28"/>
      <c r="CF151" s="28"/>
      <c r="CG151" s="29"/>
      <c r="CH151" s="30"/>
      <c r="CI151" s="30"/>
      <c r="CJ151" s="31"/>
      <c r="CK151" s="28"/>
      <c r="CL151" s="28"/>
      <c r="CM151" s="29"/>
      <c r="CN151" s="30"/>
      <c r="CO151" s="30"/>
      <c r="CP151" s="31"/>
      <c r="CQ151" s="28"/>
      <c r="CR151" s="28"/>
      <c r="CS151" s="29"/>
      <c r="CT151" s="30"/>
      <c r="CU151" s="30"/>
      <c r="CV151" s="31"/>
      <c r="CW151" s="28"/>
      <c r="CX151" s="28"/>
      <c r="CY151" s="29"/>
      <c r="CZ151" s="30"/>
      <c r="DA151" s="30"/>
      <c r="DB151" s="31"/>
      <c r="DC151" s="28"/>
      <c r="DD151" s="28"/>
      <c r="DE151" s="29"/>
      <c r="DF151" s="30"/>
      <c r="DG151" s="30"/>
      <c r="DH151" s="31"/>
      <c r="DI151" s="28"/>
      <c r="DJ151" s="28"/>
      <c r="DK151" s="29"/>
      <c r="DL151" s="30"/>
      <c r="DM151" s="30"/>
      <c r="DN151" s="31"/>
    </row>
    <row r="152" spans="1:118" ht="11.1" customHeight="1">
      <c r="A152" s="3"/>
      <c r="B152" s="24" t="s">
        <v>165</v>
      </c>
      <c r="C152" s="23">
        <v>23869.233156999999</v>
      </c>
      <c r="D152" s="23">
        <v>14901.892793999999</v>
      </c>
      <c r="E152" s="42">
        <v>9212.0883300000005</v>
      </c>
      <c r="F152" s="42">
        <v>9764.1486980000009</v>
      </c>
      <c r="G152" s="23">
        <v>14901.892793999999</v>
      </c>
      <c r="H152" s="23">
        <v>62.431384770439522</v>
      </c>
      <c r="I152" s="23">
        <v>100</v>
      </c>
      <c r="L152" s="23">
        <v>23869.233156999999</v>
      </c>
      <c r="M152" s="23">
        <v>14901.892793999999</v>
      </c>
      <c r="N152" s="23"/>
      <c r="O152" s="23">
        <v>9212.0883300000005</v>
      </c>
      <c r="P152" s="23">
        <v>9764.1486980000009</v>
      </c>
      <c r="Q152" s="23">
        <v>14901.892793999999</v>
      </c>
      <c r="R152" s="23">
        <v>62.431384770439522</v>
      </c>
      <c r="S152" s="23">
        <v>100</v>
      </c>
      <c r="T152" s="18"/>
      <c r="U152" s="23">
        <f t="shared" si="5"/>
        <v>0</v>
      </c>
      <c r="V152" s="23">
        <f t="shared" si="5"/>
        <v>0</v>
      </c>
      <c r="W152" s="23"/>
      <c r="X152" s="23">
        <f t="shared" si="6"/>
        <v>0</v>
      </c>
      <c r="Y152" s="23">
        <f t="shared" si="6"/>
        <v>0</v>
      </c>
      <c r="Z152" s="23">
        <f t="shared" si="6"/>
        <v>0</v>
      </c>
      <c r="AA152" s="23">
        <f t="shared" si="6"/>
        <v>0</v>
      </c>
      <c r="AB152" s="23">
        <f t="shared" si="6"/>
        <v>0</v>
      </c>
      <c r="AC152" s="28"/>
      <c r="AD152" s="28"/>
      <c r="AE152" s="29"/>
      <c r="AF152" s="30"/>
      <c r="AG152" s="30"/>
      <c r="AH152" s="31"/>
      <c r="AI152" s="28"/>
      <c r="AJ152" s="28"/>
      <c r="AK152" s="29"/>
      <c r="AL152" s="30"/>
      <c r="AM152" s="30"/>
      <c r="AN152" s="31"/>
      <c r="AO152" s="28"/>
      <c r="AP152" s="28"/>
      <c r="AQ152" s="29"/>
      <c r="AR152" s="30"/>
      <c r="AS152" s="30"/>
      <c r="AT152" s="31"/>
      <c r="AU152" s="28"/>
      <c r="AV152" s="28"/>
      <c r="AW152" s="29"/>
      <c r="AX152" s="30"/>
      <c r="AY152" s="30"/>
      <c r="AZ152" s="31"/>
      <c r="BA152" s="28"/>
      <c r="BB152" s="28"/>
      <c r="BC152" s="29"/>
      <c r="BD152" s="30"/>
      <c r="BE152" s="30"/>
      <c r="BF152" s="31"/>
      <c r="BG152" s="28"/>
      <c r="BH152" s="28"/>
      <c r="BI152" s="29"/>
      <c r="BJ152" s="30"/>
      <c r="BK152" s="30"/>
      <c r="BL152" s="31"/>
      <c r="BM152" s="28"/>
      <c r="BN152" s="28"/>
      <c r="BO152" s="29"/>
      <c r="BP152" s="30"/>
      <c r="BQ152" s="30"/>
      <c r="BR152" s="31"/>
      <c r="BS152" s="28"/>
      <c r="BT152" s="28"/>
      <c r="BU152" s="29"/>
      <c r="BV152" s="30"/>
      <c r="BW152" s="30"/>
      <c r="BX152" s="31"/>
      <c r="BY152" s="28"/>
      <c r="BZ152" s="28"/>
      <c r="CA152" s="29"/>
      <c r="CB152" s="30"/>
      <c r="CC152" s="30"/>
      <c r="CD152" s="31"/>
      <c r="CE152" s="28"/>
      <c r="CF152" s="28"/>
      <c r="CG152" s="29"/>
      <c r="CH152" s="30"/>
      <c r="CI152" s="30"/>
      <c r="CJ152" s="31"/>
      <c r="CK152" s="28"/>
      <c r="CL152" s="28"/>
      <c r="CM152" s="29"/>
      <c r="CN152" s="30"/>
      <c r="CO152" s="30"/>
      <c r="CP152" s="31"/>
      <c r="CQ152" s="28"/>
      <c r="CR152" s="28"/>
      <c r="CS152" s="29"/>
      <c r="CT152" s="30"/>
      <c r="CU152" s="30"/>
      <c r="CV152" s="31"/>
      <c r="CW152" s="28"/>
      <c r="CX152" s="28"/>
      <c r="CY152" s="29"/>
      <c r="CZ152" s="30"/>
      <c r="DA152" s="30"/>
      <c r="DB152" s="31"/>
      <c r="DC152" s="28"/>
      <c r="DD152" s="28"/>
      <c r="DE152" s="29"/>
      <c r="DF152" s="30"/>
      <c r="DG152" s="30"/>
      <c r="DH152" s="31"/>
      <c r="DI152" s="28"/>
      <c r="DJ152" s="28"/>
      <c r="DK152" s="29"/>
      <c r="DL152" s="30"/>
      <c r="DM152" s="30"/>
      <c r="DN152" s="31"/>
    </row>
    <row r="153" spans="1:118" ht="11.1" customHeight="1">
      <c r="A153" s="3"/>
      <c r="B153" s="24" t="s">
        <v>166</v>
      </c>
      <c r="C153" s="23">
        <v>130</v>
      </c>
      <c r="D153" s="23">
        <v>24.043046</v>
      </c>
      <c r="E153" s="42">
        <v>0</v>
      </c>
      <c r="F153" s="42">
        <v>0</v>
      </c>
      <c r="G153" s="23">
        <v>23.934065</v>
      </c>
      <c r="H153" s="23">
        <v>18.410819230769231</v>
      </c>
      <c r="I153" s="23">
        <v>99.546725485614431</v>
      </c>
      <c r="L153" s="23">
        <v>130</v>
      </c>
      <c r="M153" s="23">
        <v>24.043046329999999</v>
      </c>
      <c r="N153" s="23"/>
      <c r="O153" s="23">
        <v>0</v>
      </c>
      <c r="P153" s="23">
        <v>0</v>
      </c>
      <c r="Q153" s="23">
        <v>23.934064840000001</v>
      </c>
      <c r="R153" s="23">
        <v>18.410819107692308</v>
      </c>
      <c r="S153" s="23">
        <v>99.546723453824498</v>
      </c>
      <c r="T153" s="18"/>
      <c r="U153" s="23">
        <f t="shared" si="5"/>
        <v>0</v>
      </c>
      <c r="V153" s="23">
        <f t="shared" si="5"/>
        <v>3.29999998882613E-7</v>
      </c>
      <c r="W153" s="23"/>
      <c r="X153" s="23">
        <f t="shared" si="6"/>
        <v>0</v>
      </c>
      <c r="Y153" s="23">
        <f t="shared" si="6"/>
        <v>0</v>
      </c>
      <c r="Z153" s="23">
        <f t="shared" si="6"/>
        <v>-1.5999999902760464E-7</v>
      </c>
      <c r="AA153" s="23">
        <f t="shared" si="6"/>
        <v>-1.2307692287549798E-7</v>
      </c>
      <c r="AB153" s="23">
        <f t="shared" si="6"/>
        <v>-2.0317899327437772E-6</v>
      </c>
      <c r="AC153" s="28"/>
      <c r="AD153" s="28"/>
      <c r="AE153" s="29"/>
      <c r="AF153" s="30"/>
      <c r="AG153" s="30"/>
      <c r="AH153" s="31"/>
      <c r="AI153" s="28"/>
      <c r="AJ153" s="28"/>
      <c r="AK153" s="29"/>
      <c r="AL153" s="30"/>
      <c r="AM153" s="30"/>
      <c r="AN153" s="31"/>
      <c r="AO153" s="28"/>
      <c r="AP153" s="28"/>
      <c r="AQ153" s="29"/>
      <c r="AR153" s="30"/>
      <c r="AS153" s="30"/>
      <c r="AT153" s="31"/>
      <c r="AU153" s="28"/>
      <c r="AV153" s="28"/>
      <c r="AW153" s="29"/>
      <c r="AX153" s="30"/>
      <c r="AY153" s="30"/>
      <c r="AZ153" s="31"/>
      <c r="BA153" s="28"/>
      <c r="BB153" s="28"/>
      <c r="BC153" s="29"/>
      <c r="BD153" s="30"/>
      <c r="BE153" s="30"/>
      <c r="BF153" s="31"/>
      <c r="BG153" s="28"/>
      <c r="BH153" s="28"/>
      <c r="BI153" s="29"/>
      <c r="BJ153" s="30"/>
      <c r="BK153" s="30"/>
      <c r="BL153" s="31"/>
      <c r="BM153" s="28"/>
      <c r="BN153" s="28"/>
      <c r="BO153" s="29"/>
      <c r="BP153" s="30"/>
      <c r="BQ153" s="30"/>
      <c r="BR153" s="31"/>
      <c r="BS153" s="28"/>
      <c r="BT153" s="28"/>
      <c r="BU153" s="29"/>
      <c r="BV153" s="30"/>
      <c r="BW153" s="30"/>
      <c r="BX153" s="31"/>
      <c r="BY153" s="28"/>
      <c r="BZ153" s="28"/>
      <c r="CA153" s="29"/>
      <c r="CB153" s="30"/>
      <c r="CC153" s="30"/>
      <c r="CD153" s="31"/>
      <c r="CE153" s="28"/>
      <c r="CF153" s="28"/>
      <c r="CG153" s="29"/>
      <c r="CH153" s="30"/>
      <c r="CI153" s="30"/>
      <c r="CJ153" s="31"/>
      <c r="CK153" s="28"/>
      <c r="CL153" s="28"/>
      <c r="CM153" s="29"/>
      <c r="CN153" s="30"/>
      <c r="CO153" s="30"/>
      <c r="CP153" s="31"/>
      <c r="CQ153" s="28"/>
      <c r="CR153" s="28"/>
      <c r="CS153" s="29"/>
      <c r="CT153" s="30"/>
      <c r="CU153" s="30"/>
      <c r="CV153" s="31"/>
      <c r="CW153" s="28"/>
      <c r="CX153" s="28"/>
      <c r="CY153" s="29"/>
      <c r="CZ153" s="30"/>
      <c r="DA153" s="30"/>
      <c r="DB153" s="31"/>
      <c r="DC153" s="28"/>
      <c r="DD153" s="28"/>
      <c r="DE153" s="29"/>
      <c r="DF153" s="30"/>
      <c r="DG153" s="30"/>
      <c r="DH153" s="31"/>
      <c r="DI153" s="28"/>
      <c r="DJ153" s="28"/>
      <c r="DK153" s="29"/>
      <c r="DL153" s="30"/>
      <c r="DM153" s="30"/>
      <c r="DN153" s="31"/>
    </row>
    <row r="154" spans="1:118" ht="11.1" customHeight="1">
      <c r="A154" s="3"/>
      <c r="B154" s="24" t="s">
        <v>167</v>
      </c>
      <c r="C154" s="23">
        <v>223.226902</v>
      </c>
      <c r="D154" s="23">
        <v>62.574088000000003</v>
      </c>
      <c r="E154" s="42">
        <v>0.23491100000000001</v>
      </c>
      <c r="F154" s="42">
        <v>0.29971300000000001</v>
      </c>
      <c r="G154" s="23">
        <v>62.390237999999997</v>
      </c>
      <c r="H154" s="23">
        <v>27.949246905733609</v>
      </c>
      <c r="I154" s="23">
        <v>99.706188286755363</v>
      </c>
      <c r="L154" s="23">
        <v>223.226902</v>
      </c>
      <c r="M154" s="23">
        <v>62.574088400000001</v>
      </c>
      <c r="N154" s="23"/>
      <c r="O154" s="23">
        <v>0.23491098999999999</v>
      </c>
      <c r="P154" s="23">
        <v>0.29971295000000003</v>
      </c>
      <c r="Q154" s="23">
        <v>62.390238439999997</v>
      </c>
      <c r="R154" s="23">
        <v>27.949247102842467</v>
      </c>
      <c r="S154" s="23">
        <v>99.70618835255776</v>
      </c>
      <c r="T154" s="18"/>
      <c r="U154" s="23">
        <f t="shared" si="5"/>
        <v>0</v>
      </c>
      <c r="V154" s="23">
        <f t="shared" si="5"/>
        <v>3.9999999756901161E-7</v>
      </c>
      <c r="W154" s="23"/>
      <c r="X154" s="23">
        <f t="shared" si="6"/>
        <v>-1.0000000022492017E-8</v>
      </c>
      <c r="Y154" s="23">
        <f t="shared" si="6"/>
        <v>-4.9999999973682208E-8</v>
      </c>
      <c r="Z154" s="23">
        <f t="shared" si="6"/>
        <v>4.4000000087862645E-7</v>
      </c>
      <c r="AA154" s="23">
        <f t="shared" si="6"/>
        <v>1.9710885723611682E-7</v>
      </c>
      <c r="AB154" s="23">
        <f t="shared" si="6"/>
        <v>6.5802396420622244E-8</v>
      </c>
      <c r="AC154" s="28"/>
      <c r="AD154" s="28"/>
      <c r="AE154" s="29"/>
      <c r="AF154" s="30"/>
      <c r="AG154" s="30"/>
      <c r="AH154" s="31"/>
      <c r="AI154" s="28"/>
      <c r="AJ154" s="28"/>
      <c r="AK154" s="29"/>
      <c r="AL154" s="30"/>
      <c r="AM154" s="30"/>
      <c r="AN154" s="31"/>
      <c r="AO154" s="28"/>
      <c r="AP154" s="28"/>
      <c r="AQ154" s="29"/>
      <c r="AR154" s="30"/>
      <c r="AS154" s="30"/>
      <c r="AT154" s="31"/>
      <c r="AU154" s="28"/>
      <c r="AV154" s="28"/>
      <c r="AW154" s="29"/>
      <c r="AX154" s="30"/>
      <c r="AY154" s="30"/>
      <c r="AZ154" s="31"/>
      <c r="BA154" s="28"/>
      <c r="BB154" s="28"/>
      <c r="BC154" s="29"/>
      <c r="BD154" s="30"/>
      <c r="BE154" s="30"/>
      <c r="BF154" s="31"/>
      <c r="BG154" s="28"/>
      <c r="BH154" s="28"/>
      <c r="BI154" s="29"/>
      <c r="BJ154" s="30"/>
      <c r="BK154" s="30"/>
      <c r="BL154" s="31"/>
      <c r="BM154" s="28"/>
      <c r="BN154" s="28"/>
      <c r="BO154" s="29"/>
      <c r="BP154" s="30"/>
      <c r="BQ154" s="30"/>
      <c r="BR154" s="31"/>
      <c r="BS154" s="28"/>
      <c r="BT154" s="28"/>
      <c r="BU154" s="29"/>
      <c r="BV154" s="30"/>
      <c r="BW154" s="30"/>
      <c r="BX154" s="31"/>
      <c r="BY154" s="28"/>
      <c r="BZ154" s="28"/>
      <c r="CA154" s="29"/>
      <c r="CB154" s="30"/>
      <c r="CC154" s="30"/>
      <c r="CD154" s="31"/>
      <c r="CE154" s="28"/>
      <c r="CF154" s="28"/>
      <c r="CG154" s="29"/>
      <c r="CH154" s="30"/>
      <c r="CI154" s="30"/>
      <c r="CJ154" s="31"/>
      <c r="CK154" s="28"/>
      <c r="CL154" s="28"/>
      <c r="CM154" s="29"/>
      <c r="CN154" s="30"/>
      <c r="CO154" s="30"/>
      <c r="CP154" s="31"/>
      <c r="CQ154" s="28"/>
      <c r="CR154" s="28"/>
      <c r="CS154" s="29"/>
      <c r="CT154" s="30"/>
      <c r="CU154" s="30"/>
      <c r="CV154" s="31"/>
      <c r="CW154" s="28"/>
      <c r="CX154" s="28"/>
      <c r="CY154" s="29"/>
      <c r="CZ154" s="30"/>
      <c r="DA154" s="30"/>
      <c r="DB154" s="31"/>
      <c r="DC154" s="28"/>
      <c r="DD154" s="28"/>
      <c r="DE154" s="29"/>
      <c r="DF154" s="30"/>
      <c r="DG154" s="30"/>
      <c r="DH154" s="31"/>
      <c r="DI154" s="28"/>
      <c r="DJ154" s="28"/>
      <c r="DK154" s="29"/>
      <c r="DL154" s="30"/>
      <c r="DM154" s="30"/>
      <c r="DN154" s="31"/>
    </row>
    <row r="155" spans="1:118" ht="21.95" customHeight="1">
      <c r="A155" s="3"/>
      <c r="B155" s="24" t="s">
        <v>168</v>
      </c>
      <c r="C155" s="23">
        <v>111.762608</v>
      </c>
      <c r="D155" s="23">
        <v>10.491883</v>
      </c>
      <c r="E155" s="42">
        <v>1.238639</v>
      </c>
      <c r="F155" s="42">
        <v>1.6205769999999999</v>
      </c>
      <c r="G155" s="23">
        <v>10.24456</v>
      </c>
      <c r="H155" s="23">
        <v>9.1663573205091993</v>
      </c>
      <c r="I155" s="23">
        <v>97.642720567890436</v>
      </c>
      <c r="L155" s="23">
        <v>111.762608</v>
      </c>
      <c r="M155" s="23">
        <v>10.49188331</v>
      </c>
      <c r="N155" s="23"/>
      <c r="O155" s="23">
        <v>1.2386391099999998</v>
      </c>
      <c r="P155" s="23">
        <v>1.6205766199999998</v>
      </c>
      <c r="Q155" s="23">
        <v>10.24456011</v>
      </c>
      <c r="R155" s="23">
        <v>9.1663574189320993</v>
      </c>
      <c r="S155" s="23">
        <v>97.642718731304683</v>
      </c>
      <c r="T155" s="18"/>
      <c r="U155" s="23">
        <f t="shared" si="5"/>
        <v>0</v>
      </c>
      <c r="V155" s="23">
        <f t="shared" si="5"/>
        <v>3.1000000078051926E-7</v>
      </c>
      <c r="W155" s="23"/>
      <c r="X155" s="23">
        <f t="shared" si="6"/>
        <v>1.099999997755674E-7</v>
      </c>
      <c r="Y155" s="23">
        <f t="shared" si="6"/>
        <v>-3.8000000013305169E-7</v>
      </c>
      <c r="Z155" s="23">
        <f t="shared" si="6"/>
        <v>1.1000000021965661E-7</v>
      </c>
      <c r="AA155" s="23">
        <f t="shared" si="6"/>
        <v>9.8422900052241857E-8</v>
      </c>
      <c r="AB155" s="23">
        <f t="shared" si="6"/>
        <v>-1.8365857528124252E-6</v>
      </c>
      <c r="AC155" s="28"/>
      <c r="AD155" s="28"/>
      <c r="AE155" s="29"/>
      <c r="AF155" s="30"/>
      <c r="AG155" s="30"/>
      <c r="AH155" s="31"/>
      <c r="AI155" s="28"/>
      <c r="AJ155" s="28"/>
      <c r="AK155" s="29"/>
      <c r="AL155" s="30"/>
      <c r="AM155" s="30"/>
      <c r="AN155" s="31"/>
      <c r="AO155" s="28"/>
      <c r="AP155" s="28"/>
      <c r="AQ155" s="29"/>
      <c r="AR155" s="30"/>
      <c r="AS155" s="30"/>
      <c r="AT155" s="31"/>
      <c r="AU155" s="28"/>
      <c r="AV155" s="28"/>
      <c r="AW155" s="29"/>
      <c r="AX155" s="30"/>
      <c r="AY155" s="30"/>
      <c r="AZ155" s="31"/>
      <c r="BA155" s="28"/>
      <c r="BB155" s="28"/>
      <c r="BC155" s="29"/>
      <c r="BD155" s="30"/>
      <c r="BE155" s="30"/>
      <c r="BF155" s="31"/>
      <c r="BG155" s="28"/>
      <c r="BH155" s="28"/>
      <c r="BI155" s="29"/>
      <c r="BJ155" s="30"/>
      <c r="BK155" s="30"/>
      <c r="BL155" s="31"/>
      <c r="BM155" s="28"/>
      <c r="BN155" s="28"/>
      <c r="BO155" s="29"/>
      <c r="BP155" s="30"/>
      <c r="BQ155" s="30"/>
      <c r="BR155" s="31"/>
      <c r="BS155" s="28"/>
      <c r="BT155" s="28"/>
      <c r="BU155" s="29"/>
      <c r="BV155" s="30"/>
      <c r="BW155" s="30"/>
      <c r="BX155" s="31"/>
      <c r="BY155" s="28"/>
      <c r="BZ155" s="28"/>
      <c r="CA155" s="29"/>
      <c r="CB155" s="30"/>
      <c r="CC155" s="30"/>
      <c r="CD155" s="31"/>
      <c r="CE155" s="28"/>
      <c r="CF155" s="28"/>
      <c r="CG155" s="29"/>
      <c r="CH155" s="30"/>
      <c r="CI155" s="30"/>
      <c r="CJ155" s="31"/>
      <c r="CK155" s="28"/>
      <c r="CL155" s="28"/>
      <c r="CM155" s="29"/>
      <c r="CN155" s="30"/>
      <c r="CO155" s="30"/>
      <c r="CP155" s="31"/>
      <c r="CQ155" s="28"/>
      <c r="CR155" s="28"/>
      <c r="CS155" s="29"/>
      <c r="CT155" s="30"/>
      <c r="CU155" s="30"/>
      <c r="CV155" s="31"/>
      <c r="CW155" s="28"/>
      <c r="CX155" s="28"/>
      <c r="CY155" s="29"/>
      <c r="CZ155" s="30"/>
      <c r="DA155" s="30"/>
      <c r="DB155" s="31"/>
      <c r="DC155" s="28"/>
      <c r="DD155" s="28"/>
      <c r="DE155" s="29"/>
      <c r="DF155" s="30"/>
      <c r="DG155" s="30"/>
      <c r="DH155" s="31"/>
      <c r="DI155" s="28"/>
      <c r="DJ155" s="28"/>
      <c r="DK155" s="29"/>
      <c r="DL155" s="30"/>
      <c r="DM155" s="30"/>
      <c r="DN155" s="31"/>
    </row>
    <row r="156" spans="1:118" ht="11.1" customHeight="1">
      <c r="A156" s="3"/>
      <c r="B156" s="24" t="s">
        <v>169</v>
      </c>
      <c r="C156" s="23">
        <v>500</v>
      </c>
      <c r="D156" s="23">
        <v>16.78417</v>
      </c>
      <c r="E156" s="42">
        <v>0</v>
      </c>
      <c r="F156" s="42">
        <v>12.336258000000001</v>
      </c>
      <c r="G156" s="23">
        <v>16.496106000000001</v>
      </c>
      <c r="H156" s="23">
        <v>3.2992211999999999</v>
      </c>
      <c r="I156" s="23">
        <v>98.2837161444385</v>
      </c>
      <c r="L156" s="23">
        <v>500</v>
      </c>
      <c r="M156" s="23">
        <v>16.784169830000003</v>
      </c>
      <c r="N156" s="23"/>
      <c r="O156" s="23">
        <v>0</v>
      </c>
      <c r="P156" s="23">
        <v>12.336257850000001</v>
      </c>
      <c r="Q156" s="23">
        <v>16.496105889999999</v>
      </c>
      <c r="R156" s="23">
        <v>3.2992211779999994</v>
      </c>
      <c r="S156" s="23">
        <v>98.283716484534622</v>
      </c>
      <c r="T156" s="18"/>
      <c r="U156" s="23">
        <f t="shared" si="5"/>
        <v>0</v>
      </c>
      <c r="V156" s="23">
        <f t="shared" si="5"/>
        <v>-1.6999999630229468E-7</v>
      </c>
      <c r="W156" s="23"/>
      <c r="X156" s="23">
        <f t="shared" si="6"/>
        <v>0</v>
      </c>
      <c r="Y156" s="23">
        <f t="shared" si="6"/>
        <v>-1.4999999997655777E-7</v>
      </c>
      <c r="Z156" s="23">
        <f t="shared" si="6"/>
        <v>-1.1000000199601345E-7</v>
      </c>
      <c r="AA156" s="23">
        <f t="shared" si="6"/>
        <v>-2.2000000488020532E-8</v>
      </c>
      <c r="AB156" s="23">
        <f t="shared" si="6"/>
        <v>3.4009612193131034E-7</v>
      </c>
      <c r="AC156" s="28"/>
      <c r="AD156" s="28"/>
      <c r="AE156" s="29"/>
      <c r="AF156" s="30"/>
      <c r="AG156" s="30"/>
      <c r="AH156" s="31"/>
      <c r="AI156" s="28"/>
      <c r="AJ156" s="28"/>
      <c r="AK156" s="29"/>
      <c r="AL156" s="30"/>
      <c r="AM156" s="30"/>
      <c r="AN156" s="31"/>
      <c r="AO156" s="28"/>
      <c r="AP156" s="28"/>
      <c r="AQ156" s="29"/>
      <c r="AR156" s="30"/>
      <c r="AS156" s="30"/>
      <c r="AT156" s="31"/>
      <c r="AU156" s="28"/>
      <c r="AV156" s="28"/>
      <c r="AW156" s="29"/>
      <c r="AX156" s="30"/>
      <c r="AY156" s="30"/>
      <c r="AZ156" s="31"/>
      <c r="BA156" s="28"/>
      <c r="BB156" s="28"/>
      <c r="BC156" s="29"/>
      <c r="BD156" s="30"/>
      <c r="BE156" s="30"/>
      <c r="BF156" s="31"/>
      <c r="BG156" s="28"/>
      <c r="BH156" s="28"/>
      <c r="BI156" s="29"/>
      <c r="BJ156" s="30"/>
      <c r="BK156" s="30"/>
      <c r="BL156" s="31"/>
      <c r="BM156" s="28"/>
      <c r="BN156" s="28"/>
      <c r="BO156" s="29"/>
      <c r="BP156" s="30"/>
      <c r="BQ156" s="30"/>
      <c r="BR156" s="31"/>
      <c r="BS156" s="28"/>
      <c r="BT156" s="28"/>
      <c r="BU156" s="29"/>
      <c r="BV156" s="30"/>
      <c r="BW156" s="30"/>
      <c r="BX156" s="31"/>
      <c r="BY156" s="28"/>
      <c r="BZ156" s="28"/>
      <c r="CA156" s="29"/>
      <c r="CB156" s="30"/>
      <c r="CC156" s="30"/>
      <c r="CD156" s="31"/>
      <c r="CE156" s="28"/>
      <c r="CF156" s="28"/>
      <c r="CG156" s="29"/>
      <c r="CH156" s="30"/>
      <c r="CI156" s="30"/>
      <c r="CJ156" s="31"/>
      <c r="CK156" s="28"/>
      <c r="CL156" s="28"/>
      <c r="CM156" s="29"/>
      <c r="CN156" s="30"/>
      <c r="CO156" s="30"/>
      <c r="CP156" s="31"/>
      <c r="CQ156" s="28"/>
      <c r="CR156" s="28"/>
      <c r="CS156" s="29"/>
      <c r="CT156" s="30"/>
      <c r="CU156" s="30"/>
      <c r="CV156" s="31"/>
      <c r="CW156" s="28"/>
      <c r="CX156" s="28"/>
      <c r="CY156" s="29"/>
      <c r="CZ156" s="30"/>
      <c r="DA156" s="30"/>
      <c r="DB156" s="31"/>
      <c r="DC156" s="28"/>
      <c r="DD156" s="28"/>
      <c r="DE156" s="29"/>
      <c r="DF156" s="30"/>
      <c r="DG156" s="30"/>
      <c r="DH156" s="31"/>
      <c r="DI156" s="28"/>
      <c r="DJ156" s="28"/>
      <c r="DK156" s="29"/>
      <c r="DL156" s="30"/>
      <c r="DM156" s="30"/>
      <c r="DN156" s="31"/>
    </row>
    <row r="157" spans="1:118" ht="21.95" customHeight="1">
      <c r="A157" s="3"/>
      <c r="B157" s="24" t="s">
        <v>170</v>
      </c>
      <c r="C157" s="23">
        <v>366.11852699999997</v>
      </c>
      <c r="D157" s="23">
        <v>79.621740000000003</v>
      </c>
      <c r="E157" s="42">
        <v>0.93059700000000001</v>
      </c>
      <c r="F157" s="42">
        <v>1.2217929999999999</v>
      </c>
      <c r="G157" s="23">
        <v>79.573783000000006</v>
      </c>
      <c r="H157" s="23">
        <v>21.7344321938671</v>
      </c>
      <c r="I157" s="23">
        <v>99.939768962597412</v>
      </c>
      <c r="L157" s="23">
        <v>366.11852699999997</v>
      </c>
      <c r="M157" s="23">
        <v>79.621739540000007</v>
      </c>
      <c r="N157" s="23"/>
      <c r="O157" s="23">
        <v>0.93059736999999987</v>
      </c>
      <c r="P157" s="23">
        <v>1.2217928299999998</v>
      </c>
      <c r="Q157" s="23">
        <v>79.573782530000003</v>
      </c>
      <c r="R157" s="23">
        <v>21.734432065493372</v>
      </c>
      <c r="S157" s="23">
        <v>99.939768949690034</v>
      </c>
      <c r="T157" s="18"/>
      <c r="U157" s="23">
        <f t="shared" si="5"/>
        <v>0</v>
      </c>
      <c r="V157" s="23">
        <f t="shared" si="5"/>
        <v>-4.5999999542800651E-7</v>
      </c>
      <c r="W157" s="23"/>
      <c r="X157" s="23">
        <f t="shared" si="6"/>
        <v>3.6999999986075949E-7</v>
      </c>
      <c r="Y157" s="23">
        <f t="shared" si="6"/>
        <v>-1.7000000007705296E-7</v>
      </c>
      <c r="Z157" s="23">
        <f t="shared" si="6"/>
        <v>-4.7000000336083758E-7</v>
      </c>
      <c r="AA157" s="23">
        <f t="shared" si="6"/>
        <v>-1.2837372764806787E-7</v>
      </c>
      <c r="AB157" s="23">
        <f t="shared" si="6"/>
        <v>-1.2907378277304815E-8</v>
      </c>
      <c r="AC157" s="28"/>
      <c r="AD157" s="28"/>
      <c r="AE157" s="29"/>
      <c r="AF157" s="30"/>
      <c r="AG157" s="30"/>
      <c r="AH157" s="31"/>
      <c r="AI157" s="28"/>
      <c r="AJ157" s="28"/>
      <c r="AK157" s="29"/>
      <c r="AL157" s="30"/>
      <c r="AM157" s="30"/>
      <c r="AN157" s="31"/>
      <c r="AO157" s="28"/>
      <c r="AP157" s="28"/>
      <c r="AQ157" s="29"/>
      <c r="AR157" s="30"/>
      <c r="AS157" s="30"/>
      <c r="AT157" s="31"/>
      <c r="AU157" s="28"/>
      <c r="AV157" s="28"/>
      <c r="AW157" s="29"/>
      <c r="AX157" s="30"/>
      <c r="AY157" s="30"/>
      <c r="AZ157" s="31"/>
      <c r="BA157" s="28"/>
      <c r="BB157" s="28"/>
      <c r="BC157" s="29"/>
      <c r="BD157" s="30"/>
      <c r="BE157" s="30"/>
      <c r="BF157" s="31"/>
      <c r="BG157" s="28"/>
      <c r="BH157" s="28"/>
      <c r="BI157" s="29"/>
      <c r="BJ157" s="30"/>
      <c r="BK157" s="30"/>
      <c r="BL157" s="31"/>
      <c r="BM157" s="28"/>
      <c r="BN157" s="28"/>
      <c r="BO157" s="29"/>
      <c r="BP157" s="30"/>
      <c r="BQ157" s="30"/>
      <c r="BR157" s="31"/>
      <c r="BS157" s="28"/>
      <c r="BT157" s="28"/>
      <c r="BU157" s="29"/>
      <c r="BV157" s="30"/>
      <c r="BW157" s="30"/>
      <c r="BX157" s="31"/>
      <c r="BY157" s="28"/>
      <c r="BZ157" s="28"/>
      <c r="CA157" s="29"/>
      <c r="CB157" s="30"/>
      <c r="CC157" s="30"/>
      <c r="CD157" s="31"/>
      <c r="CE157" s="28"/>
      <c r="CF157" s="28"/>
      <c r="CG157" s="29"/>
      <c r="CH157" s="30"/>
      <c r="CI157" s="30"/>
      <c r="CJ157" s="31"/>
      <c r="CK157" s="28"/>
      <c r="CL157" s="28"/>
      <c r="CM157" s="29"/>
      <c r="CN157" s="30"/>
      <c r="CO157" s="30"/>
      <c r="CP157" s="31"/>
      <c r="CQ157" s="28"/>
      <c r="CR157" s="28"/>
      <c r="CS157" s="29"/>
      <c r="CT157" s="30"/>
      <c r="CU157" s="30"/>
      <c r="CV157" s="31"/>
      <c r="CW157" s="28"/>
      <c r="CX157" s="28"/>
      <c r="CY157" s="29"/>
      <c r="CZ157" s="30"/>
      <c r="DA157" s="30"/>
      <c r="DB157" s="31"/>
      <c r="DC157" s="28"/>
      <c r="DD157" s="28"/>
      <c r="DE157" s="29"/>
      <c r="DF157" s="30"/>
      <c r="DG157" s="30"/>
      <c r="DH157" s="31"/>
      <c r="DI157" s="28"/>
      <c r="DJ157" s="28"/>
      <c r="DK157" s="29"/>
      <c r="DL157" s="30"/>
      <c r="DM157" s="30"/>
      <c r="DN157" s="31"/>
    </row>
    <row r="158" spans="1:118" ht="11.1" customHeight="1">
      <c r="A158" s="3"/>
      <c r="B158" s="24" t="s">
        <v>171</v>
      </c>
      <c r="C158" s="23">
        <v>30</v>
      </c>
      <c r="D158" s="23">
        <v>8.1688449999999992</v>
      </c>
      <c r="E158" s="42">
        <v>0</v>
      </c>
      <c r="F158" s="42">
        <v>0</v>
      </c>
      <c r="G158" s="23">
        <v>8.1688449999999992</v>
      </c>
      <c r="H158" s="23">
        <v>27.229483333333331</v>
      </c>
      <c r="I158" s="23">
        <v>100</v>
      </c>
      <c r="L158" s="23">
        <v>30</v>
      </c>
      <c r="M158" s="23">
        <v>8.1688449999999992</v>
      </c>
      <c r="N158" s="23"/>
      <c r="O158" s="23">
        <v>0</v>
      </c>
      <c r="P158" s="23">
        <v>0</v>
      </c>
      <c r="Q158" s="23">
        <v>8.1688449999999992</v>
      </c>
      <c r="R158" s="23">
        <v>27.229483333333331</v>
      </c>
      <c r="S158" s="23">
        <v>100</v>
      </c>
      <c r="T158" s="18"/>
      <c r="U158" s="23">
        <f t="shared" si="5"/>
        <v>0</v>
      </c>
      <c r="V158" s="23">
        <f t="shared" si="5"/>
        <v>0</v>
      </c>
      <c r="W158" s="23"/>
      <c r="X158" s="23">
        <f t="shared" si="6"/>
        <v>0</v>
      </c>
      <c r="Y158" s="23">
        <f t="shared" si="6"/>
        <v>0</v>
      </c>
      <c r="Z158" s="23">
        <f t="shared" si="6"/>
        <v>0</v>
      </c>
      <c r="AA158" s="23">
        <f t="shared" si="6"/>
        <v>0</v>
      </c>
      <c r="AB158" s="23">
        <f t="shared" si="6"/>
        <v>0</v>
      </c>
      <c r="AC158" s="28"/>
      <c r="AD158" s="28"/>
      <c r="AE158" s="29"/>
      <c r="AF158" s="30"/>
      <c r="AG158" s="30"/>
      <c r="AH158" s="31"/>
      <c r="AI158" s="28"/>
      <c r="AJ158" s="28"/>
      <c r="AK158" s="29"/>
      <c r="AL158" s="30"/>
      <c r="AM158" s="30"/>
      <c r="AN158" s="31"/>
      <c r="AO158" s="28"/>
      <c r="AP158" s="28"/>
      <c r="AQ158" s="29"/>
      <c r="AR158" s="30"/>
      <c r="AS158" s="30"/>
      <c r="AT158" s="31"/>
      <c r="AU158" s="28"/>
      <c r="AV158" s="28"/>
      <c r="AW158" s="29"/>
      <c r="AX158" s="30"/>
      <c r="AY158" s="30"/>
      <c r="AZ158" s="31"/>
      <c r="BA158" s="28"/>
      <c r="BB158" s="28"/>
      <c r="BC158" s="29"/>
      <c r="BD158" s="30"/>
      <c r="BE158" s="30"/>
      <c r="BF158" s="31"/>
      <c r="BG158" s="28"/>
      <c r="BH158" s="28"/>
      <c r="BI158" s="29"/>
      <c r="BJ158" s="30"/>
      <c r="BK158" s="30"/>
      <c r="BL158" s="31"/>
      <c r="BM158" s="28"/>
      <c r="BN158" s="28"/>
      <c r="BO158" s="29"/>
      <c r="BP158" s="30"/>
      <c r="BQ158" s="30"/>
      <c r="BR158" s="31"/>
      <c r="BS158" s="28"/>
      <c r="BT158" s="28"/>
      <c r="BU158" s="29"/>
      <c r="BV158" s="30"/>
      <c r="BW158" s="30"/>
      <c r="BX158" s="31"/>
      <c r="BY158" s="28"/>
      <c r="BZ158" s="28"/>
      <c r="CA158" s="29"/>
      <c r="CB158" s="30"/>
      <c r="CC158" s="30"/>
      <c r="CD158" s="31"/>
      <c r="CE158" s="28"/>
      <c r="CF158" s="28"/>
      <c r="CG158" s="29"/>
      <c r="CH158" s="30"/>
      <c r="CI158" s="30"/>
      <c r="CJ158" s="31"/>
      <c r="CK158" s="28"/>
      <c r="CL158" s="28"/>
      <c r="CM158" s="29"/>
      <c r="CN158" s="30"/>
      <c r="CO158" s="30"/>
      <c r="CP158" s="31"/>
      <c r="CQ158" s="28"/>
      <c r="CR158" s="28"/>
      <c r="CS158" s="29"/>
      <c r="CT158" s="30"/>
      <c r="CU158" s="30"/>
      <c r="CV158" s="31"/>
      <c r="CW158" s="28"/>
      <c r="CX158" s="28"/>
      <c r="CY158" s="29"/>
      <c r="CZ158" s="30"/>
      <c r="DA158" s="30"/>
      <c r="DB158" s="31"/>
      <c r="DC158" s="28"/>
      <c r="DD158" s="28"/>
      <c r="DE158" s="29"/>
      <c r="DF158" s="30"/>
      <c r="DG158" s="30"/>
      <c r="DH158" s="31"/>
      <c r="DI158" s="28"/>
      <c r="DJ158" s="28"/>
      <c r="DK158" s="29"/>
      <c r="DL158" s="30"/>
      <c r="DM158" s="30"/>
      <c r="DN158" s="31"/>
    </row>
    <row r="159" spans="1:118" ht="11.1" customHeight="1">
      <c r="A159" s="3"/>
      <c r="B159" s="24" t="s">
        <v>172</v>
      </c>
      <c r="C159" s="23">
        <v>200.13375199999999</v>
      </c>
      <c r="D159" s="23">
        <v>47.081353</v>
      </c>
      <c r="E159" s="42">
        <v>2.8431000000000001E-2</v>
      </c>
      <c r="F159" s="42">
        <v>5.8631000000000003E-2</v>
      </c>
      <c r="G159" s="23">
        <v>47.077502000000003</v>
      </c>
      <c r="H159" s="23">
        <v>23.523019745315128</v>
      </c>
      <c r="I159" s="23">
        <v>99.991820540926255</v>
      </c>
      <c r="L159" s="23">
        <v>200.13375199999999</v>
      </c>
      <c r="M159" s="23">
        <v>47.081353339999993</v>
      </c>
      <c r="N159" s="23"/>
      <c r="O159" s="23">
        <v>2.8430900000000002E-2</v>
      </c>
      <c r="P159" s="23">
        <v>5.8631199999999994E-2</v>
      </c>
      <c r="Q159" s="23">
        <v>47.077502179999996</v>
      </c>
      <c r="R159" s="23">
        <v>23.523019835254974</v>
      </c>
      <c r="S159" s="23">
        <v>99.99182020114803</v>
      </c>
      <c r="T159" s="18"/>
      <c r="U159" s="23">
        <f t="shared" si="5"/>
        <v>0</v>
      </c>
      <c r="V159" s="23">
        <f t="shared" si="5"/>
        <v>3.3999999260458935E-7</v>
      </c>
      <c r="W159" s="23"/>
      <c r="X159" s="23">
        <f t="shared" si="6"/>
        <v>-9.9999999999406119E-8</v>
      </c>
      <c r="Y159" s="23">
        <f t="shared" si="6"/>
        <v>1.9999999999187335E-7</v>
      </c>
      <c r="Z159" s="23">
        <f t="shared" si="6"/>
        <v>1.7999999357698471E-7</v>
      </c>
      <c r="AA159" s="23">
        <f t="shared" si="6"/>
        <v>8.9939845793196582E-8</v>
      </c>
      <c r="AB159" s="23">
        <f t="shared" si="6"/>
        <v>-3.3977822511133127E-7</v>
      </c>
      <c r="AC159" s="28"/>
      <c r="AD159" s="28"/>
      <c r="AE159" s="29"/>
      <c r="AF159" s="30"/>
      <c r="AG159" s="30"/>
      <c r="AH159" s="31"/>
      <c r="AI159" s="28"/>
      <c r="AJ159" s="28"/>
      <c r="AK159" s="29"/>
      <c r="AL159" s="30"/>
      <c r="AM159" s="30"/>
      <c r="AN159" s="31"/>
      <c r="AO159" s="28"/>
      <c r="AP159" s="28"/>
      <c r="AQ159" s="29"/>
      <c r="AR159" s="30"/>
      <c r="AS159" s="30"/>
      <c r="AT159" s="31"/>
      <c r="AU159" s="28"/>
      <c r="AV159" s="28"/>
      <c r="AW159" s="29"/>
      <c r="AX159" s="30"/>
      <c r="AY159" s="30"/>
      <c r="AZ159" s="31"/>
      <c r="BA159" s="28"/>
      <c r="BB159" s="28"/>
      <c r="BC159" s="29"/>
      <c r="BD159" s="30"/>
      <c r="BE159" s="30"/>
      <c r="BF159" s="31"/>
      <c r="BG159" s="28"/>
      <c r="BH159" s="28"/>
      <c r="BI159" s="29"/>
      <c r="BJ159" s="30"/>
      <c r="BK159" s="30"/>
      <c r="BL159" s="31"/>
      <c r="BM159" s="28"/>
      <c r="BN159" s="28"/>
      <c r="BO159" s="29"/>
      <c r="BP159" s="30"/>
      <c r="BQ159" s="30"/>
      <c r="BR159" s="31"/>
      <c r="BS159" s="28"/>
      <c r="BT159" s="28"/>
      <c r="BU159" s="29"/>
      <c r="BV159" s="30"/>
      <c r="BW159" s="30"/>
      <c r="BX159" s="31"/>
      <c r="BY159" s="28"/>
      <c r="BZ159" s="28"/>
      <c r="CA159" s="29"/>
      <c r="CB159" s="30"/>
      <c r="CC159" s="30"/>
      <c r="CD159" s="31"/>
      <c r="CE159" s="28"/>
      <c r="CF159" s="28"/>
      <c r="CG159" s="29"/>
      <c r="CH159" s="30"/>
      <c r="CI159" s="30"/>
      <c r="CJ159" s="31"/>
      <c r="CK159" s="28"/>
      <c r="CL159" s="28"/>
      <c r="CM159" s="29"/>
      <c r="CN159" s="30"/>
      <c r="CO159" s="30"/>
      <c r="CP159" s="31"/>
      <c r="CQ159" s="28"/>
      <c r="CR159" s="28"/>
      <c r="CS159" s="29"/>
      <c r="CT159" s="30"/>
      <c r="CU159" s="30"/>
      <c r="CV159" s="31"/>
      <c r="CW159" s="28"/>
      <c r="CX159" s="28"/>
      <c r="CY159" s="29"/>
      <c r="CZ159" s="30"/>
      <c r="DA159" s="30"/>
      <c r="DB159" s="31"/>
      <c r="DC159" s="28"/>
      <c r="DD159" s="28"/>
      <c r="DE159" s="29"/>
      <c r="DF159" s="30"/>
      <c r="DG159" s="30"/>
      <c r="DH159" s="31"/>
      <c r="DI159" s="28"/>
      <c r="DJ159" s="28"/>
      <c r="DK159" s="29"/>
      <c r="DL159" s="30"/>
      <c r="DM159" s="30"/>
      <c r="DN159" s="31"/>
    </row>
    <row r="160" spans="1:118" ht="21.95" customHeight="1">
      <c r="A160" s="3"/>
      <c r="B160" s="24" t="s">
        <v>173</v>
      </c>
      <c r="C160" s="23">
        <v>141.36854500000001</v>
      </c>
      <c r="D160" s="23">
        <v>72.174081000000001</v>
      </c>
      <c r="E160" s="42">
        <v>11.549635</v>
      </c>
      <c r="F160" s="42">
        <v>32.194668</v>
      </c>
      <c r="G160" s="23">
        <v>72.009867</v>
      </c>
      <c r="H160" s="23">
        <v>50.937687022243871</v>
      </c>
      <c r="I160" s="23">
        <v>99.772475107788352</v>
      </c>
      <c r="L160" s="23">
        <v>141.36854500000001</v>
      </c>
      <c r="M160" s="23">
        <v>72.174080829999994</v>
      </c>
      <c r="N160" s="23"/>
      <c r="O160" s="23">
        <v>11.549634510000001</v>
      </c>
      <c r="P160" s="23">
        <v>32.194667709999997</v>
      </c>
      <c r="Q160" s="23">
        <v>72.009867470000003</v>
      </c>
      <c r="R160" s="23">
        <v>50.937687354708217</v>
      </c>
      <c r="S160" s="23">
        <v>99.772475993997361</v>
      </c>
      <c r="T160" s="18"/>
      <c r="U160" s="23">
        <f t="shared" si="5"/>
        <v>0</v>
      </c>
      <c r="V160" s="23">
        <f t="shared" si="5"/>
        <v>-1.7000000696043571E-7</v>
      </c>
      <c r="W160" s="23"/>
      <c r="X160" s="23">
        <f t="shared" si="6"/>
        <v>-4.8999999968657448E-7</v>
      </c>
      <c r="Y160" s="23">
        <f t="shared" si="6"/>
        <v>-2.9000000267842552E-7</v>
      </c>
      <c r="Z160" s="23">
        <f t="shared" si="6"/>
        <v>4.7000000336083758E-7</v>
      </c>
      <c r="AA160" s="23">
        <f t="shared" si="6"/>
        <v>3.3246434583134032E-7</v>
      </c>
      <c r="AB160" s="23">
        <f t="shared" si="6"/>
        <v>8.8620900839941896E-7</v>
      </c>
      <c r="AC160" s="28"/>
      <c r="AD160" s="28"/>
      <c r="AE160" s="29"/>
      <c r="AF160" s="30"/>
      <c r="AG160" s="30"/>
      <c r="AH160" s="31"/>
      <c r="AI160" s="28"/>
      <c r="AJ160" s="28"/>
      <c r="AK160" s="29"/>
      <c r="AL160" s="30"/>
      <c r="AM160" s="30"/>
      <c r="AN160" s="31"/>
      <c r="AO160" s="28"/>
      <c r="AP160" s="28"/>
      <c r="AQ160" s="29"/>
      <c r="AR160" s="30"/>
      <c r="AS160" s="30"/>
      <c r="AT160" s="31"/>
      <c r="AU160" s="28"/>
      <c r="AV160" s="28"/>
      <c r="AW160" s="29"/>
      <c r="AX160" s="30"/>
      <c r="AY160" s="30"/>
      <c r="AZ160" s="31"/>
      <c r="BA160" s="28"/>
      <c r="BB160" s="28"/>
      <c r="BC160" s="29"/>
      <c r="BD160" s="30"/>
      <c r="BE160" s="30"/>
      <c r="BF160" s="31"/>
      <c r="BG160" s="28"/>
      <c r="BH160" s="28"/>
      <c r="BI160" s="29"/>
      <c r="BJ160" s="30"/>
      <c r="BK160" s="30"/>
      <c r="BL160" s="31"/>
      <c r="BM160" s="28"/>
      <c r="BN160" s="28"/>
      <c r="BO160" s="29"/>
      <c r="BP160" s="30"/>
      <c r="BQ160" s="30"/>
      <c r="BR160" s="31"/>
      <c r="BS160" s="28"/>
      <c r="BT160" s="28"/>
      <c r="BU160" s="29"/>
      <c r="BV160" s="30"/>
      <c r="BW160" s="30"/>
      <c r="BX160" s="31"/>
      <c r="BY160" s="28"/>
      <c r="BZ160" s="28"/>
      <c r="CA160" s="29"/>
      <c r="CB160" s="30"/>
      <c r="CC160" s="30"/>
      <c r="CD160" s="31"/>
      <c r="CE160" s="28"/>
      <c r="CF160" s="28"/>
      <c r="CG160" s="29"/>
      <c r="CH160" s="30"/>
      <c r="CI160" s="30"/>
      <c r="CJ160" s="31"/>
      <c r="CK160" s="28"/>
      <c r="CL160" s="28"/>
      <c r="CM160" s="29"/>
      <c r="CN160" s="30"/>
      <c r="CO160" s="30"/>
      <c r="CP160" s="31"/>
      <c r="CQ160" s="28"/>
      <c r="CR160" s="28"/>
      <c r="CS160" s="29"/>
      <c r="CT160" s="30"/>
      <c r="CU160" s="30"/>
      <c r="CV160" s="31"/>
      <c r="CW160" s="28"/>
      <c r="CX160" s="28"/>
      <c r="CY160" s="29"/>
      <c r="CZ160" s="30"/>
      <c r="DA160" s="30"/>
      <c r="DB160" s="31"/>
      <c r="DC160" s="28"/>
      <c r="DD160" s="28"/>
      <c r="DE160" s="29"/>
      <c r="DF160" s="30"/>
      <c r="DG160" s="30"/>
      <c r="DH160" s="31"/>
      <c r="DI160" s="28"/>
      <c r="DJ160" s="28"/>
      <c r="DK160" s="29"/>
      <c r="DL160" s="30"/>
      <c r="DM160" s="30"/>
      <c r="DN160" s="31"/>
    </row>
    <row r="161" spans="1:118" ht="11.1" customHeight="1">
      <c r="A161" s="3"/>
      <c r="B161" s="24" t="s">
        <v>174</v>
      </c>
      <c r="C161" s="23">
        <v>694.5</v>
      </c>
      <c r="D161" s="23">
        <v>459.83648699999998</v>
      </c>
      <c r="E161" s="42">
        <v>0</v>
      </c>
      <c r="F161" s="42">
        <v>142.456221</v>
      </c>
      <c r="G161" s="23">
        <v>459.83648699999998</v>
      </c>
      <c r="H161" s="23">
        <v>66.211157235421155</v>
      </c>
      <c r="I161" s="23">
        <v>100</v>
      </c>
      <c r="L161" s="23">
        <v>694.5</v>
      </c>
      <c r="M161" s="23">
        <v>459.83648679999999</v>
      </c>
      <c r="N161" s="23"/>
      <c r="O161" s="23">
        <v>0</v>
      </c>
      <c r="P161" s="23">
        <v>142.4562214</v>
      </c>
      <c r="Q161" s="23">
        <v>459.83648679999999</v>
      </c>
      <c r="R161" s="23">
        <v>66.211157206623469</v>
      </c>
      <c r="S161" s="23">
        <v>100</v>
      </c>
      <c r="T161" s="18"/>
      <c r="U161" s="23">
        <f t="shared" si="5"/>
        <v>0</v>
      </c>
      <c r="V161" s="23">
        <f t="shared" si="5"/>
        <v>-1.9999998812636477E-7</v>
      </c>
      <c r="W161" s="23"/>
      <c r="X161" s="23">
        <f t="shared" si="6"/>
        <v>0</v>
      </c>
      <c r="Y161" s="23">
        <f t="shared" si="6"/>
        <v>4.0000000467443897E-7</v>
      </c>
      <c r="Z161" s="23">
        <f t="shared" si="6"/>
        <v>-1.9999998812636477E-7</v>
      </c>
      <c r="AA161" s="23">
        <f t="shared" si="6"/>
        <v>-2.8797686013604107E-8</v>
      </c>
      <c r="AB161" s="23">
        <f t="shared" si="6"/>
        <v>0</v>
      </c>
      <c r="AC161" s="28"/>
      <c r="AD161" s="28"/>
      <c r="AE161" s="29"/>
      <c r="AF161" s="30"/>
      <c r="AG161" s="30"/>
      <c r="AH161" s="31"/>
      <c r="AI161" s="28"/>
      <c r="AJ161" s="28"/>
      <c r="AK161" s="29"/>
      <c r="AL161" s="30"/>
      <c r="AM161" s="30"/>
      <c r="AN161" s="31"/>
      <c r="AO161" s="28"/>
      <c r="AP161" s="28"/>
      <c r="AQ161" s="29"/>
      <c r="AR161" s="30"/>
      <c r="AS161" s="30"/>
      <c r="AT161" s="31"/>
      <c r="AU161" s="28"/>
      <c r="AV161" s="28"/>
      <c r="AW161" s="29"/>
      <c r="AX161" s="30"/>
      <c r="AY161" s="30"/>
      <c r="AZ161" s="31"/>
      <c r="BA161" s="28"/>
      <c r="BB161" s="28"/>
      <c r="BC161" s="29"/>
      <c r="BD161" s="30"/>
      <c r="BE161" s="30"/>
      <c r="BF161" s="31"/>
      <c r="BG161" s="28"/>
      <c r="BH161" s="28"/>
      <c r="BI161" s="29"/>
      <c r="BJ161" s="30"/>
      <c r="BK161" s="30"/>
      <c r="BL161" s="31"/>
      <c r="BM161" s="28"/>
      <c r="BN161" s="28"/>
      <c r="BO161" s="29"/>
      <c r="BP161" s="30"/>
      <c r="BQ161" s="30"/>
      <c r="BR161" s="31"/>
      <c r="BS161" s="28"/>
      <c r="BT161" s="28"/>
      <c r="BU161" s="29"/>
      <c r="BV161" s="30"/>
      <c r="BW161" s="30"/>
      <c r="BX161" s="31"/>
      <c r="BY161" s="28"/>
      <c r="BZ161" s="28"/>
      <c r="CA161" s="29"/>
      <c r="CB161" s="30"/>
      <c r="CC161" s="30"/>
      <c r="CD161" s="31"/>
      <c r="CE161" s="28"/>
      <c r="CF161" s="28"/>
      <c r="CG161" s="29"/>
      <c r="CH161" s="30"/>
      <c r="CI161" s="30"/>
      <c r="CJ161" s="31"/>
      <c r="CK161" s="28"/>
      <c r="CL161" s="28"/>
      <c r="CM161" s="29"/>
      <c r="CN161" s="30"/>
      <c r="CO161" s="30"/>
      <c r="CP161" s="31"/>
      <c r="CQ161" s="28"/>
      <c r="CR161" s="28"/>
      <c r="CS161" s="29"/>
      <c r="CT161" s="30"/>
      <c r="CU161" s="30"/>
      <c r="CV161" s="31"/>
      <c r="CW161" s="28"/>
      <c r="CX161" s="28"/>
      <c r="CY161" s="29"/>
      <c r="CZ161" s="30"/>
      <c r="DA161" s="30"/>
      <c r="DB161" s="31"/>
      <c r="DC161" s="28"/>
      <c r="DD161" s="28"/>
      <c r="DE161" s="29"/>
      <c r="DF161" s="30"/>
      <c r="DG161" s="30"/>
      <c r="DH161" s="31"/>
      <c r="DI161" s="28"/>
      <c r="DJ161" s="28"/>
      <c r="DK161" s="29"/>
      <c r="DL161" s="30"/>
      <c r="DM161" s="30"/>
      <c r="DN161" s="31"/>
    </row>
    <row r="162" spans="1:118" ht="11.1" customHeight="1">
      <c r="A162" s="3"/>
      <c r="B162" s="24" t="s">
        <v>175</v>
      </c>
      <c r="C162" s="23">
        <v>5038.0148570000001</v>
      </c>
      <c r="D162" s="23">
        <v>658.02209400000004</v>
      </c>
      <c r="E162" s="42">
        <v>50</v>
      </c>
      <c r="F162" s="42">
        <v>360.95875000000001</v>
      </c>
      <c r="G162" s="23">
        <v>658.02209400000004</v>
      </c>
      <c r="H162" s="23">
        <v>13.061138418155323</v>
      </c>
      <c r="I162" s="23">
        <v>100</v>
      </c>
      <c r="L162" s="23">
        <v>5038.0148570000001</v>
      </c>
      <c r="M162" s="23">
        <v>658.02209358000005</v>
      </c>
      <c r="N162" s="23"/>
      <c r="O162" s="23">
        <v>50</v>
      </c>
      <c r="P162" s="23">
        <v>360.95875000000001</v>
      </c>
      <c r="Q162" s="23">
        <v>658.02209358000005</v>
      </c>
      <c r="R162" s="23">
        <v>13.061138409818707</v>
      </c>
      <c r="S162" s="23">
        <v>100</v>
      </c>
      <c r="T162" s="18"/>
      <c r="U162" s="23">
        <f t="shared" si="5"/>
        <v>0</v>
      </c>
      <c r="V162" s="23">
        <f t="shared" si="5"/>
        <v>-4.1999999211839167E-7</v>
      </c>
      <c r="W162" s="23"/>
      <c r="X162" s="23">
        <f t="shared" si="6"/>
        <v>0</v>
      </c>
      <c r="Y162" s="23">
        <f t="shared" si="6"/>
        <v>0</v>
      </c>
      <c r="Z162" s="23">
        <f t="shared" si="6"/>
        <v>-4.1999999211839167E-7</v>
      </c>
      <c r="AA162" s="23">
        <f t="shared" si="6"/>
        <v>-8.3366167302756367E-9</v>
      </c>
      <c r="AB162" s="23">
        <f t="shared" si="6"/>
        <v>0</v>
      </c>
      <c r="AC162" s="28"/>
      <c r="AD162" s="28"/>
      <c r="AE162" s="29"/>
      <c r="AF162" s="30"/>
      <c r="AG162" s="30"/>
      <c r="AH162" s="31"/>
      <c r="AI162" s="28"/>
      <c r="AJ162" s="28"/>
      <c r="AK162" s="29"/>
      <c r="AL162" s="30"/>
      <c r="AM162" s="30"/>
      <c r="AN162" s="31"/>
      <c r="AO162" s="28"/>
      <c r="AP162" s="28"/>
      <c r="AQ162" s="29"/>
      <c r="AR162" s="30"/>
      <c r="AS162" s="30"/>
      <c r="AT162" s="31"/>
      <c r="AU162" s="28"/>
      <c r="AV162" s="28"/>
      <c r="AW162" s="29"/>
      <c r="AX162" s="30"/>
      <c r="AY162" s="30"/>
      <c r="AZ162" s="31"/>
      <c r="BA162" s="28"/>
      <c r="BB162" s="28"/>
      <c r="BC162" s="29"/>
      <c r="BD162" s="30"/>
      <c r="BE162" s="30"/>
      <c r="BF162" s="31"/>
      <c r="BG162" s="28"/>
      <c r="BH162" s="28"/>
      <c r="BI162" s="29"/>
      <c r="BJ162" s="30"/>
      <c r="BK162" s="30"/>
      <c r="BL162" s="31"/>
      <c r="BM162" s="28"/>
      <c r="BN162" s="28"/>
      <c r="BO162" s="29"/>
      <c r="BP162" s="30"/>
      <c r="BQ162" s="30"/>
      <c r="BR162" s="31"/>
      <c r="BS162" s="28"/>
      <c r="BT162" s="28"/>
      <c r="BU162" s="29"/>
      <c r="BV162" s="30"/>
      <c r="BW162" s="30"/>
      <c r="BX162" s="31"/>
      <c r="BY162" s="28"/>
      <c r="BZ162" s="28"/>
      <c r="CA162" s="29"/>
      <c r="CB162" s="30"/>
      <c r="CC162" s="30"/>
      <c r="CD162" s="31"/>
      <c r="CE162" s="28"/>
      <c r="CF162" s="28"/>
      <c r="CG162" s="29"/>
      <c r="CH162" s="30"/>
      <c r="CI162" s="30"/>
      <c r="CJ162" s="31"/>
      <c r="CK162" s="28"/>
      <c r="CL162" s="28"/>
      <c r="CM162" s="29"/>
      <c r="CN162" s="30"/>
      <c r="CO162" s="30"/>
      <c r="CP162" s="31"/>
      <c r="CQ162" s="28"/>
      <c r="CR162" s="28"/>
      <c r="CS162" s="29"/>
      <c r="CT162" s="30"/>
      <c r="CU162" s="30"/>
      <c r="CV162" s="31"/>
      <c r="CW162" s="28"/>
      <c r="CX162" s="28"/>
      <c r="CY162" s="29"/>
      <c r="CZ162" s="30"/>
      <c r="DA162" s="30"/>
      <c r="DB162" s="31"/>
      <c r="DC162" s="28"/>
      <c r="DD162" s="28"/>
      <c r="DE162" s="29"/>
      <c r="DF162" s="30"/>
      <c r="DG162" s="30"/>
      <c r="DH162" s="31"/>
      <c r="DI162" s="28"/>
      <c r="DJ162" s="28"/>
      <c r="DK162" s="29"/>
      <c r="DL162" s="30"/>
      <c r="DM162" s="30"/>
      <c r="DN162" s="31"/>
    </row>
    <row r="163" spans="1:118" ht="11.1" customHeight="1">
      <c r="A163" s="3"/>
      <c r="B163" s="24" t="s">
        <v>176</v>
      </c>
      <c r="C163" s="23">
        <v>610.91597300000001</v>
      </c>
      <c r="D163" s="23">
        <v>687.73763399999996</v>
      </c>
      <c r="E163" s="42">
        <v>371.5</v>
      </c>
      <c r="F163" s="42">
        <v>599.39373999999998</v>
      </c>
      <c r="G163" s="23">
        <v>687.73763399999996</v>
      </c>
      <c r="H163" s="23">
        <v>112.57483261122721</v>
      </c>
      <c r="I163" s="23">
        <v>100</v>
      </c>
      <c r="L163" s="23">
        <v>610.91597300000001</v>
      </c>
      <c r="M163" s="23">
        <v>687.73763399999996</v>
      </c>
      <c r="N163" s="23"/>
      <c r="O163" s="23">
        <v>371.5</v>
      </c>
      <c r="P163" s="23">
        <v>599.39373999999998</v>
      </c>
      <c r="Q163" s="23">
        <v>687.73763399999996</v>
      </c>
      <c r="R163" s="23">
        <v>112.57483261122721</v>
      </c>
      <c r="S163" s="23">
        <v>100</v>
      </c>
      <c r="T163" s="18"/>
      <c r="U163" s="23">
        <f t="shared" si="5"/>
        <v>0</v>
      </c>
      <c r="V163" s="23">
        <f t="shared" si="5"/>
        <v>0</v>
      </c>
      <c r="W163" s="23"/>
      <c r="X163" s="23">
        <f t="shared" si="6"/>
        <v>0</v>
      </c>
      <c r="Y163" s="23">
        <f t="shared" si="6"/>
        <v>0</v>
      </c>
      <c r="Z163" s="23">
        <f t="shared" si="6"/>
        <v>0</v>
      </c>
      <c r="AA163" s="23">
        <f t="shared" si="6"/>
        <v>0</v>
      </c>
      <c r="AB163" s="23">
        <f t="shared" si="6"/>
        <v>0</v>
      </c>
      <c r="AC163" s="28"/>
      <c r="AD163" s="28"/>
      <c r="AE163" s="29"/>
      <c r="AF163" s="30"/>
      <c r="AG163" s="30"/>
      <c r="AH163" s="31"/>
      <c r="AI163" s="28"/>
      <c r="AJ163" s="28"/>
      <c r="AK163" s="29"/>
      <c r="AL163" s="30"/>
      <c r="AM163" s="30"/>
      <c r="AN163" s="31"/>
      <c r="AO163" s="28"/>
      <c r="AP163" s="28"/>
      <c r="AQ163" s="29"/>
      <c r="AR163" s="30"/>
      <c r="AS163" s="30"/>
      <c r="AT163" s="31"/>
      <c r="AU163" s="28"/>
      <c r="AV163" s="28"/>
      <c r="AW163" s="29"/>
      <c r="AX163" s="30"/>
      <c r="AY163" s="30"/>
      <c r="AZ163" s="31"/>
      <c r="BA163" s="28"/>
      <c r="BB163" s="28"/>
      <c r="BC163" s="29"/>
      <c r="BD163" s="30"/>
      <c r="BE163" s="30"/>
      <c r="BF163" s="31"/>
      <c r="BG163" s="28"/>
      <c r="BH163" s="28"/>
      <c r="BI163" s="29"/>
      <c r="BJ163" s="30"/>
      <c r="BK163" s="30"/>
      <c r="BL163" s="31"/>
      <c r="BM163" s="28"/>
      <c r="BN163" s="28"/>
      <c r="BO163" s="29"/>
      <c r="BP163" s="30"/>
      <c r="BQ163" s="30"/>
      <c r="BR163" s="31"/>
      <c r="BS163" s="28"/>
      <c r="BT163" s="28"/>
      <c r="BU163" s="29"/>
      <c r="BV163" s="30"/>
      <c r="BW163" s="30"/>
      <c r="BX163" s="31"/>
      <c r="BY163" s="28"/>
      <c r="BZ163" s="28"/>
      <c r="CA163" s="29"/>
      <c r="CB163" s="30"/>
      <c r="CC163" s="30"/>
      <c r="CD163" s="31"/>
      <c r="CE163" s="28"/>
      <c r="CF163" s="28"/>
      <c r="CG163" s="29"/>
      <c r="CH163" s="30"/>
      <c r="CI163" s="30"/>
      <c r="CJ163" s="31"/>
      <c r="CK163" s="28"/>
      <c r="CL163" s="28"/>
      <c r="CM163" s="29"/>
      <c r="CN163" s="30"/>
      <c r="CO163" s="30"/>
      <c r="CP163" s="31"/>
      <c r="CQ163" s="28"/>
      <c r="CR163" s="28"/>
      <c r="CS163" s="29"/>
      <c r="CT163" s="30"/>
      <c r="CU163" s="30"/>
      <c r="CV163" s="31"/>
      <c r="CW163" s="28"/>
      <c r="CX163" s="28"/>
      <c r="CY163" s="29"/>
      <c r="CZ163" s="30"/>
      <c r="DA163" s="30"/>
      <c r="DB163" s="31"/>
      <c r="DC163" s="28"/>
      <c r="DD163" s="28"/>
      <c r="DE163" s="29"/>
      <c r="DF163" s="30"/>
      <c r="DG163" s="30"/>
      <c r="DH163" s="31"/>
      <c r="DI163" s="28"/>
      <c r="DJ163" s="28"/>
      <c r="DK163" s="29"/>
      <c r="DL163" s="30"/>
      <c r="DM163" s="30"/>
      <c r="DN163" s="31"/>
    </row>
    <row r="164" spans="1:118" ht="11.1" customHeight="1">
      <c r="A164" s="3"/>
      <c r="B164" s="24" t="s">
        <v>177</v>
      </c>
      <c r="C164" s="23">
        <v>37.166662000000002</v>
      </c>
      <c r="D164" s="23">
        <v>1.9</v>
      </c>
      <c r="E164" s="42">
        <v>1.9</v>
      </c>
      <c r="F164" s="42">
        <v>1.9</v>
      </c>
      <c r="G164" s="23">
        <v>1.9</v>
      </c>
      <c r="H164" s="23">
        <v>5.1121082651974499</v>
      </c>
      <c r="I164" s="23">
        <v>100</v>
      </c>
      <c r="L164" s="23">
        <v>37.166662000000002</v>
      </c>
      <c r="M164" s="23">
        <v>1.9</v>
      </c>
      <c r="N164" s="23"/>
      <c r="O164" s="23">
        <v>1.9</v>
      </c>
      <c r="P164" s="23">
        <v>1.9</v>
      </c>
      <c r="Q164" s="23">
        <v>1.9</v>
      </c>
      <c r="R164" s="23">
        <v>5.1121082651974499</v>
      </c>
      <c r="S164" s="23">
        <v>100</v>
      </c>
      <c r="T164" s="18"/>
      <c r="U164" s="23">
        <f t="shared" si="5"/>
        <v>0</v>
      </c>
      <c r="V164" s="23">
        <f t="shared" si="5"/>
        <v>0</v>
      </c>
      <c r="W164" s="23"/>
      <c r="X164" s="23">
        <f t="shared" si="6"/>
        <v>0</v>
      </c>
      <c r="Y164" s="23">
        <f t="shared" si="6"/>
        <v>0</v>
      </c>
      <c r="Z164" s="23">
        <f t="shared" si="6"/>
        <v>0</v>
      </c>
      <c r="AA164" s="23">
        <f t="shared" si="6"/>
        <v>0</v>
      </c>
      <c r="AB164" s="23">
        <f t="shared" si="6"/>
        <v>0</v>
      </c>
      <c r="AC164" s="28"/>
      <c r="AD164" s="28"/>
      <c r="AE164" s="29"/>
      <c r="AF164" s="30"/>
      <c r="AG164" s="30"/>
      <c r="AH164" s="31"/>
      <c r="AI164" s="28"/>
      <c r="AJ164" s="28"/>
      <c r="AK164" s="29"/>
      <c r="AL164" s="30"/>
      <c r="AM164" s="30"/>
      <c r="AN164" s="31"/>
      <c r="AO164" s="28"/>
      <c r="AP164" s="28"/>
      <c r="AQ164" s="29"/>
      <c r="AR164" s="30"/>
      <c r="AS164" s="30"/>
      <c r="AT164" s="31"/>
      <c r="AU164" s="28"/>
      <c r="AV164" s="28"/>
      <c r="AW164" s="29"/>
      <c r="AX164" s="30"/>
      <c r="AY164" s="30"/>
      <c r="AZ164" s="31"/>
      <c r="BA164" s="28"/>
      <c r="BB164" s="28"/>
      <c r="BC164" s="29"/>
      <c r="BD164" s="30"/>
      <c r="BE164" s="30"/>
      <c r="BF164" s="31"/>
      <c r="BG164" s="28"/>
      <c r="BH164" s="28"/>
      <c r="BI164" s="29"/>
      <c r="BJ164" s="30"/>
      <c r="BK164" s="30"/>
      <c r="BL164" s="31"/>
      <c r="BM164" s="28"/>
      <c r="BN164" s="28"/>
      <c r="BO164" s="29"/>
      <c r="BP164" s="30"/>
      <c r="BQ164" s="30"/>
      <c r="BR164" s="31"/>
      <c r="BS164" s="28"/>
      <c r="BT164" s="28"/>
      <c r="BU164" s="29"/>
      <c r="BV164" s="30"/>
      <c r="BW164" s="30"/>
      <c r="BX164" s="31"/>
      <c r="BY164" s="28"/>
      <c r="BZ164" s="28"/>
      <c r="CA164" s="29"/>
      <c r="CB164" s="30"/>
      <c r="CC164" s="30"/>
      <c r="CD164" s="31"/>
      <c r="CE164" s="28"/>
      <c r="CF164" s="28"/>
      <c r="CG164" s="29"/>
      <c r="CH164" s="30"/>
      <c r="CI164" s="30"/>
      <c r="CJ164" s="31"/>
      <c r="CK164" s="28"/>
      <c r="CL164" s="28"/>
      <c r="CM164" s="29"/>
      <c r="CN164" s="30"/>
      <c r="CO164" s="30"/>
      <c r="CP164" s="31"/>
      <c r="CQ164" s="28"/>
      <c r="CR164" s="28"/>
      <c r="CS164" s="29"/>
      <c r="CT164" s="30"/>
      <c r="CU164" s="30"/>
      <c r="CV164" s="31"/>
      <c r="CW164" s="28"/>
      <c r="CX164" s="28"/>
      <c r="CY164" s="29"/>
      <c r="CZ164" s="30"/>
      <c r="DA164" s="30"/>
      <c r="DB164" s="31"/>
      <c r="DC164" s="28"/>
      <c r="DD164" s="28"/>
      <c r="DE164" s="29"/>
      <c r="DF164" s="30"/>
      <c r="DG164" s="30"/>
      <c r="DH164" s="31"/>
      <c r="DI164" s="28"/>
      <c r="DJ164" s="28"/>
      <c r="DK164" s="29"/>
      <c r="DL164" s="30"/>
      <c r="DM164" s="30"/>
      <c r="DN164" s="31"/>
    </row>
    <row r="165" spans="1:118" ht="21.95" customHeight="1">
      <c r="A165" s="3"/>
      <c r="B165" s="24" t="s">
        <v>178</v>
      </c>
      <c r="C165" s="23">
        <v>27.481072999999999</v>
      </c>
      <c r="D165" s="23">
        <v>0.27600000000000002</v>
      </c>
      <c r="E165" s="42">
        <v>0.27600000000000002</v>
      </c>
      <c r="F165" s="42">
        <v>0.27600000000000002</v>
      </c>
      <c r="G165" s="23">
        <v>0.27600000000000002</v>
      </c>
      <c r="H165" s="23">
        <v>1.0043275966698972</v>
      </c>
      <c r="I165" s="23">
        <v>100</v>
      </c>
      <c r="L165" s="23">
        <v>27.481072999999999</v>
      </c>
      <c r="M165" s="23">
        <v>0.27600000000000002</v>
      </c>
      <c r="N165" s="23"/>
      <c r="O165" s="23">
        <v>0.27600000000000002</v>
      </c>
      <c r="P165" s="23">
        <v>0.27600000000000002</v>
      </c>
      <c r="Q165" s="23">
        <v>0.27600000000000002</v>
      </c>
      <c r="R165" s="23">
        <v>1.0043275966698972</v>
      </c>
      <c r="S165" s="23">
        <v>100</v>
      </c>
      <c r="T165" s="18"/>
      <c r="U165" s="23">
        <f t="shared" si="5"/>
        <v>0</v>
      </c>
      <c r="V165" s="23">
        <f t="shared" si="5"/>
        <v>0</v>
      </c>
      <c r="W165" s="23"/>
      <c r="X165" s="23">
        <f t="shared" si="6"/>
        <v>0</v>
      </c>
      <c r="Y165" s="23">
        <f t="shared" si="6"/>
        <v>0</v>
      </c>
      <c r="Z165" s="23">
        <f t="shared" si="6"/>
        <v>0</v>
      </c>
      <c r="AA165" s="23">
        <f t="shared" si="6"/>
        <v>0</v>
      </c>
      <c r="AB165" s="23">
        <f t="shared" si="6"/>
        <v>0</v>
      </c>
      <c r="AC165" s="28"/>
      <c r="AD165" s="28"/>
      <c r="AE165" s="29"/>
      <c r="AF165" s="30"/>
      <c r="AG165" s="30"/>
      <c r="AH165" s="31"/>
      <c r="AI165" s="28"/>
      <c r="AJ165" s="28"/>
      <c r="AK165" s="29"/>
      <c r="AL165" s="30"/>
      <c r="AM165" s="30"/>
      <c r="AN165" s="31"/>
      <c r="AO165" s="28"/>
      <c r="AP165" s="28"/>
      <c r="AQ165" s="29"/>
      <c r="AR165" s="30"/>
      <c r="AS165" s="30"/>
      <c r="AT165" s="31"/>
      <c r="AU165" s="28"/>
      <c r="AV165" s="28"/>
      <c r="AW165" s="29"/>
      <c r="AX165" s="30"/>
      <c r="AY165" s="30"/>
      <c r="AZ165" s="31"/>
      <c r="BA165" s="28"/>
      <c r="BB165" s="28"/>
      <c r="BC165" s="29"/>
      <c r="BD165" s="30"/>
      <c r="BE165" s="30"/>
      <c r="BF165" s="31"/>
      <c r="BG165" s="28"/>
      <c r="BH165" s="28"/>
      <c r="BI165" s="29"/>
      <c r="BJ165" s="30"/>
      <c r="BK165" s="30"/>
      <c r="BL165" s="31"/>
      <c r="BM165" s="28"/>
      <c r="BN165" s="28"/>
      <c r="BO165" s="29"/>
      <c r="BP165" s="30"/>
      <c r="BQ165" s="30"/>
      <c r="BR165" s="31"/>
      <c r="BS165" s="28"/>
      <c r="BT165" s="28"/>
      <c r="BU165" s="29"/>
      <c r="BV165" s="30"/>
      <c r="BW165" s="30"/>
      <c r="BX165" s="31"/>
      <c r="BY165" s="28"/>
      <c r="BZ165" s="28"/>
      <c r="CA165" s="29"/>
      <c r="CB165" s="30"/>
      <c r="CC165" s="30"/>
      <c r="CD165" s="31"/>
      <c r="CE165" s="28"/>
      <c r="CF165" s="28"/>
      <c r="CG165" s="29"/>
      <c r="CH165" s="30"/>
      <c r="CI165" s="30"/>
      <c r="CJ165" s="31"/>
      <c r="CK165" s="28"/>
      <c r="CL165" s="28"/>
      <c r="CM165" s="29"/>
      <c r="CN165" s="30"/>
      <c r="CO165" s="30"/>
      <c r="CP165" s="31"/>
      <c r="CQ165" s="28"/>
      <c r="CR165" s="28"/>
      <c r="CS165" s="29"/>
      <c r="CT165" s="30"/>
      <c r="CU165" s="30"/>
      <c r="CV165" s="31"/>
      <c r="CW165" s="28"/>
      <c r="CX165" s="28"/>
      <c r="CY165" s="29"/>
      <c r="CZ165" s="30"/>
      <c r="DA165" s="30"/>
      <c r="DB165" s="31"/>
      <c r="DC165" s="28"/>
      <c r="DD165" s="28"/>
      <c r="DE165" s="29"/>
      <c r="DF165" s="30"/>
      <c r="DG165" s="30"/>
      <c r="DH165" s="31"/>
      <c r="DI165" s="28"/>
      <c r="DJ165" s="28"/>
      <c r="DK165" s="29"/>
      <c r="DL165" s="30"/>
      <c r="DM165" s="30"/>
      <c r="DN165" s="31"/>
    </row>
    <row r="166" spans="1:118" ht="11.1" customHeight="1">
      <c r="A166" s="3"/>
      <c r="B166" s="24" t="s">
        <v>179</v>
      </c>
      <c r="C166" s="23">
        <v>6102.9536680000001</v>
      </c>
      <c r="D166" s="23">
        <v>829.11487599999998</v>
      </c>
      <c r="E166" s="42">
        <v>0.99282700000000002</v>
      </c>
      <c r="F166" s="42">
        <v>1.355788</v>
      </c>
      <c r="G166" s="23">
        <v>828.95304799999997</v>
      </c>
      <c r="H166" s="23">
        <v>13.582817322479466</v>
      </c>
      <c r="I166" s="23">
        <v>99.98048183615029</v>
      </c>
      <c r="L166" s="23">
        <v>6102.9536680000001</v>
      </c>
      <c r="M166" s="23">
        <v>829.11487643999999</v>
      </c>
      <c r="N166" s="23"/>
      <c r="O166" s="23">
        <v>0.99282744999999994</v>
      </c>
      <c r="P166" s="23">
        <v>1.3557882599999997</v>
      </c>
      <c r="Q166" s="23">
        <v>828.95304782999995</v>
      </c>
      <c r="R166" s="23">
        <v>13.58281731969393</v>
      </c>
      <c r="S166" s="23">
        <v>99.980481762588212</v>
      </c>
      <c r="T166" s="18"/>
      <c r="U166" s="23">
        <f t="shared" si="5"/>
        <v>0</v>
      </c>
      <c r="V166" s="23">
        <f t="shared" si="5"/>
        <v>4.4000000798405381E-7</v>
      </c>
      <c r="W166" s="23"/>
      <c r="X166" s="23">
        <f t="shared" si="6"/>
        <v>4.4999999992967332E-7</v>
      </c>
      <c r="Y166" s="23">
        <f t="shared" si="6"/>
        <v>2.5999999975212518E-7</v>
      </c>
      <c r="Z166" s="23">
        <f t="shared" si="6"/>
        <v>-1.7000002117129043E-7</v>
      </c>
      <c r="AA166" s="23">
        <f t="shared" si="6"/>
        <v>-2.7855353579298026E-9</v>
      </c>
      <c r="AB166" s="23">
        <f t="shared" si="6"/>
        <v>-7.3562077318456431E-8</v>
      </c>
      <c r="AC166" s="28"/>
      <c r="AD166" s="28"/>
      <c r="AE166" s="29"/>
      <c r="AF166" s="30"/>
      <c r="AG166" s="30"/>
      <c r="AH166" s="31"/>
      <c r="AI166" s="28"/>
      <c r="AJ166" s="28"/>
      <c r="AK166" s="29"/>
      <c r="AL166" s="30"/>
      <c r="AM166" s="30"/>
      <c r="AN166" s="31"/>
      <c r="AO166" s="28"/>
      <c r="AP166" s="28"/>
      <c r="AQ166" s="29"/>
      <c r="AR166" s="30"/>
      <c r="AS166" s="30"/>
      <c r="AT166" s="31"/>
      <c r="AU166" s="28"/>
      <c r="AV166" s="28"/>
      <c r="AW166" s="29"/>
      <c r="AX166" s="30"/>
      <c r="AY166" s="30"/>
      <c r="AZ166" s="31"/>
      <c r="BA166" s="28"/>
      <c r="BB166" s="28"/>
      <c r="BC166" s="29"/>
      <c r="BD166" s="30"/>
      <c r="BE166" s="30"/>
      <c r="BF166" s="31"/>
      <c r="BG166" s="28"/>
      <c r="BH166" s="28"/>
      <c r="BI166" s="29"/>
      <c r="BJ166" s="30"/>
      <c r="BK166" s="30"/>
      <c r="BL166" s="31"/>
      <c r="BM166" s="28"/>
      <c r="BN166" s="28"/>
      <c r="BO166" s="29"/>
      <c r="BP166" s="30"/>
      <c r="BQ166" s="30"/>
      <c r="BR166" s="31"/>
      <c r="BS166" s="28"/>
      <c r="BT166" s="28"/>
      <c r="BU166" s="29"/>
      <c r="BV166" s="30"/>
      <c r="BW166" s="30"/>
      <c r="BX166" s="31"/>
      <c r="BY166" s="28"/>
      <c r="BZ166" s="28"/>
      <c r="CA166" s="29"/>
      <c r="CB166" s="30"/>
      <c r="CC166" s="30"/>
      <c r="CD166" s="31"/>
      <c r="CE166" s="28"/>
      <c r="CF166" s="28"/>
      <c r="CG166" s="29"/>
      <c r="CH166" s="30"/>
      <c r="CI166" s="30"/>
      <c r="CJ166" s="31"/>
      <c r="CK166" s="28"/>
      <c r="CL166" s="28"/>
      <c r="CM166" s="29"/>
      <c r="CN166" s="30"/>
      <c r="CO166" s="30"/>
      <c r="CP166" s="31"/>
      <c r="CQ166" s="28"/>
      <c r="CR166" s="28"/>
      <c r="CS166" s="29"/>
      <c r="CT166" s="30"/>
      <c r="CU166" s="30"/>
      <c r="CV166" s="31"/>
      <c r="CW166" s="28"/>
      <c r="CX166" s="28"/>
      <c r="CY166" s="29"/>
      <c r="CZ166" s="30"/>
      <c r="DA166" s="30"/>
      <c r="DB166" s="31"/>
      <c r="DC166" s="28"/>
      <c r="DD166" s="28"/>
      <c r="DE166" s="29"/>
      <c r="DF166" s="30"/>
      <c r="DG166" s="30"/>
      <c r="DH166" s="31"/>
      <c r="DI166" s="28"/>
      <c r="DJ166" s="28"/>
      <c r="DK166" s="29"/>
      <c r="DL166" s="30"/>
      <c r="DM166" s="30"/>
      <c r="DN166" s="31"/>
    </row>
    <row r="167" spans="1:118" ht="11.1" customHeight="1">
      <c r="A167" s="3"/>
      <c r="B167" s="24" t="s">
        <v>180</v>
      </c>
      <c r="C167" s="23">
        <v>340</v>
      </c>
      <c r="D167" s="23">
        <v>73.276515000000003</v>
      </c>
      <c r="E167" s="42">
        <v>0</v>
      </c>
      <c r="F167" s="42">
        <v>0</v>
      </c>
      <c r="G167" s="23">
        <v>73.058992000000003</v>
      </c>
      <c r="H167" s="23">
        <v>21.487938823529412</v>
      </c>
      <c r="I167" s="23">
        <v>99.703147727481308</v>
      </c>
      <c r="L167" s="23">
        <v>340</v>
      </c>
      <c r="M167" s="23">
        <v>73.276514750000004</v>
      </c>
      <c r="N167" s="23"/>
      <c r="O167" s="23">
        <v>0</v>
      </c>
      <c r="P167" s="23">
        <v>0</v>
      </c>
      <c r="Q167" s="23">
        <v>73.058992349999997</v>
      </c>
      <c r="R167" s="23">
        <v>21.487938926470587</v>
      </c>
      <c r="S167" s="23">
        <v>99.703148545284762</v>
      </c>
      <c r="T167" s="18"/>
      <c r="U167" s="23">
        <f t="shared" si="5"/>
        <v>0</v>
      </c>
      <c r="V167" s="23">
        <f t="shared" si="5"/>
        <v>-2.4999999936881068E-7</v>
      </c>
      <c r="W167" s="23"/>
      <c r="X167" s="23">
        <f t="shared" si="6"/>
        <v>0</v>
      </c>
      <c r="Y167" s="23">
        <f t="shared" si="6"/>
        <v>0</v>
      </c>
      <c r="Z167" s="23">
        <f t="shared" si="6"/>
        <v>3.4999999343199306E-7</v>
      </c>
      <c r="AA167" s="23">
        <f t="shared" si="6"/>
        <v>1.0294117558373728E-7</v>
      </c>
      <c r="AB167" s="23">
        <f t="shared" si="6"/>
        <v>8.178034534012113E-7</v>
      </c>
      <c r="AC167" s="28"/>
      <c r="AD167" s="28"/>
      <c r="AE167" s="29"/>
      <c r="AF167" s="30"/>
      <c r="AG167" s="30"/>
      <c r="AH167" s="31"/>
      <c r="AI167" s="28"/>
      <c r="AJ167" s="28"/>
      <c r="AK167" s="29"/>
      <c r="AL167" s="30"/>
      <c r="AM167" s="30"/>
      <c r="AN167" s="31"/>
      <c r="AO167" s="28"/>
      <c r="AP167" s="28"/>
      <c r="AQ167" s="29"/>
      <c r="AR167" s="30"/>
      <c r="AS167" s="30"/>
      <c r="AT167" s="31"/>
      <c r="AU167" s="28"/>
      <c r="AV167" s="28"/>
      <c r="AW167" s="29"/>
      <c r="AX167" s="30"/>
      <c r="AY167" s="30"/>
      <c r="AZ167" s="31"/>
      <c r="BA167" s="28"/>
      <c r="BB167" s="28"/>
      <c r="BC167" s="29"/>
      <c r="BD167" s="30"/>
      <c r="BE167" s="30"/>
      <c r="BF167" s="31"/>
      <c r="BG167" s="28"/>
      <c r="BH167" s="28"/>
      <c r="BI167" s="29"/>
      <c r="BJ167" s="30"/>
      <c r="BK167" s="30"/>
      <c r="BL167" s="31"/>
      <c r="BM167" s="28"/>
      <c r="BN167" s="28"/>
      <c r="BO167" s="29"/>
      <c r="BP167" s="30"/>
      <c r="BQ167" s="30"/>
      <c r="BR167" s="31"/>
      <c r="BS167" s="28"/>
      <c r="BT167" s="28"/>
      <c r="BU167" s="29"/>
      <c r="BV167" s="30"/>
      <c r="BW167" s="30"/>
      <c r="BX167" s="31"/>
      <c r="BY167" s="28"/>
      <c r="BZ167" s="28"/>
      <c r="CA167" s="29"/>
      <c r="CB167" s="30"/>
      <c r="CC167" s="30"/>
      <c r="CD167" s="31"/>
      <c r="CE167" s="28"/>
      <c r="CF167" s="28"/>
      <c r="CG167" s="29"/>
      <c r="CH167" s="30"/>
      <c r="CI167" s="30"/>
      <c r="CJ167" s="31"/>
      <c r="CK167" s="28"/>
      <c r="CL167" s="28"/>
      <c r="CM167" s="29"/>
      <c r="CN167" s="30"/>
      <c r="CO167" s="30"/>
      <c r="CP167" s="31"/>
      <c r="CQ167" s="28"/>
      <c r="CR167" s="28"/>
      <c r="CS167" s="29"/>
      <c r="CT167" s="30"/>
      <c r="CU167" s="30"/>
      <c r="CV167" s="31"/>
      <c r="CW167" s="28"/>
      <c r="CX167" s="28"/>
      <c r="CY167" s="29"/>
      <c r="CZ167" s="30"/>
      <c r="DA167" s="30"/>
      <c r="DB167" s="31"/>
      <c r="DC167" s="28"/>
      <c r="DD167" s="28"/>
      <c r="DE167" s="29"/>
      <c r="DF167" s="30"/>
      <c r="DG167" s="30"/>
      <c r="DH167" s="31"/>
      <c r="DI167" s="28"/>
      <c r="DJ167" s="28"/>
      <c r="DK167" s="29"/>
      <c r="DL167" s="30"/>
      <c r="DM167" s="30"/>
      <c r="DN167" s="31"/>
    </row>
    <row r="168" spans="1:118" ht="11.1" customHeight="1">
      <c r="A168" s="3"/>
      <c r="B168" s="24" t="s">
        <v>181</v>
      </c>
      <c r="C168" s="23">
        <v>1551.7991199999999</v>
      </c>
      <c r="D168" s="23">
        <v>1.750521</v>
      </c>
      <c r="E168" s="42">
        <v>1.0396780000000001</v>
      </c>
      <c r="F168" s="42">
        <v>1.3238989999999999</v>
      </c>
      <c r="G168" s="23">
        <v>1.709338</v>
      </c>
      <c r="H168" s="23">
        <v>0.11015201503658542</v>
      </c>
      <c r="I168" s="23">
        <v>97.647386121046253</v>
      </c>
      <c r="L168" s="23">
        <v>1551.7991199999999</v>
      </c>
      <c r="M168" s="23">
        <v>1.7505209899999998</v>
      </c>
      <c r="N168" s="23"/>
      <c r="O168" s="23">
        <v>1.03967754</v>
      </c>
      <c r="P168" s="23">
        <v>1.3238987099999999</v>
      </c>
      <c r="Q168" s="23">
        <v>1.7093379100000001</v>
      </c>
      <c r="R168" s="23">
        <v>0.11015200923686568</v>
      </c>
      <c r="S168" s="23">
        <v>97.647381537538735</v>
      </c>
      <c r="T168" s="18"/>
      <c r="U168" s="23">
        <f t="shared" si="5"/>
        <v>0</v>
      </c>
      <c r="V168" s="23">
        <f t="shared" si="5"/>
        <v>-1.0000000161269895E-8</v>
      </c>
      <c r="W168" s="23"/>
      <c r="X168" s="23">
        <f t="shared" si="6"/>
        <v>-4.6000000009094322E-7</v>
      </c>
      <c r="Y168" s="23">
        <f t="shared" si="6"/>
        <v>-2.9000000001389026E-7</v>
      </c>
      <c r="Z168" s="23">
        <f t="shared" si="6"/>
        <v>-8.9999999897116822E-8</v>
      </c>
      <c r="AA168" s="23">
        <f t="shared" si="6"/>
        <v>-5.7997197461245875E-9</v>
      </c>
      <c r="AB168" s="23">
        <f t="shared" si="6"/>
        <v>-4.583507518418628E-6</v>
      </c>
      <c r="AC168" s="28"/>
      <c r="AD168" s="28"/>
      <c r="AE168" s="29"/>
      <c r="AF168" s="30"/>
      <c r="AG168" s="30"/>
      <c r="AH168" s="31"/>
      <c r="AI168" s="28"/>
      <c r="AJ168" s="28"/>
      <c r="AK168" s="29"/>
      <c r="AL168" s="30"/>
      <c r="AM168" s="30"/>
      <c r="AN168" s="31"/>
      <c r="AO168" s="28"/>
      <c r="AP168" s="28"/>
      <c r="AQ168" s="29"/>
      <c r="AR168" s="30"/>
      <c r="AS168" s="30"/>
      <c r="AT168" s="31"/>
      <c r="AU168" s="28"/>
      <c r="AV168" s="28"/>
      <c r="AW168" s="29"/>
      <c r="AX168" s="30"/>
      <c r="AY168" s="30"/>
      <c r="AZ168" s="31"/>
      <c r="BA168" s="28"/>
      <c r="BB168" s="28"/>
      <c r="BC168" s="29"/>
      <c r="BD168" s="30"/>
      <c r="BE168" s="30"/>
      <c r="BF168" s="31"/>
      <c r="BG168" s="28"/>
      <c r="BH168" s="28"/>
      <c r="BI168" s="29"/>
      <c r="BJ168" s="30"/>
      <c r="BK168" s="30"/>
      <c r="BL168" s="31"/>
      <c r="BM168" s="28"/>
      <c r="BN168" s="28"/>
      <c r="BO168" s="29"/>
      <c r="BP168" s="30"/>
      <c r="BQ168" s="30"/>
      <c r="BR168" s="31"/>
      <c r="BS168" s="28"/>
      <c r="BT168" s="28"/>
      <c r="BU168" s="29"/>
      <c r="BV168" s="30"/>
      <c r="BW168" s="30"/>
      <c r="BX168" s="31"/>
      <c r="BY168" s="28"/>
      <c r="BZ168" s="28"/>
      <c r="CA168" s="29"/>
      <c r="CB168" s="30"/>
      <c r="CC168" s="30"/>
      <c r="CD168" s="31"/>
      <c r="CE168" s="28"/>
      <c r="CF168" s="28"/>
      <c r="CG168" s="29"/>
      <c r="CH168" s="30"/>
      <c r="CI168" s="30"/>
      <c r="CJ168" s="31"/>
      <c r="CK168" s="28"/>
      <c r="CL168" s="28"/>
      <c r="CM168" s="29"/>
      <c r="CN168" s="30"/>
      <c r="CO168" s="30"/>
      <c r="CP168" s="31"/>
      <c r="CQ168" s="28"/>
      <c r="CR168" s="28"/>
      <c r="CS168" s="29"/>
      <c r="CT168" s="30"/>
      <c r="CU168" s="30"/>
      <c r="CV168" s="31"/>
      <c r="CW168" s="28"/>
      <c r="CX168" s="28"/>
      <c r="CY168" s="29"/>
      <c r="CZ168" s="30"/>
      <c r="DA168" s="30"/>
      <c r="DB168" s="31"/>
      <c r="DC168" s="28"/>
      <c r="DD168" s="28"/>
      <c r="DE168" s="29"/>
      <c r="DF168" s="30"/>
      <c r="DG168" s="30"/>
      <c r="DH168" s="31"/>
      <c r="DI168" s="28"/>
      <c r="DJ168" s="28"/>
      <c r="DK168" s="29"/>
      <c r="DL168" s="30"/>
      <c r="DM168" s="30"/>
      <c r="DN168" s="31"/>
    </row>
    <row r="169" spans="1:118" ht="11.1" customHeight="1">
      <c r="A169" s="3"/>
      <c r="B169" s="24" t="s">
        <v>182</v>
      </c>
      <c r="C169" s="23">
        <v>60446.963596000001</v>
      </c>
      <c r="D169" s="23">
        <v>33402.076394000003</v>
      </c>
      <c r="E169" s="23">
        <v>19816.913542999999</v>
      </c>
      <c r="F169" s="23">
        <v>25459.329177</v>
      </c>
      <c r="G169" s="23">
        <v>33402.076394000003</v>
      </c>
      <c r="H169" s="23">
        <v>55.258485136233283</v>
      </c>
      <c r="I169" s="23">
        <v>100</v>
      </c>
      <c r="L169" s="23">
        <v>60446.963596000001</v>
      </c>
      <c r="M169" s="23">
        <v>33402.07639419</v>
      </c>
      <c r="N169" s="23"/>
      <c r="O169" s="23">
        <v>19816.91354347</v>
      </c>
      <c r="P169" s="23">
        <v>25459.329176660005</v>
      </c>
      <c r="Q169" s="23">
        <v>33402.07639419</v>
      </c>
      <c r="R169" s="23">
        <v>55.258485136547598</v>
      </c>
      <c r="S169" s="23">
        <v>100</v>
      </c>
      <c r="T169" s="18"/>
      <c r="U169" s="23">
        <f t="shared" si="5"/>
        <v>0</v>
      </c>
      <c r="V169" s="23">
        <f t="shared" si="5"/>
        <v>1.899970811791718E-7</v>
      </c>
      <c r="W169" s="23"/>
      <c r="X169" s="23">
        <f t="shared" si="6"/>
        <v>4.7000139602459967E-7</v>
      </c>
      <c r="Y169" s="23">
        <f t="shared" si="6"/>
        <v>-3.3999458537437022E-7</v>
      </c>
      <c r="Z169" s="23">
        <f t="shared" si="6"/>
        <v>1.899970811791718E-7</v>
      </c>
      <c r="AA169" s="23">
        <f t="shared" si="6"/>
        <v>3.1431568459083792E-10</v>
      </c>
      <c r="AB169" s="23">
        <f t="shared" si="6"/>
        <v>0</v>
      </c>
      <c r="AC169" s="28"/>
      <c r="AD169" s="28"/>
      <c r="AE169" s="29"/>
      <c r="AF169" s="30"/>
      <c r="AG169" s="30"/>
      <c r="AH169" s="31"/>
      <c r="AI169" s="28"/>
      <c r="AJ169" s="28"/>
      <c r="AK169" s="29"/>
      <c r="AL169" s="30"/>
      <c r="AM169" s="30"/>
      <c r="AN169" s="31"/>
      <c r="AO169" s="28"/>
      <c r="AP169" s="28"/>
      <c r="AQ169" s="29"/>
      <c r="AR169" s="30"/>
      <c r="AS169" s="30"/>
      <c r="AT169" s="31"/>
      <c r="AU169" s="28"/>
      <c r="AV169" s="28"/>
      <c r="AW169" s="29"/>
      <c r="AX169" s="30"/>
      <c r="AY169" s="30"/>
      <c r="AZ169" s="31"/>
      <c r="BA169" s="28"/>
      <c r="BB169" s="28"/>
      <c r="BC169" s="29"/>
      <c r="BD169" s="30"/>
      <c r="BE169" s="30"/>
      <c r="BF169" s="31"/>
      <c r="BG169" s="28"/>
      <c r="BH169" s="28"/>
      <c r="BI169" s="29"/>
      <c r="BJ169" s="30"/>
      <c r="BK169" s="30"/>
      <c r="BL169" s="31"/>
      <c r="BM169" s="28"/>
      <c r="BN169" s="28"/>
      <c r="BO169" s="29"/>
      <c r="BP169" s="30"/>
      <c r="BQ169" s="30"/>
      <c r="BR169" s="31"/>
      <c r="BS169" s="28"/>
      <c r="BT169" s="28"/>
      <c r="BU169" s="29"/>
      <c r="BV169" s="30"/>
      <c r="BW169" s="30"/>
      <c r="BX169" s="31"/>
      <c r="BY169" s="28"/>
      <c r="BZ169" s="28"/>
      <c r="CA169" s="29"/>
      <c r="CB169" s="30"/>
      <c r="CC169" s="30"/>
      <c r="CD169" s="31"/>
      <c r="CE169" s="28"/>
      <c r="CF169" s="28"/>
      <c r="CG169" s="29"/>
      <c r="CH169" s="30"/>
      <c r="CI169" s="30"/>
      <c r="CJ169" s="31"/>
      <c r="CK169" s="28"/>
      <c r="CL169" s="28"/>
      <c r="CM169" s="29"/>
      <c r="CN169" s="30"/>
      <c r="CO169" s="30"/>
      <c r="CP169" s="31"/>
      <c r="CQ169" s="28"/>
      <c r="CR169" s="28"/>
      <c r="CS169" s="29"/>
      <c r="CT169" s="30"/>
      <c r="CU169" s="30"/>
      <c r="CV169" s="31"/>
      <c r="CW169" s="28"/>
      <c r="CX169" s="28"/>
      <c r="CY169" s="29"/>
      <c r="CZ169" s="30"/>
      <c r="DA169" s="30"/>
      <c r="DB169" s="31"/>
      <c r="DC169" s="28"/>
      <c r="DD169" s="28"/>
      <c r="DE169" s="29"/>
      <c r="DF169" s="30"/>
      <c r="DG169" s="30"/>
      <c r="DH169" s="31"/>
      <c r="DI169" s="28"/>
      <c r="DJ169" s="28"/>
      <c r="DK169" s="29"/>
      <c r="DL169" s="30"/>
      <c r="DM169" s="30"/>
      <c r="DN169" s="31"/>
    </row>
    <row r="170" spans="1:118" ht="21.95" customHeight="1">
      <c r="A170" s="3"/>
      <c r="B170" s="24" t="s">
        <v>183</v>
      </c>
      <c r="C170" s="23">
        <v>1000</v>
      </c>
      <c r="D170" s="23">
        <v>921.58026600000005</v>
      </c>
      <c r="E170" s="23">
        <v>0</v>
      </c>
      <c r="F170" s="23">
        <v>582.67767200000003</v>
      </c>
      <c r="G170" s="23">
        <v>921.58026600000005</v>
      </c>
      <c r="H170" s="23">
        <v>92.158026600000014</v>
      </c>
      <c r="I170" s="23">
        <v>100</v>
      </c>
      <c r="L170" s="23">
        <v>1000</v>
      </c>
      <c r="M170" s="23">
        <v>921.58026596000002</v>
      </c>
      <c r="N170" s="23"/>
      <c r="O170" s="23">
        <v>0</v>
      </c>
      <c r="P170" s="23">
        <v>582.67767239</v>
      </c>
      <c r="Q170" s="23">
        <v>921.58026596000002</v>
      </c>
      <c r="R170" s="23">
        <v>92.158026595999999</v>
      </c>
      <c r="S170" s="23">
        <v>100</v>
      </c>
      <c r="T170" s="18"/>
      <c r="U170" s="23">
        <f t="shared" si="5"/>
        <v>0</v>
      </c>
      <c r="V170" s="23">
        <f t="shared" si="5"/>
        <v>-4.000003173132427E-8</v>
      </c>
      <c r="W170" s="23"/>
      <c r="X170" s="23">
        <f t="shared" si="6"/>
        <v>0</v>
      </c>
      <c r="Y170" s="23">
        <f t="shared" si="6"/>
        <v>3.8999996831989847E-7</v>
      </c>
      <c r="Z170" s="23">
        <f t="shared" si="6"/>
        <v>-4.000003173132427E-8</v>
      </c>
      <c r="AA170" s="23">
        <f t="shared" si="6"/>
        <v>-4.0000145418161992E-9</v>
      </c>
      <c r="AB170" s="23">
        <f t="shared" si="6"/>
        <v>0</v>
      </c>
      <c r="AC170" s="28"/>
      <c r="AD170" s="28"/>
      <c r="AE170" s="29"/>
      <c r="AF170" s="30"/>
      <c r="AG170" s="30"/>
      <c r="AH170" s="31"/>
      <c r="AI170" s="28"/>
      <c r="AJ170" s="28"/>
      <c r="AK170" s="29"/>
      <c r="AL170" s="30"/>
      <c r="AM170" s="30"/>
      <c r="AN170" s="31"/>
      <c r="AO170" s="28"/>
      <c r="AP170" s="28"/>
      <c r="AQ170" s="29"/>
      <c r="AR170" s="30"/>
      <c r="AS170" s="30"/>
      <c r="AT170" s="31"/>
      <c r="AU170" s="28"/>
      <c r="AV170" s="28"/>
      <c r="AW170" s="29"/>
      <c r="AX170" s="30"/>
      <c r="AY170" s="30"/>
      <c r="AZ170" s="31"/>
      <c r="BA170" s="28"/>
      <c r="BB170" s="28"/>
      <c r="BC170" s="29"/>
      <c r="BD170" s="30"/>
      <c r="BE170" s="30"/>
      <c r="BF170" s="31"/>
      <c r="BG170" s="28"/>
      <c r="BH170" s="28"/>
      <c r="BI170" s="29"/>
      <c r="BJ170" s="30"/>
      <c r="BK170" s="30"/>
      <c r="BL170" s="31"/>
      <c r="BM170" s="28"/>
      <c r="BN170" s="28"/>
      <c r="BO170" s="29"/>
      <c r="BP170" s="30"/>
      <c r="BQ170" s="30"/>
      <c r="BR170" s="31"/>
      <c r="BS170" s="28"/>
      <c r="BT170" s="28"/>
      <c r="BU170" s="29"/>
      <c r="BV170" s="30"/>
      <c r="BW170" s="30"/>
      <c r="BX170" s="31"/>
      <c r="BY170" s="28"/>
      <c r="BZ170" s="28"/>
      <c r="CA170" s="29"/>
      <c r="CB170" s="30"/>
      <c r="CC170" s="30"/>
      <c r="CD170" s="31"/>
      <c r="CE170" s="28"/>
      <c r="CF170" s="28"/>
      <c r="CG170" s="29"/>
      <c r="CH170" s="30"/>
      <c r="CI170" s="30"/>
      <c r="CJ170" s="31"/>
      <c r="CK170" s="28"/>
      <c r="CL170" s="28"/>
      <c r="CM170" s="29"/>
      <c r="CN170" s="30"/>
      <c r="CO170" s="30"/>
      <c r="CP170" s="31"/>
      <c r="CQ170" s="28"/>
      <c r="CR170" s="28"/>
      <c r="CS170" s="29"/>
      <c r="CT170" s="30"/>
      <c r="CU170" s="30"/>
      <c r="CV170" s="31"/>
      <c r="CW170" s="28"/>
      <c r="CX170" s="28"/>
      <c r="CY170" s="29"/>
      <c r="CZ170" s="30"/>
      <c r="DA170" s="30"/>
      <c r="DB170" s="31"/>
      <c r="DC170" s="28"/>
      <c r="DD170" s="28"/>
      <c r="DE170" s="29"/>
      <c r="DF170" s="30"/>
      <c r="DG170" s="30"/>
      <c r="DH170" s="31"/>
      <c r="DI170" s="28"/>
      <c r="DJ170" s="28"/>
      <c r="DK170" s="29"/>
      <c r="DL170" s="30"/>
      <c r="DM170" s="30"/>
      <c r="DN170" s="31"/>
    </row>
    <row r="171" spans="1:118" ht="11.1" customHeight="1">
      <c r="A171" s="3"/>
      <c r="B171" s="24" t="s">
        <v>184</v>
      </c>
      <c r="C171" s="23">
        <v>51.75</v>
      </c>
      <c r="D171" s="23">
        <v>25</v>
      </c>
      <c r="E171" s="42">
        <v>25</v>
      </c>
      <c r="F171" s="42">
        <v>25</v>
      </c>
      <c r="G171" s="23">
        <v>25</v>
      </c>
      <c r="H171" s="23">
        <v>48.309178743961354</v>
      </c>
      <c r="I171" s="23">
        <v>100</v>
      </c>
      <c r="L171" s="23">
        <v>51.75</v>
      </c>
      <c r="M171" s="23">
        <v>25</v>
      </c>
      <c r="N171" s="23"/>
      <c r="O171" s="23">
        <v>25</v>
      </c>
      <c r="P171" s="23">
        <v>25</v>
      </c>
      <c r="Q171" s="23">
        <v>25</v>
      </c>
      <c r="R171" s="23">
        <v>48.309178743961354</v>
      </c>
      <c r="S171" s="23">
        <v>100</v>
      </c>
      <c r="T171" s="18"/>
      <c r="U171" s="23">
        <f t="shared" si="5"/>
        <v>0</v>
      </c>
      <c r="V171" s="23">
        <f t="shared" si="5"/>
        <v>0</v>
      </c>
      <c r="W171" s="23"/>
      <c r="X171" s="23">
        <f t="shared" si="6"/>
        <v>0</v>
      </c>
      <c r="Y171" s="23">
        <f t="shared" si="6"/>
        <v>0</v>
      </c>
      <c r="Z171" s="23">
        <f t="shared" si="6"/>
        <v>0</v>
      </c>
      <c r="AA171" s="23">
        <f t="shared" si="6"/>
        <v>0</v>
      </c>
      <c r="AB171" s="23">
        <f t="shared" si="6"/>
        <v>0</v>
      </c>
      <c r="AC171" s="28"/>
      <c r="AD171" s="28"/>
      <c r="AE171" s="29"/>
      <c r="AF171" s="30"/>
      <c r="AG171" s="30"/>
      <c r="AH171" s="31"/>
      <c r="AI171" s="28"/>
      <c r="AJ171" s="28"/>
      <c r="AK171" s="29"/>
      <c r="AL171" s="30"/>
      <c r="AM171" s="30"/>
      <c r="AN171" s="31"/>
      <c r="AO171" s="28"/>
      <c r="AP171" s="28"/>
      <c r="AQ171" s="29"/>
      <c r="AR171" s="30"/>
      <c r="AS171" s="30"/>
      <c r="AT171" s="31"/>
      <c r="AU171" s="28"/>
      <c r="AV171" s="28"/>
      <c r="AW171" s="29"/>
      <c r="AX171" s="30"/>
      <c r="AY171" s="30"/>
      <c r="AZ171" s="31"/>
      <c r="BA171" s="28"/>
      <c r="BB171" s="28"/>
      <c r="BC171" s="29"/>
      <c r="BD171" s="30"/>
      <c r="BE171" s="30"/>
      <c r="BF171" s="31"/>
      <c r="BG171" s="28"/>
      <c r="BH171" s="28"/>
      <c r="BI171" s="29"/>
      <c r="BJ171" s="30"/>
      <c r="BK171" s="30"/>
      <c r="BL171" s="31"/>
      <c r="BM171" s="28"/>
      <c r="BN171" s="28"/>
      <c r="BO171" s="29"/>
      <c r="BP171" s="30"/>
      <c r="BQ171" s="30"/>
      <c r="BR171" s="31"/>
      <c r="BS171" s="28"/>
      <c r="BT171" s="28"/>
      <c r="BU171" s="29"/>
      <c r="BV171" s="30"/>
      <c r="BW171" s="30"/>
      <c r="BX171" s="31"/>
      <c r="BY171" s="28"/>
      <c r="BZ171" s="28"/>
      <c r="CA171" s="29"/>
      <c r="CB171" s="30"/>
      <c r="CC171" s="30"/>
      <c r="CD171" s="31"/>
      <c r="CE171" s="28"/>
      <c r="CF171" s="28"/>
      <c r="CG171" s="29"/>
      <c r="CH171" s="30"/>
      <c r="CI171" s="30"/>
      <c r="CJ171" s="31"/>
      <c r="CK171" s="28"/>
      <c r="CL171" s="28"/>
      <c r="CM171" s="29"/>
      <c r="CN171" s="30"/>
      <c r="CO171" s="30"/>
      <c r="CP171" s="31"/>
      <c r="CQ171" s="28"/>
      <c r="CR171" s="28"/>
      <c r="CS171" s="29"/>
      <c r="CT171" s="30"/>
      <c r="CU171" s="30"/>
      <c r="CV171" s="31"/>
      <c r="CW171" s="28"/>
      <c r="CX171" s="28"/>
      <c r="CY171" s="29"/>
      <c r="CZ171" s="30"/>
      <c r="DA171" s="30"/>
      <c r="DB171" s="31"/>
      <c r="DC171" s="28"/>
      <c r="DD171" s="28"/>
      <c r="DE171" s="29"/>
      <c r="DF171" s="30"/>
      <c r="DG171" s="30"/>
      <c r="DH171" s="31"/>
      <c r="DI171" s="28"/>
      <c r="DJ171" s="28"/>
      <c r="DK171" s="29"/>
      <c r="DL171" s="30"/>
      <c r="DM171" s="30"/>
      <c r="DN171" s="31"/>
    </row>
    <row r="172" spans="1:118" ht="11.1" customHeight="1">
      <c r="A172" s="3"/>
      <c r="B172" s="24" t="s">
        <v>185</v>
      </c>
      <c r="C172" s="23">
        <v>6784.4274889999997</v>
      </c>
      <c r="D172" s="23">
        <v>2275.254179</v>
      </c>
      <c r="E172" s="42">
        <v>1242.6502929999999</v>
      </c>
      <c r="F172" s="42">
        <v>1993.129087</v>
      </c>
      <c r="G172" s="23">
        <v>2222.690752</v>
      </c>
      <c r="H172" s="23">
        <v>32.761655358595583</v>
      </c>
      <c r="I172" s="23">
        <v>97.68977780657886</v>
      </c>
      <c r="L172" s="23">
        <v>6784.4274889999997</v>
      </c>
      <c r="M172" s="23">
        <v>2275.2541793400001</v>
      </c>
      <c r="N172" s="23"/>
      <c r="O172" s="23">
        <v>1242.65029267</v>
      </c>
      <c r="P172" s="23">
        <v>1993.1290873599999</v>
      </c>
      <c r="Q172" s="23">
        <v>2222.69075234</v>
      </c>
      <c r="R172" s="23">
        <v>32.761655363607055</v>
      </c>
      <c r="S172" s="23">
        <v>97.689777806924084</v>
      </c>
      <c r="T172" s="18"/>
      <c r="U172" s="23">
        <f t="shared" si="5"/>
        <v>0</v>
      </c>
      <c r="V172" s="23">
        <f t="shared" si="5"/>
        <v>3.4000004234258085E-7</v>
      </c>
      <c r="W172" s="23"/>
      <c r="X172" s="23">
        <f t="shared" si="6"/>
        <v>-3.2999992072291207E-7</v>
      </c>
      <c r="Y172" s="23">
        <f t="shared" si="6"/>
        <v>3.5999983083456755E-7</v>
      </c>
      <c r="Z172" s="23">
        <f t="shared" si="6"/>
        <v>3.4000004234258085E-7</v>
      </c>
      <c r="AA172" s="23">
        <f t="shared" si="6"/>
        <v>5.0114721261707018E-9</v>
      </c>
      <c r="AB172" s="23">
        <f t="shared" si="6"/>
        <v>3.4522429359640228E-10</v>
      </c>
      <c r="AC172" s="28"/>
      <c r="AD172" s="28"/>
      <c r="AE172" s="29"/>
      <c r="AF172" s="30"/>
      <c r="AG172" s="30"/>
      <c r="AH172" s="31"/>
      <c r="AI172" s="28"/>
      <c r="AJ172" s="28"/>
      <c r="AK172" s="29"/>
      <c r="AL172" s="30"/>
      <c r="AM172" s="30"/>
      <c r="AN172" s="31"/>
      <c r="AO172" s="28"/>
      <c r="AP172" s="28"/>
      <c r="AQ172" s="29"/>
      <c r="AR172" s="30"/>
      <c r="AS172" s="30"/>
      <c r="AT172" s="31"/>
      <c r="AU172" s="28"/>
      <c r="AV172" s="28"/>
      <c r="AW172" s="29"/>
      <c r="AX172" s="30"/>
      <c r="AY172" s="30"/>
      <c r="AZ172" s="31"/>
      <c r="BA172" s="28"/>
      <c r="BB172" s="28"/>
      <c r="BC172" s="29"/>
      <c r="BD172" s="30"/>
      <c r="BE172" s="30"/>
      <c r="BF172" s="31"/>
      <c r="BG172" s="28"/>
      <c r="BH172" s="28"/>
      <c r="BI172" s="29"/>
      <c r="BJ172" s="30"/>
      <c r="BK172" s="30"/>
      <c r="BL172" s="31"/>
      <c r="BM172" s="28"/>
      <c r="BN172" s="28"/>
      <c r="BO172" s="29"/>
      <c r="BP172" s="30"/>
      <c r="BQ172" s="30"/>
      <c r="BR172" s="31"/>
      <c r="BS172" s="28"/>
      <c r="BT172" s="28"/>
      <c r="BU172" s="29"/>
      <c r="BV172" s="30"/>
      <c r="BW172" s="30"/>
      <c r="BX172" s="31"/>
      <c r="BY172" s="28"/>
      <c r="BZ172" s="28"/>
      <c r="CA172" s="29"/>
      <c r="CB172" s="30"/>
      <c r="CC172" s="30"/>
      <c r="CD172" s="31"/>
      <c r="CE172" s="28"/>
      <c r="CF172" s="28"/>
      <c r="CG172" s="29"/>
      <c r="CH172" s="30"/>
      <c r="CI172" s="30"/>
      <c r="CJ172" s="31"/>
      <c r="CK172" s="28"/>
      <c r="CL172" s="28"/>
      <c r="CM172" s="29"/>
      <c r="CN172" s="30"/>
      <c r="CO172" s="30"/>
      <c r="CP172" s="31"/>
      <c r="CQ172" s="28"/>
      <c r="CR172" s="28"/>
      <c r="CS172" s="29"/>
      <c r="CT172" s="30"/>
      <c r="CU172" s="30"/>
      <c r="CV172" s="31"/>
      <c r="CW172" s="28"/>
      <c r="CX172" s="28"/>
      <c r="CY172" s="29"/>
      <c r="CZ172" s="30"/>
      <c r="DA172" s="30"/>
      <c r="DB172" s="31"/>
      <c r="DC172" s="28"/>
      <c r="DD172" s="28"/>
      <c r="DE172" s="29"/>
      <c r="DF172" s="30"/>
      <c r="DG172" s="30"/>
      <c r="DH172" s="31"/>
      <c r="DI172" s="28"/>
      <c r="DJ172" s="28"/>
      <c r="DK172" s="29"/>
      <c r="DL172" s="30"/>
      <c r="DM172" s="30"/>
      <c r="DN172" s="31"/>
    </row>
    <row r="173" spans="1:118" ht="11.1" customHeight="1">
      <c r="A173" s="3"/>
      <c r="B173" s="24" t="s">
        <v>186</v>
      </c>
      <c r="C173" s="23">
        <v>379.00756200000001</v>
      </c>
      <c r="D173" s="23">
        <v>172.83013700000001</v>
      </c>
      <c r="E173" s="42">
        <v>124.36830999999999</v>
      </c>
      <c r="F173" s="42">
        <v>155.08225300000001</v>
      </c>
      <c r="G173" s="23">
        <v>171.89992899999999</v>
      </c>
      <c r="H173" s="23">
        <v>45.355276842734867</v>
      </c>
      <c r="I173" s="23">
        <v>99.461779053036324</v>
      </c>
      <c r="L173" s="23">
        <v>379.00756200000001</v>
      </c>
      <c r="M173" s="23">
        <v>172.83013700000001</v>
      </c>
      <c r="N173" s="23"/>
      <c r="O173" s="23">
        <v>124.36830999999999</v>
      </c>
      <c r="P173" s="23">
        <v>155.08225300000001</v>
      </c>
      <c r="Q173" s="23">
        <v>171.89992899999999</v>
      </c>
      <c r="R173" s="23">
        <v>45.355276842734867</v>
      </c>
      <c r="S173" s="23">
        <v>99.461779053036324</v>
      </c>
      <c r="T173" s="18"/>
      <c r="U173" s="23">
        <f t="shared" si="5"/>
        <v>0</v>
      </c>
      <c r="V173" s="23">
        <f t="shared" si="5"/>
        <v>0</v>
      </c>
      <c r="W173" s="23"/>
      <c r="X173" s="23">
        <f t="shared" si="6"/>
        <v>0</v>
      </c>
      <c r="Y173" s="23">
        <f t="shared" si="6"/>
        <v>0</v>
      </c>
      <c r="Z173" s="23">
        <f t="shared" si="6"/>
        <v>0</v>
      </c>
      <c r="AA173" s="23">
        <f t="shared" si="6"/>
        <v>0</v>
      </c>
      <c r="AB173" s="23">
        <f t="shared" si="6"/>
        <v>0</v>
      </c>
      <c r="AC173" s="28"/>
      <c r="AD173" s="28"/>
      <c r="AE173" s="29"/>
      <c r="AF173" s="30"/>
      <c r="AG173" s="30"/>
      <c r="AH173" s="31"/>
      <c r="AI173" s="28"/>
      <c r="AJ173" s="28"/>
      <c r="AK173" s="29"/>
      <c r="AL173" s="30"/>
      <c r="AM173" s="30"/>
      <c r="AN173" s="31"/>
      <c r="AO173" s="28"/>
      <c r="AP173" s="28"/>
      <c r="AQ173" s="29"/>
      <c r="AR173" s="30"/>
      <c r="AS173" s="30"/>
      <c r="AT173" s="31"/>
      <c r="AU173" s="28"/>
      <c r="AV173" s="28"/>
      <c r="AW173" s="29"/>
      <c r="AX173" s="30"/>
      <c r="AY173" s="30"/>
      <c r="AZ173" s="31"/>
      <c r="BA173" s="28"/>
      <c r="BB173" s="28"/>
      <c r="BC173" s="29"/>
      <c r="BD173" s="30"/>
      <c r="BE173" s="30"/>
      <c r="BF173" s="31"/>
      <c r="BG173" s="28"/>
      <c r="BH173" s="28"/>
      <c r="BI173" s="29"/>
      <c r="BJ173" s="30"/>
      <c r="BK173" s="30"/>
      <c r="BL173" s="31"/>
      <c r="BM173" s="28"/>
      <c r="BN173" s="28"/>
      <c r="BO173" s="29"/>
      <c r="BP173" s="30"/>
      <c r="BQ173" s="30"/>
      <c r="BR173" s="31"/>
      <c r="BS173" s="28"/>
      <c r="BT173" s="28"/>
      <c r="BU173" s="29"/>
      <c r="BV173" s="30"/>
      <c r="BW173" s="30"/>
      <c r="BX173" s="31"/>
      <c r="BY173" s="28"/>
      <c r="BZ173" s="28"/>
      <c r="CA173" s="29"/>
      <c r="CB173" s="30"/>
      <c r="CC173" s="30"/>
      <c r="CD173" s="31"/>
      <c r="CE173" s="28"/>
      <c r="CF173" s="28"/>
      <c r="CG173" s="29"/>
      <c r="CH173" s="30"/>
      <c r="CI173" s="30"/>
      <c r="CJ173" s="31"/>
      <c r="CK173" s="28"/>
      <c r="CL173" s="28"/>
      <c r="CM173" s="29"/>
      <c r="CN173" s="30"/>
      <c r="CO173" s="30"/>
      <c r="CP173" s="31"/>
      <c r="CQ173" s="28"/>
      <c r="CR173" s="28"/>
      <c r="CS173" s="29"/>
      <c r="CT173" s="30"/>
      <c r="CU173" s="30"/>
      <c r="CV173" s="31"/>
      <c r="CW173" s="28"/>
      <c r="CX173" s="28"/>
      <c r="CY173" s="29"/>
      <c r="CZ173" s="30"/>
      <c r="DA173" s="30"/>
      <c r="DB173" s="31"/>
      <c r="DC173" s="28"/>
      <c r="DD173" s="28"/>
      <c r="DE173" s="29"/>
      <c r="DF173" s="30"/>
      <c r="DG173" s="30"/>
      <c r="DH173" s="31"/>
      <c r="DI173" s="28"/>
      <c r="DJ173" s="28"/>
      <c r="DK173" s="29"/>
      <c r="DL173" s="30"/>
      <c r="DM173" s="30"/>
      <c r="DN173" s="31"/>
    </row>
    <row r="174" spans="1:118" ht="11.1" customHeight="1">
      <c r="A174" s="3"/>
      <c r="B174" s="24" t="s">
        <v>187</v>
      </c>
      <c r="C174" s="23">
        <v>330</v>
      </c>
      <c r="D174" s="23">
        <v>25</v>
      </c>
      <c r="E174" s="42">
        <v>25</v>
      </c>
      <c r="F174" s="42">
        <v>25</v>
      </c>
      <c r="G174" s="23">
        <v>25</v>
      </c>
      <c r="H174" s="23">
        <v>7.5757575757575761</v>
      </c>
      <c r="I174" s="23">
        <v>100</v>
      </c>
      <c r="L174" s="23">
        <v>330</v>
      </c>
      <c r="M174" s="23">
        <v>25</v>
      </c>
      <c r="N174" s="23"/>
      <c r="O174" s="23">
        <v>25</v>
      </c>
      <c r="P174" s="23">
        <v>25</v>
      </c>
      <c r="Q174" s="23">
        <v>25</v>
      </c>
      <c r="R174" s="23">
        <v>7.5757575757575761</v>
      </c>
      <c r="S174" s="23">
        <v>100</v>
      </c>
      <c r="T174" s="18"/>
      <c r="U174" s="23">
        <f t="shared" si="5"/>
        <v>0</v>
      </c>
      <c r="V174" s="23">
        <f t="shared" si="5"/>
        <v>0</v>
      </c>
      <c r="W174" s="23"/>
      <c r="X174" s="23">
        <f t="shared" si="6"/>
        <v>0</v>
      </c>
      <c r="Y174" s="23">
        <f t="shared" si="6"/>
        <v>0</v>
      </c>
      <c r="Z174" s="23">
        <f t="shared" si="6"/>
        <v>0</v>
      </c>
      <c r="AA174" s="23">
        <f t="shared" si="6"/>
        <v>0</v>
      </c>
      <c r="AB174" s="23">
        <f t="shared" si="6"/>
        <v>0</v>
      </c>
      <c r="AC174" s="28"/>
      <c r="AD174" s="28"/>
      <c r="AE174" s="29"/>
      <c r="AF174" s="30"/>
      <c r="AG174" s="30"/>
      <c r="AH174" s="31"/>
      <c r="AI174" s="28"/>
      <c r="AJ174" s="28"/>
      <c r="AK174" s="29"/>
      <c r="AL174" s="30"/>
      <c r="AM174" s="30"/>
      <c r="AN174" s="31"/>
      <c r="AO174" s="28"/>
      <c r="AP174" s="28"/>
      <c r="AQ174" s="29"/>
      <c r="AR174" s="30"/>
      <c r="AS174" s="30"/>
      <c r="AT174" s="31"/>
      <c r="AU174" s="28"/>
      <c r="AV174" s="28"/>
      <c r="AW174" s="29"/>
      <c r="AX174" s="30"/>
      <c r="AY174" s="30"/>
      <c r="AZ174" s="31"/>
      <c r="BA174" s="28"/>
      <c r="BB174" s="28"/>
      <c r="BC174" s="29"/>
      <c r="BD174" s="30"/>
      <c r="BE174" s="30"/>
      <c r="BF174" s="31"/>
      <c r="BG174" s="28"/>
      <c r="BH174" s="28"/>
      <c r="BI174" s="29"/>
      <c r="BJ174" s="30"/>
      <c r="BK174" s="30"/>
      <c r="BL174" s="31"/>
      <c r="BM174" s="28"/>
      <c r="BN174" s="28"/>
      <c r="BO174" s="29"/>
      <c r="BP174" s="30"/>
      <c r="BQ174" s="30"/>
      <c r="BR174" s="31"/>
      <c r="BS174" s="28"/>
      <c r="BT174" s="28"/>
      <c r="BU174" s="29"/>
      <c r="BV174" s="30"/>
      <c r="BW174" s="30"/>
      <c r="BX174" s="31"/>
      <c r="BY174" s="28"/>
      <c r="BZ174" s="28"/>
      <c r="CA174" s="29"/>
      <c r="CB174" s="30"/>
      <c r="CC174" s="30"/>
      <c r="CD174" s="31"/>
      <c r="CE174" s="28"/>
      <c r="CF174" s="28"/>
      <c r="CG174" s="29"/>
      <c r="CH174" s="30"/>
      <c r="CI174" s="30"/>
      <c r="CJ174" s="31"/>
      <c r="CK174" s="28"/>
      <c r="CL174" s="28"/>
      <c r="CM174" s="29"/>
      <c r="CN174" s="30"/>
      <c r="CO174" s="30"/>
      <c r="CP174" s="31"/>
      <c r="CQ174" s="28"/>
      <c r="CR174" s="28"/>
      <c r="CS174" s="29"/>
      <c r="CT174" s="30"/>
      <c r="CU174" s="30"/>
      <c r="CV174" s="31"/>
      <c r="CW174" s="28"/>
      <c r="CX174" s="28"/>
      <c r="CY174" s="29"/>
      <c r="CZ174" s="30"/>
      <c r="DA174" s="30"/>
      <c r="DB174" s="31"/>
      <c r="DC174" s="28"/>
      <c r="DD174" s="28"/>
      <c r="DE174" s="29"/>
      <c r="DF174" s="30"/>
      <c r="DG174" s="30"/>
      <c r="DH174" s="31"/>
      <c r="DI174" s="28"/>
      <c r="DJ174" s="28"/>
      <c r="DK174" s="29"/>
      <c r="DL174" s="30"/>
      <c r="DM174" s="30"/>
      <c r="DN174" s="31"/>
    </row>
    <row r="175" spans="1:118" ht="11.1" customHeight="1">
      <c r="A175" s="3"/>
      <c r="B175" s="24" t="s">
        <v>188</v>
      </c>
      <c r="C175" s="23">
        <v>195</v>
      </c>
      <c r="D175" s="23">
        <v>0.70628000000000002</v>
      </c>
      <c r="E175" s="42">
        <v>0</v>
      </c>
      <c r="F175" s="42">
        <v>0.49018699999999998</v>
      </c>
      <c r="G175" s="23">
        <v>0.70628000000000002</v>
      </c>
      <c r="H175" s="23">
        <v>0.36219487179487181</v>
      </c>
      <c r="I175" s="23">
        <v>100</v>
      </c>
      <c r="L175" s="23">
        <v>195</v>
      </c>
      <c r="M175" s="23">
        <v>0.70628004</v>
      </c>
      <c r="N175" s="23"/>
      <c r="O175" s="23">
        <v>0</v>
      </c>
      <c r="P175" s="23">
        <v>0.49018652000000001</v>
      </c>
      <c r="Q175" s="23">
        <v>0.70628004</v>
      </c>
      <c r="R175" s="23">
        <v>0.36219489230769231</v>
      </c>
      <c r="S175" s="23">
        <v>100</v>
      </c>
      <c r="T175" s="18"/>
      <c r="U175" s="23">
        <f t="shared" si="5"/>
        <v>0</v>
      </c>
      <c r="V175" s="23">
        <f t="shared" si="5"/>
        <v>3.9999999978945766E-8</v>
      </c>
      <c r="W175" s="23"/>
      <c r="X175" s="23">
        <f t="shared" si="6"/>
        <v>0</v>
      </c>
      <c r="Y175" s="23">
        <f t="shared" si="6"/>
        <v>-4.799999999693938E-7</v>
      </c>
      <c r="Z175" s="23">
        <f t="shared" si="6"/>
        <v>3.9999999978945766E-8</v>
      </c>
      <c r="AA175" s="23">
        <f t="shared" si="6"/>
        <v>2.0512820497753381E-8</v>
      </c>
      <c r="AB175" s="23">
        <f t="shared" si="6"/>
        <v>0</v>
      </c>
      <c r="AC175" s="28"/>
      <c r="AD175" s="28"/>
      <c r="AE175" s="29"/>
      <c r="AF175" s="30"/>
      <c r="AG175" s="30"/>
      <c r="AH175" s="31"/>
      <c r="AI175" s="28"/>
      <c r="AJ175" s="28"/>
      <c r="AK175" s="29"/>
      <c r="AL175" s="30"/>
      <c r="AM175" s="30"/>
      <c r="AN175" s="31"/>
      <c r="AO175" s="28"/>
      <c r="AP175" s="28"/>
      <c r="AQ175" s="29"/>
      <c r="AR175" s="30"/>
      <c r="AS175" s="30"/>
      <c r="AT175" s="31"/>
      <c r="AU175" s="28"/>
      <c r="AV175" s="28"/>
      <c r="AW175" s="29"/>
      <c r="AX175" s="30"/>
      <c r="AY175" s="30"/>
      <c r="AZ175" s="31"/>
      <c r="BA175" s="28"/>
      <c r="BB175" s="28"/>
      <c r="BC175" s="29"/>
      <c r="BD175" s="30"/>
      <c r="BE175" s="30"/>
      <c r="BF175" s="31"/>
      <c r="BG175" s="28"/>
      <c r="BH175" s="28"/>
      <c r="BI175" s="29"/>
      <c r="BJ175" s="30"/>
      <c r="BK175" s="30"/>
      <c r="BL175" s="31"/>
      <c r="BM175" s="28"/>
      <c r="BN175" s="28"/>
      <c r="BO175" s="29"/>
      <c r="BP175" s="30"/>
      <c r="BQ175" s="30"/>
      <c r="BR175" s="31"/>
      <c r="BS175" s="28"/>
      <c r="BT175" s="28"/>
      <c r="BU175" s="29"/>
      <c r="BV175" s="30"/>
      <c r="BW175" s="30"/>
      <c r="BX175" s="31"/>
      <c r="BY175" s="28"/>
      <c r="BZ175" s="28"/>
      <c r="CA175" s="29"/>
      <c r="CB175" s="30"/>
      <c r="CC175" s="30"/>
      <c r="CD175" s="31"/>
      <c r="CE175" s="28"/>
      <c r="CF175" s="28"/>
      <c r="CG175" s="29"/>
      <c r="CH175" s="30"/>
      <c r="CI175" s="30"/>
      <c r="CJ175" s="31"/>
      <c r="CK175" s="28"/>
      <c r="CL175" s="28"/>
      <c r="CM175" s="29"/>
      <c r="CN175" s="30"/>
      <c r="CO175" s="30"/>
      <c r="CP175" s="31"/>
      <c r="CQ175" s="28"/>
      <c r="CR175" s="28"/>
      <c r="CS175" s="29"/>
      <c r="CT175" s="30"/>
      <c r="CU175" s="30"/>
      <c r="CV175" s="31"/>
      <c r="CW175" s="28"/>
      <c r="CX175" s="28"/>
      <c r="CY175" s="29"/>
      <c r="CZ175" s="30"/>
      <c r="DA175" s="30"/>
      <c r="DB175" s="31"/>
      <c r="DC175" s="28"/>
      <c r="DD175" s="28"/>
      <c r="DE175" s="29"/>
      <c r="DF175" s="30"/>
      <c r="DG175" s="30"/>
      <c r="DH175" s="31"/>
      <c r="DI175" s="28"/>
      <c r="DJ175" s="28"/>
      <c r="DK175" s="29"/>
      <c r="DL175" s="30"/>
      <c r="DM175" s="30"/>
      <c r="DN175" s="31"/>
    </row>
    <row r="176" spans="1:118" ht="11.1" customHeight="1">
      <c r="A176" s="3"/>
      <c r="B176" s="24" t="s">
        <v>189</v>
      </c>
      <c r="C176" s="23">
        <v>150</v>
      </c>
      <c r="D176" s="23">
        <v>37.5</v>
      </c>
      <c r="E176" s="42">
        <v>37.5</v>
      </c>
      <c r="F176" s="42">
        <v>37.5</v>
      </c>
      <c r="G176" s="23">
        <v>37.5</v>
      </c>
      <c r="H176" s="23">
        <v>25</v>
      </c>
      <c r="I176" s="23">
        <v>100</v>
      </c>
      <c r="L176" s="23">
        <v>150</v>
      </c>
      <c r="M176" s="23">
        <v>37.5</v>
      </c>
      <c r="N176" s="23"/>
      <c r="O176" s="23">
        <v>37.5</v>
      </c>
      <c r="P176" s="23">
        <v>37.5</v>
      </c>
      <c r="Q176" s="23">
        <v>37.5</v>
      </c>
      <c r="R176" s="23">
        <v>25</v>
      </c>
      <c r="S176" s="23">
        <v>100</v>
      </c>
      <c r="T176" s="18"/>
      <c r="U176" s="23">
        <f t="shared" si="5"/>
        <v>0</v>
      </c>
      <c r="V176" s="23">
        <f t="shared" si="5"/>
        <v>0</v>
      </c>
      <c r="W176" s="23"/>
      <c r="X176" s="23">
        <f t="shared" si="6"/>
        <v>0</v>
      </c>
      <c r="Y176" s="23">
        <f t="shared" si="6"/>
        <v>0</v>
      </c>
      <c r="Z176" s="23">
        <f t="shared" si="6"/>
        <v>0</v>
      </c>
      <c r="AA176" s="23">
        <f t="shared" si="6"/>
        <v>0</v>
      </c>
      <c r="AB176" s="23">
        <f t="shared" si="6"/>
        <v>0</v>
      </c>
      <c r="AC176" s="28"/>
      <c r="AD176" s="28"/>
      <c r="AE176" s="29"/>
      <c r="AF176" s="30"/>
      <c r="AG176" s="30"/>
      <c r="AH176" s="31"/>
      <c r="AI176" s="28"/>
      <c r="AJ176" s="28"/>
      <c r="AK176" s="29"/>
      <c r="AL176" s="30"/>
      <c r="AM176" s="30"/>
      <c r="AN176" s="31"/>
      <c r="AO176" s="28"/>
      <c r="AP176" s="28"/>
      <c r="AQ176" s="29"/>
      <c r="AR176" s="30"/>
      <c r="AS176" s="30"/>
      <c r="AT176" s="31"/>
      <c r="AU176" s="28"/>
      <c r="AV176" s="28"/>
      <c r="AW176" s="29"/>
      <c r="AX176" s="30"/>
      <c r="AY176" s="30"/>
      <c r="AZ176" s="31"/>
      <c r="BA176" s="28"/>
      <c r="BB176" s="28"/>
      <c r="BC176" s="29"/>
      <c r="BD176" s="30"/>
      <c r="BE176" s="30"/>
      <c r="BF176" s="31"/>
      <c r="BG176" s="28"/>
      <c r="BH176" s="28"/>
      <c r="BI176" s="29"/>
      <c r="BJ176" s="30"/>
      <c r="BK176" s="30"/>
      <c r="BL176" s="31"/>
      <c r="BM176" s="28"/>
      <c r="BN176" s="28"/>
      <c r="BO176" s="29"/>
      <c r="BP176" s="30"/>
      <c r="BQ176" s="30"/>
      <c r="BR176" s="31"/>
      <c r="BS176" s="28"/>
      <c r="BT176" s="28"/>
      <c r="BU176" s="29"/>
      <c r="BV176" s="30"/>
      <c r="BW176" s="30"/>
      <c r="BX176" s="31"/>
      <c r="BY176" s="28"/>
      <c r="BZ176" s="28"/>
      <c r="CA176" s="29"/>
      <c r="CB176" s="30"/>
      <c r="CC176" s="30"/>
      <c r="CD176" s="31"/>
      <c r="CE176" s="28"/>
      <c r="CF176" s="28"/>
      <c r="CG176" s="29"/>
      <c r="CH176" s="30"/>
      <c r="CI176" s="30"/>
      <c r="CJ176" s="31"/>
      <c r="CK176" s="28"/>
      <c r="CL176" s="28"/>
      <c r="CM176" s="29"/>
      <c r="CN176" s="30"/>
      <c r="CO176" s="30"/>
      <c r="CP176" s="31"/>
      <c r="CQ176" s="28"/>
      <c r="CR176" s="28"/>
      <c r="CS176" s="29"/>
      <c r="CT176" s="30"/>
      <c r="CU176" s="30"/>
      <c r="CV176" s="31"/>
      <c r="CW176" s="28"/>
      <c r="CX176" s="28"/>
      <c r="CY176" s="29"/>
      <c r="CZ176" s="30"/>
      <c r="DA176" s="30"/>
      <c r="DB176" s="31"/>
      <c r="DC176" s="28"/>
      <c r="DD176" s="28"/>
      <c r="DE176" s="29"/>
      <c r="DF176" s="30"/>
      <c r="DG176" s="30"/>
      <c r="DH176" s="31"/>
      <c r="DI176" s="28"/>
      <c r="DJ176" s="28"/>
      <c r="DK176" s="29"/>
      <c r="DL176" s="30"/>
      <c r="DM176" s="30"/>
      <c r="DN176" s="31"/>
    </row>
    <row r="177" spans="1:118" ht="21.95" customHeight="1">
      <c r="A177" s="3"/>
      <c r="B177" s="24" t="s">
        <v>190</v>
      </c>
      <c r="C177" s="23">
        <v>115</v>
      </c>
      <c r="D177" s="23">
        <v>38.335999999999999</v>
      </c>
      <c r="E177" s="42">
        <v>28.751999999999999</v>
      </c>
      <c r="F177" s="42">
        <v>38.335999999999999</v>
      </c>
      <c r="G177" s="23">
        <v>38.335999999999999</v>
      </c>
      <c r="H177" s="23">
        <v>33.335652173913047</v>
      </c>
      <c r="I177" s="23">
        <v>100</v>
      </c>
      <c r="L177" s="23">
        <v>115</v>
      </c>
      <c r="M177" s="23">
        <v>38.335999999999999</v>
      </c>
      <c r="N177" s="23"/>
      <c r="O177" s="23">
        <v>28.751999999999999</v>
      </c>
      <c r="P177" s="23">
        <v>38.335999999999999</v>
      </c>
      <c r="Q177" s="23">
        <v>38.335999999999999</v>
      </c>
      <c r="R177" s="23">
        <v>33.335652173913047</v>
      </c>
      <c r="S177" s="23">
        <v>100</v>
      </c>
      <c r="T177" s="18"/>
      <c r="U177" s="23">
        <f t="shared" si="5"/>
        <v>0</v>
      </c>
      <c r="V177" s="23">
        <f t="shared" si="5"/>
        <v>0</v>
      </c>
      <c r="W177" s="23"/>
      <c r="X177" s="23">
        <f t="shared" si="6"/>
        <v>0</v>
      </c>
      <c r="Y177" s="23">
        <f t="shared" si="6"/>
        <v>0</v>
      </c>
      <c r="Z177" s="23">
        <f t="shared" si="6"/>
        <v>0</v>
      </c>
      <c r="AA177" s="23">
        <f t="shared" si="6"/>
        <v>0</v>
      </c>
      <c r="AB177" s="23">
        <f t="shared" si="6"/>
        <v>0</v>
      </c>
      <c r="AC177" s="28"/>
      <c r="AD177" s="28"/>
      <c r="AE177" s="29"/>
      <c r="AF177" s="30"/>
      <c r="AG177" s="30"/>
      <c r="AH177" s="31"/>
      <c r="AI177" s="28"/>
      <c r="AJ177" s="28"/>
      <c r="AK177" s="29"/>
      <c r="AL177" s="30"/>
      <c r="AM177" s="30"/>
      <c r="AN177" s="31"/>
      <c r="AO177" s="28"/>
      <c r="AP177" s="28"/>
      <c r="AQ177" s="29"/>
      <c r="AR177" s="30"/>
      <c r="AS177" s="30"/>
      <c r="AT177" s="31"/>
      <c r="AU177" s="28"/>
      <c r="AV177" s="28"/>
      <c r="AW177" s="29"/>
      <c r="AX177" s="30"/>
      <c r="AY177" s="30"/>
      <c r="AZ177" s="31"/>
      <c r="BA177" s="28"/>
      <c r="BB177" s="28"/>
      <c r="BC177" s="29"/>
      <c r="BD177" s="30"/>
      <c r="BE177" s="30"/>
      <c r="BF177" s="31"/>
      <c r="BG177" s="28"/>
      <c r="BH177" s="28"/>
      <c r="BI177" s="29"/>
      <c r="BJ177" s="30"/>
      <c r="BK177" s="30"/>
      <c r="BL177" s="31"/>
      <c r="BM177" s="28"/>
      <c r="BN177" s="28"/>
      <c r="BO177" s="29"/>
      <c r="BP177" s="30"/>
      <c r="BQ177" s="30"/>
      <c r="BR177" s="31"/>
      <c r="BS177" s="28"/>
      <c r="BT177" s="28"/>
      <c r="BU177" s="29"/>
      <c r="BV177" s="30"/>
      <c r="BW177" s="30"/>
      <c r="BX177" s="31"/>
      <c r="BY177" s="28"/>
      <c r="BZ177" s="28"/>
      <c r="CA177" s="29"/>
      <c r="CB177" s="30"/>
      <c r="CC177" s="30"/>
      <c r="CD177" s="31"/>
      <c r="CE177" s="28"/>
      <c r="CF177" s="28"/>
      <c r="CG177" s="29"/>
      <c r="CH177" s="30"/>
      <c r="CI177" s="30"/>
      <c r="CJ177" s="31"/>
      <c r="CK177" s="28"/>
      <c r="CL177" s="28"/>
      <c r="CM177" s="29"/>
      <c r="CN177" s="30"/>
      <c r="CO177" s="30"/>
      <c r="CP177" s="31"/>
      <c r="CQ177" s="28"/>
      <c r="CR177" s="28"/>
      <c r="CS177" s="29"/>
      <c r="CT177" s="30"/>
      <c r="CU177" s="30"/>
      <c r="CV177" s="31"/>
      <c r="CW177" s="28"/>
      <c r="CX177" s="28"/>
      <c r="CY177" s="29"/>
      <c r="CZ177" s="30"/>
      <c r="DA177" s="30"/>
      <c r="DB177" s="31"/>
      <c r="DC177" s="28"/>
      <c r="DD177" s="28"/>
      <c r="DE177" s="29"/>
      <c r="DF177" s="30"/>
      <c r="DG177" s="30"/>
      <c r="DH177" s="31"/>
      <c r="DI177" s="28"/>
      <c r="DJ177" s="28"/>
      <c r="DK177" s="29"/>
      <c r="DL177" s="30"/>
      <c r="DM177" s="30"/>
      <c r="DN177" s="31"/>
    </row>
    <row r="178" spans="1:118" ht="11.1" customHeight="1">
      <c r="A178" s="3"/>
      <c r="B178" s="24" t="s">
        <v>191</v>
      </c>
      <c r="C178" s="23">
        <v>72.45</v>
      </c>
      <c r="D178" s="23">
        <v>72.45</v>
      </c>
      <c r="E178" s="42">
        <v>0</v>
      </c>
      <c r="F178" s="42">
        <v>24.83</v>
      </c>
      <c r="G178" s="23">
        <v>72.45</v>
      </c>
      <c r="H178" s="23">
        <v>100</v>
      </c>
      <c r="I178" s="23">
        <v>100</v>
      </c>
      <c r="L178" s="23">
        <v>72.45</v>
      </c>
      <c r="M178" s="23">
        <v>72.45</v>
      </c>
      <c r="N178" s="23"/>
      <c r="O178" s="23">
        <v>0</v>
      </c>
      <c r="P178" s="23">
        <v>24.83</v>
      </c>
      <c r="Q178" s="23">
        <v>72.45</v>
      </c>
      <c r="R178" s="23">
        <v>100</v>
      </c>
      <c r="S178" s="23">
        <v>100</v>
      </c>
      <c r="T178" s="18"/>
      <c r="U178" s="23">
        <f t="shared" si="5"/>
        <v>0</v>
      </c>
      <c r="V178" s="23">
        <f t="shared" si="5"/>
        <v>0</v>
      </c>
      <c r="W178" s="23"/>
      <c r="X178" s="23">
        <f t="shared" si="6"/>
        <v>0</v>
      </c>
      <c r="Y178" s="23">
        <f t="shared" si="6"/>
        <v>0</v>
      </c>
      <c r="Z178" s="23">
        <f t="shared" si="6"/>
        <v>0</v>
      </c>
      <c r="AA178" s="23">
        <f t="shared" si="6"/>
        <v>0</v>
      </c>
      <c r="AB178" s="23">
        <f t="shared" si="6"/>
        <v>0</v>
      </c>
      <c r="AC178" s="28"/>
      <c r="AD178" s="28"/>
      <c r="AE178" s="29"/>
      <c r="AF178" s="30"/>
      <c r="AG178" s="30"/>
      <c r="AH178" s="31"/>
      <c r="AI178" s="28"/>
      <c r="AJ178" s="28"/>
      <c r="AK178" s="29"/>
      <c r="AL178" s="30"/>
      <c r="AM178" s="30"/>
      <c r="AN178" s="31"/>
      <c r="AO178" s="28"/>
      <c r="AP178" s="28"/>
      <c r="AQ178" s="29"/>
      <c r="AR178" s="30"/>
      <c r="AS178" s="30"/>
      <c r="AT178" s="31"/>
      <c r="AU178" s="28"/>
      <c r="AV178" s="28"/>
      <c r="AW178" s="29"/>
      <c r="AX178" s="30"/>
      <c r="AY178" s="30"/>
      <c r="AZ178" s="31"/>
      <c r="BA178" s="28"/>
      <c r="BB178" s="28"/>
      <c r="BC178" s="29"/>
      <c r="BD178" s="30"/>
      <c r="BE178" s="30"/>
      <c r="BF178" s="31"/>
      <c r="BG178" s="28"/>
      <c r="BH178" s="28"/>
      <c r="BI178" s="29"/>
      <c r="BJ178" s="30"/>
      <c r="BK178" s="30"/>
      <c r="BL178" s="31"/>
      <c r="BM178" s="28"/>
      <c r="BN178" s="28"/>
      <c r="BO178" s="29"/>
      <c r="BP178" s="30"/>
      <c r="BQ178" s="30"/>
      <c r="BR178" s="31"/>
      <c r="BS178" s="28"/>
      <c r="BT178" s="28"/>
      <c r="BU178" s="29"/>
      <c r="BV178" s="30"/>
      <c r="BW178" s="30"/>
      <c r="BX178" s="31"/>
      <c r="BY178" s="28"/>
      <c r="BZ178" s="28"/>
      <c r="CA178" s="29"/>
      <c r="CB178" s="30"/>
      <c r="CC178" s="30"/>
      <c r="CD178" s="31"/>
      <c r="CE178" s="28"/>
      <c r="CF178" s="28"/>
      <c r="CG178" s="29"/>
      <c r="CH178" s="30"/>
      <c r="CI178" s="30"/>
      <c r="CJ178" s="31"/>
      <c r="CK178" s="28"/>
      <c r="CL178" s="28"/>
      <c r="CM178" s="29"/>
      <c r="CN178" s="30"/>
      <c r="CO178" s="30"/>
      <c r="CP178" s="31"/>
      <c r="CQ178" s="28"/>
      <c r="CR178" s="28"/>
      <c r="CS178" s="29"/>
      <c r="CT178" s="30"/>
      <c r="CU178" s="30"/>
      <c r="CV178" s="31"/>
      <c r="CW178" s="28"/>
      <c r="CX178" s="28"/>
      <c r="CY178" s="29"/>
      <c r="CZ178" s="30"/>
      <c r="DA178" s="30"/>
      <c r="DB178" s="31"/>
      <c r="DC178" s="28"/>
      <c r="DD178" s="28"/>
      <c r="DE178" s="29"/>
      <c r="DF178" s="30"/>
      <c r="DG178" s="30"/>
      <c r="DH178" s="31"/>
      <c r="DI178" s="28"/>
      <c r="DJ178" s="28"/>
      <c r="DK178" s="29"/>
      <c r="DL178" s="30"/>
      <c r="DM178" s="30"/>
      <c r="DN178" s="31"/>
    </row>
    <row r="179" spans="1:118" ht="11.1" customHeight="1">
      <c r="A179" s="3"/>
      <c r="B179" s="24" t="s">
        <v>192</v>
      </c>
      <c r="C179" s="23">
        <v>1000</v>
      </c>
      <c r="D179" s="23">
        <v>761.71064200000001</v>
      </c>
      <c r="E179" s="42">
        <v>0</v>
      </c>
      <c r="F179" s="42">
        <v>26.188254000000001</v>
      </c>
      <c r="G179" s="23">
        <v>761.71064200000001</v>
      </c>
      <c r="H179" s="23">
        <v>76.171064200000004</v>
      </c>
      <c r="I179" s="23">
        <v>100</v>
      </c>
      <c r="L179" s="23">
        <v>1000</v>
      </c>
      <c r="M179" s="23">
        <v>761.71064200000001</v>
      </c>
      <c r="N179" s="23"/>
      <c r="O179" s="23">
        <v>0</v>
      </c>
      <c r="P179" s="23">
        <v>26.188254000000001</v>
      </c>
      <c r="Q179" s="23">
        <v>761.71064200000001</v>
      </c>
      <c r="R179" s="23">
        <v>76.171064200000004</v>
      </c>
      <c r="S179" s="23">
        <v>100</v>
      </c>
      <c r="T179" s="18"/>
      <c r="U179" s="23">
        <f t="shared" si="5"/>
        <v>0</v>
      </c>
      <c r="V179" s="23">
        <f t="shared" si="5"/>
        <v>0</v>
      </c>
      <c r="W179" s="23"/>
      <c r="X179" s="23">
        <f t="shared" si="6"/>
        <v>0</v>
      </c>
      <c r="Y179" s="23">
        <f t="shared" si="6"/>
        <v>0</v>
      </c>
      <c r="Z179" s="23">
        <f t="shared" si="6"/>
        <v>0</v>
      </c>
      <c r="AA179" s="23">
        <f t="shared" si="6"/>
        <v>0</v>
      </c>
      <c r="AB179" s="23">
        <f t="shared" si="6"/>
        <v>0</v>
      </c>
      <c r="AC179" s="28"/>
      <c r="AD179" s="28"/>
      <c r="AE179" s="29"/>
      <c r="AF179" s="30"/>
      <c r="AG179" s="30"/>
      <c r="AH179" s="31"/>
      <c r="AI179" s="28"/>
      <c r="AJ179" s="28"/>
      <c r="AK179" s="29"/>
      <c r="AL179" s="30"/>
      <c r="AM179" s="30"/>
      <c r="AN179" s="31"/>
      <c r="AO179" s="28"/>
      <c r="AP179" s="28"/>
      <c r="AQ179" s="29"/>
      <c r="AR179" s="30"/>
      <c r="AS179" s="30"/>
      <c r="AT179" s="31"/>
      <c r="AU179" s="28"/>
      <c r="AV179" s="28"/>
      <c r="AW179" s="29"/>
      <c r="AX179" s="30"/>
      <c r="AY179" s="30"/>
      <c r="AZ179" s="31"/>
      <c r="BA179" s="28"/>
      <c r="BB179" s="28"/>
      <c r="BC179" s="29"/>
      <c r="BD179" s="30"/>
      <c r="BE179" s="30"/>
      <c r="BF179" s="31"/>
      <c r="BG179" s="28"/>
      <c r="BH179" s="28"/>
      <c r="BI179" s="29"/>
      <c r="BJ179" s="30"/>
      <c r="BK179" s="30"/>
      <c r="BL179" s="31"/>
      <c r="BM179" s="28"/>
      <c r="BN179" s="28"/>
      <c r="BO179" s="29"/>
      <c r="BP179" s="30"/>
      <c r="BQ179" s="30"/>
      <c r="BR179" s="31"/>
      <c r="BS179" s="28"/>
      <c r="BT179" s="28"/>
      <c r="BU179" s="29"/>
      <c r="BV179" s="30"/>
      <c r="BW179" s="30"/>
      <c r="BX179" s="31"/>
      <c r="BY179" s="28"/>
      <c r="BZ179" s="28"/>
      <c r="CA179" s="29"/>
      <c r="CB179" s="30"/>
      <c r="CC179" s="30"/>
      <c r="CD179" s="31"/>
      <c r="CE179" s="28"/>
      <c r="CF179" s="28"/>
      <c r="CG179" s="29"/>
      <c r="CH179" s="30"/>
      <c r="CI179" s="30"/>
      <c r="CJ179" s="31"/>
      <c r="CK179" s="28"/>
      <c r="CL179" s="28"/>
      <c r="CM179" s="29"/>
      <c r="CN179" s="30"/>
      <c r="CO179" s="30"/>
      <c r="CP179" s="31"/>
      <c r="CQ179" s="28"/>
      <c r="CR179" s="28"/>
      <c r="CS179" s="29"/>
      <c r="CT179" s="30"/>
      <c r="CU179" s="30"/>
      <c r="CV179" s="31"/>
      <c r="CW179" s="28"/>
      <c r="CX179" s="28"/>
      <c r="CY179" s="29"/>
      <c r="CZ179" s="30"/>
      <c r="DA179" s="30"/>
      <c r="DB179" s="31"/>
      <c r="DC179" s="28"/>
      <c r="DD179" s="28"/>
      <c r="DE179" s="29"/>
      <c r="DF179" s="30"/>
      <c r="DG179" s="30"/>
      <c r="DH179" s="31"/>
      <c r="DI179" s="28"/>
      <c r="DJ179" s="28"/>
      <c r="DK179" s="29"/>
      <c r="DL179" s="30"/>
      <c r="DM179" s="30"/>
      <c r="DN179" s="31"/>
    </row>
    <row r="180" spans="1:118" ht="11.1" customHeight="1">
      <c r="A180" s="3"/>
      <c r="B180" s="24" t="s">
        <v>193</v>
      </c>
      <c r="C180" s="23">
        <v>2830</v>
      </c>
      <c r="D180" s="23">
        <v>744.32472600000006</v>
      </c>
      <c r="E180" s="42">
        <v>39.717984999999999</v>
      </c>
      <c r="F180" s="42">
        <v>197.020365</v>
      </c>
      <c r="G180" s="23">
        <v>744.32472600000006</v>
      </c>
      <c r="H180" s="23">
        <v>26.301227067137813</v>
      </c>
      <c r="I180" s="23">
        <v>100</v>
      </c>
      <c r="L180" s="23">
        <v>2830</v>
      </c>
      <c r="M180" s="23">
        <v>744.32472626999993</v>
      </c>
      <c r="N180" s="23"/>
      <c r="O180" s="23">
        <v>39.717984999999999</v>
      </c>
      <c r="P180" s="23">
        <v>197.02036526999999</v>
      </c>
      <c r="Q180" s="23">
        <v>744.32472626999993</v>
      </c>
      <c r="R180" s="23">
        <v>26.30122707667844</v>
      </c>
      <c r="S180" s="23">
        <v>100</v>
      </c>
      <c r="T180" s="18"/>
      <c r="U180" s="23">
        <f t="shared" si="5"/>
        <v>0</v>
      </c>
      <c r="V180" s="23">
        <f t="shared" si="5"/>
        <v>2.6999987312592566E-7</v>
      </c>
      <c r="W180" s="23"/>
      <c r="X180" s="23">
        <f t="shared" si="6"/>
        <v>0</v>
      </c>
      <c r="Y180" s="23">
        <f t="shared" si="6"/>
        <v>2.6999998681276338E-7</v>
      </c>
      <c r="Z180" s="23">
        <f t="shared" si="6"/>
        <v>2.6999987312592566E-7</v>
      </c>
      <c r="AA180" s="23">
        <f t="shared" si="6"/>
        <v>9.5406278433074476E-9</v>
      </c>
      <c r="AB180" s="23">
        <f t="shared" si="6"/>
        <v>0</v>
      </c>
      <c r="AC180" s="28"/>
      <c r="AD180" s="28"/>
      <c r="AE180" s="29"/>
      <c r="AF180" s="30"/>
      <c r="AG180" s="30"/>
      <c r="AH180" s="31"/>
      <c r="AI180" s="28"/>
      <c r="AJ180" s="28"/>
      <c r="AK180" s="29"/>
      <c r="AL180" s="30"/>
      <c r="AM180" s="30"/>
      <c r="AN180" s="31"/>
      <c r="AO180" s="28"/>
      <c r="AP180" s="28"/>
      <c r="AQ180" s="29"/>
      <c r="AR180" s="30"/>
      <c r="AS180" s="30"/>
      <c r="AT180" s="31"/>
      <c r="AU180" s="28"/>
      <c r="AV180" s="28"/>
      <c r="AW180" s="29"/>
      <c r="AX180" s="30"/>
      <c r="AY180" s="30"/>
      <c r="AZ180" s="31"/>
      <c r="BA180" s="28"/>
      <c r="BB180" s="28"/>
      <c r="BC180" s="29"/>
      <c r="BD180" s="30"/>
      <c r="BE180" s="30"/>
      <c r="BF180" s="31"/>
      <c r="BG180" s="28"/>
      <c r="BH180" s="28"/>
      <c r="BI180" s="29"/>
      <c r="BJ180" s="30"/>
      <c r="BK180" s="30"/>
      <c r="BL180" s="31"/>
      <c r="BM180" s="28"/>
      <c r="BN180" s="28"/>
      <c r="BO180" s="29"/>
      <c r="BP180" s="30"/>
      <c r="BQ180" s="30"/>
      <c r="BR180" s="31"/>
      <c r="BS180" s="28"/>
      <c r="BT180" s="28"/>
      <c r="BU180" s="29"/>
      <c r="BV180" s="30"/>
      <c r="BW180" s="30"/>
      <c r="BX180" s="31"/>
      <c r="BY180" s="28"/>
      <c r="BZ180" s="28"/>
      <c r="CA180" s="29"/>
      <c r="CB180" s="30"/>
      <c r="CC180" s="30"/>
      <c r="CD180" s="31"/>
      <c r="CE180" s="28"/>
      <c r="CF180" s="28"/>
      <c r="CG180" s="29"/>
      <c r="CH180" s="30"/>
      <c r="CI180" s="30"/>
      <c r="CJ180" s="31"/>
      <c r="CK180" s="28"/>
      <c r="CL180" s="28"/>
      <c r="CM180" s="29"/>
      <c r="CN180" s="30"/>
      <c r="CO180" s="30"/>
      <c r="CP180" s="31"/>
      <c r="CQ180" s="28"/>
      <c r="CR180" s="28"/>
      <c r="CS180" s="29"/>
      <c r="CT180" s="30"/>
      <c r="CU180" s="30"/>
      <c r="CV180" s="31"/>
      <c r="CW180" s="28"/>
      <c r="CX180" s="28"/>
      <c r="CY180" s="29"/>
      <c r="CZ180" s="30"/>
      <c r="DA180" s="30"/>
      <c r="DB180" s="31"/>
      <c r="DC180" s="28"/>
      <c r="DD180" s="28"/>
      <c r="DE180" s="29"/>
      <c r="DF180" s="30"/>
      <c r="DG180" s="30"/>
      <c r="DH180" s="31"/>
      <c r="DI180" s="28"/>
      <c r="DJ180" s="28"/>
      <c r="DK180" s="29"/>
      <c r="DL180" s="30"/>
      <c r="DM180" s="30"/>
      <c r="DN180" s="31"/>
    </row>
    <row r="181" spans="1:118" s="19" customFormat="1" ht="11.1" customHeight="1" thickBot="1">
      <c r="A181" s="3"/>
      <c r="B181" s="15" t="s">
        <v>194</v>
      </c>
      <c r="C181" s="16">
        <v>117280.68628700002</v>
      </c>
      <c r="D181" s="16">
        <v>46133.292789999992</v>
      </c>
      <c r="E181" s="16">
        <v>29566.623773999996</v>
      </c>
      <c r="F181" s="16">
        <v>37661.415074999997</v>
      </c>
      <c r="G181" s="16">
        <v>46139.745433999997</v>
      </c>
      <c r="H181" s="17">
        <v>39.341298976619612</v>
      </c>
      <c r="I181" s="17">
        <v>100.01398695737886</v>
      </c>
      <c r="J181" s="3"/>
      <c r="K181" s="3"/>
      <c r="L181" s="16">
        <v>121424.48628700001</v>
      </c>
      <c r="M181" s="16">
        <v>46133.29279189001</v>
      </c>
      <c r="N181" s="16"/>
      <c r="O181" s="16">
        <v>29566.623773779997</v>
      </c>
      <c r="P181" s="16">
        <v>37661.415074160002</v>
      </c>
      <c r="Q181" s="16">
        <v>46139.745432290001</v>
      </c>
      <c r="R181" s="16">
        <v>37.998715780632317</v>
      </c>
      <c r="S181" s="16">
        <v>100.0139869495748</v>
      </c>
      <c r="T181" s="18"/>
      <c r="U181" s="16">
        <f t="shared" si="5"/>
        <v>4143.7999999999884</v>
      </c>
      <c r="V181" s="16">
        <f t="shared" si="5"/>
        <v>1.8900173017755151E-6</v>
      </c>
      <c r="W181" s="16"/>
      <c r="X181" s="16">
        <f t="shared" si="6"/>
        <v>-2.1999949240125716E-7</v>
      </c>
      <c r="Y181" s="16">
        <f t="shared" si="6"/>
        <v>-8.3999475464224815E-7</v>
      </c>
      <c r="Z181" s="16">
        <f t="shared" si="6"/>
        <v>-1.7099955584853888E-6</v>
      </c>
      <c r="AA181" s="16">
        <f t="shared" si="6"/>
        <v>-1.3425831959872951</v>
      </c>
      <c r="AB181" s="16">
        <f t="shared" si="6"/>
        <v>-7.8040613971097628E-9</v>
      </c>
    </row>
    <row r="182" spans="1:118" s="40" customFormat="1" ht="11.1" customHeight="1">
      <c r="A182" s="3"/>
      <c r="B182" s="33" t="s">
        <v>195</v>
      </c>
      <c r="C182" s="35">
        <v>72285.817685999995</v>
      </c>
      <c r="D182" s="35">
        <v>28704.158152999997</v>
      </c>
      <c r="E182" s="35">
        <v>19254.721035999999</v>
      </c>
      <c r="F182" s="35">
        <v>23634.393129</v>
      </c>
      <c r="G182" s="35">
        <v>28702.903710999999</v>
      </c>
      <c r="H182" s="35">
        <v>39.707517504583826</v>
      </c>
      <c r="I182" s="35">
        <v>99.995629755127084</v>
      </c>
      <c r="J182" s="3"/>
      <c r="K182" s="3"/>
      <c r="L182" s="35">
        <v>72285.817685999995</v>
      </c>
      <c r="M182" s="35">
        <v>28704.158153820004</v>
      </c>
      <c r="N182" s="35"/>
      <c r="O182" s="35">
        <v>19254.72103615</v>
      </c>
      <c r="P182" s="35">
        <v>23634.393129019998</v>
      </c>
      <c r="Q182" s="35">
        <v>28702.903711340005</v>
      </c>
      <c r="R182" s="35">
        <v>39.707517505054192</v>
      </c>
      <c r="S182" s="35">
        <v>99.995629753454963</v>
      </c>
      <c r="T182" s="18"/>
      <c r="U182" s="35">
        <f t="shared" si="5"/>
        <v>0</v>
      </c>
      <c r="V182" s="35">
        <f t="shared" si="5"/>
        <v>8.2000769907608628E-7</v>
      </c>
      <c r="W182" s="35"/>
      <c r="X182" s="35">
        <f t="shared" si="6"/>
        <v>1.5000114217400551E-7</v>
      </c>
      <c r="Y182" s="35">
        <f t="shared" si="6"/>
        <v>1.9997969502583146E-8</v>
      </c>
      <c r="Z182" s="35">
        <f t="shared" si="6"/>
        <v>3.4000549931079149E-7</v>
      </c>
      <c r="AA182" s="35">
        <f t="shared" si="6"/>
        <v>4.7036508021847112E-10</v>
      </c>
      <c r="AB182" s="35">
        <f t="shared" si="6"/>
        <v>-1.6721202200642438E-9</v>
      </c>
    </row>
    <row r="183" spans="1:118" ht="11.1" customHeight="1">
      <c r="A183" s="3"/>
      <c r="B183" s="24" t="s">
        <v>196</v>
      </c>
      <c r="C183" s="23">
        <v>66791.938639</v>
      </c>
      <c r="D183" s="23">
        <v>26522.492753999999</v>
      </c>
      <c r="E183" s="23">
        <v>18299.497104999999</v>
      </c>
      <c r="F183" s="23">
        <v>22205.875907000001</v>
      </c>
      <c r="G183" s="23">
        <v>26522.492753999999</v>
      </c>
      <c r="H183" s="23">
        <v>39.70912252951652</v>
      </c>
      <c r="I183" s="23">
        <v>100</v>
      </c>
      <c r="L183" s="23">
        <v>66791.938639</v>
      </c>
      <c r="M183" s="23">
        <v>26522.492754430004</v>
      </c>
      <c r="N183" s="23"/>
      <c r="O183" s="23">
        <v>18299.497105230002</v>
      </c>
      <c r="P183" s="23">
        <v>22205.875906649999</v>
      </c>
      <c r="Q183" s="23">
        <v>26522.492754430004</v>
      </c>
      <c r="R183" s="23">
        <v>39.709122530160315</v>
      </c>
      <c r="S183" s="23">
        <v>100</v>
      </c>
      <c r="T183" s="18"/>
      <c r="U183" s="23">
        <f t="shared" si="5"/>
        <v>0</v>
      </c>
      <c r="V183" s="23">
        <f t="shared" si="5"/>
        <v>4.3000545701943338E-7</v>
      </c>
      <c r="W183" s="23"/>
      <c r="X183" s="23">
        <f t="shared" si="6"/>
        <v>2.3000393412075937E-7</v>
      </c>
      <c r="Y183" s="23">
        <f t="shared" si="6"/>
        <v>-3.5000266507267952E-7</v>
      </c>
      <c r="Z183" s="23">
        <f t="shared" si="6"/>
        <v>4.3000545701943338E-7</v>
      </c>
      <c r="AA183" s="23">
        <f t="shared" si="6"/>
        <v>6.4379435116279637E-10</v>
      </c>
      <c r="AB183" s="23">
        <f t="shared" si="6"/>
        <v>0</v>
      </c>
    </row>
    <row r="184" spans="1:118" ht="11.1" customHeight="1">
      <c r="A184" s="3"/>
      <c r="B184" s="24" t="s">
        <v>197</v>
      </c>
      <c r="C184" s="23">
        <v>2675.0473780000002</v>
      </c>
      <c r="D184" s="23">
        <v>1589.4741610000001</v>
      </c>
      <c r="E184" s="23">
        <v>900.653367</v>
      </c>
      <c r="F184" s="23">
        <v>987.42157499999996</v>
      </c>
      <c r="G184" s="23">
        <v>1589.4741610000001</v>
      </c>
      <c r="H184" s="23">
        <v>59.418542418055075</v>
      </c>
      <c r="I184" s="23">
        <v>100</v>
      </c>
      <c r="L184" s="23">
        <v>2675.0473780000002</v>
      </c>
      <c r="M184" s="23">
        <v>1589.4741612200003</v>
      </c>
      <c r="N184" s="23"/>
      <c r="O184" s="23">
        <v>900.653367</v>
      </c>
      <c r="P184" s="23">
        <v>987.42157535000001</v>
      </c>
      <c r="Q184" s="23">
        <v>1589.47416122</v>
      </c>
      <c r="R184" s="23">
        <v>59.418542426279217</v>
      </c>
      <c r="S184" s="23">
        <v>99.999999999999986</v>
      </c>
      <c r="T184" s="18"/>
      <c r="U184" s="23">
        <f t="shared" si="5"/>
        <v>0</v>
      </c>
      <c r="V184" s="23">
        <f t="shared" si="5"/>
        <v>2.2000017452228349E-7</v>
      </c>
      <c r="W184" s="23"/>
      <c r="X184" s="23">
        <f t="shared" si="6"/>
        <v>0</v>
      </c>
      <c r="Y184" s="23">
        <f t="shared" si="6"/>
        <v>3.5000005027541192E-7</v>
      </c>
      <c r="Z184" s="23">
        <f t="shared" si="6"/>
        <v>2.1999994714860804E-7</v>
      </c>
      <c r="AA184" s="23">
        <f t="shared" si="6"/>
        <v>8.2241413679184916E-9</v>
      </c>
      <c r="AB184" s="23">
        <f t="shared" si="6"/>
        <v>0</v>
      </c>
    </row>
    <row r="185" spans="1:118" ht="11.1" customHeight="1">
      <c r="A185" s="3"/>
      <c r="B185" s="24" t="s">
        <v>39</v>
      </c>
      <c r="C185" s="23">
        <v>299.40575100000001</v>
      </c>
      <c r="D185" s="23">
        <v>86.859831999999997</v>
      </c>
      <c r="E185" s="23">
        <v>54.570563999999997</v>
      </c>
      <c r="F185" s="23">
        <v>67.920822000000001</v>
      </c>
      <c r="G185" s="23">
        <v>85.60539</v>
      </c>
      <c r="H185" s="23">
        <v>28.591765426710193</v>
      </c>
      <c r="I185" s="23">
        <v>98.555785832051811</v>
      </c>
      <c r="L185" s="23">
        <v>299.40575100000001</v>
      </c>
      <c r="M185" s="23">
        <v>86.859832470000001</v>
      </c>
      <c r="N185" s="23"/>
      <c r="O185" s="23">
        <v>54.570563920000005</v>
      </c>
      <c r="P185" s="23">
        <v>67.920822279999996</v>
      </c>
      <c r="Q185" s="23">
        <v>85.605389989999992</v>
      </c>
      <c r="R185" s="23">
        <v>28.591765423370237</v>
      </c>
      <c r="S185" s="23">
        <v>98.555785287251993</v>
      </c>
      <c r="T185" s="18"/>
      <c r="U185" s="23">
        <f t="shared" si="5"/>
        <v>0</v>
      </c>
      <c r="V185" s="23">
        <f t="shared" si="5"/>
        <v>4.7000000336083758E-7</v>
      </c>
      <c r="W185" s="23"/>
      <c r="X185" s="23">
        <f t="shared" si="6"/>
        <v>-7.9999992408374965E-8</v>
      </c>
      <c r="Y185" s="23">
        <f t="shared" si="6"/>
        <v>2.7999999474559445E-7</v>
      </c>
      <c r="Z185" s="23">
        <f t="shared" si="6"/>
        <v>-1.0000007932831068E-8</v>
      </c>
      <c r="AA185" s="23">
        <f t="shared" si="6"/>
        <v>-3.3399558674318541E-9</v>
      </c>
      <c r="AB185" s="23">
        <f t="shared" si="6"/>
        <v>-5.4479981770327868E-7</v>
      </c>
    </row>
    <row r="186" spans="1:118" ht="11.1" customHeight="1">
      <c r="A186" s="3"/>
      <c r="B186" s="24" t="s">
        <v>198</v>
      </c>
      <c r="C186" s="23">
        <v>2519.4259179999999</v>
      </c>
      <c r="D186" s="23">
        <v>505.33140600000002</v>
      </c>
      <c r="E186" s="23">
        <v>0</v>
      </c>
      <c r="F186" s="23">
        <v>373.174825</v>
      </c>
      <c r="G186" s="23">
        <v>505.33140600000002</v>
      </c>
      <c r="H186" s="23">
        <v>20.057402854740342</v>
      </c>
      <c r="I186" s="23">
        <v>100</v>
      </c>
      <c r="L186" s="23">
        <v>2519.4259179999999</v>
      </c>
      <c r="M186" s="23">
        <v>505.33140569999995</v>
      </c>
      <c r="N186" s="23"/>
      <c r="O186" s="23">
        <v>0</v>
      </c>
      <c r="P186" s="23">
        <v>373.17482474000002</v>
      </c>
      <c r="Q186" s="23">
        <v>505.33140569999995</v>
      </c>
      <c r="R186" s="23">
        <v>20.057402842832865</v>
      </c>
      <c r="S186" s="23">
        <v>100</v>
      </c>
      <c r="T186" s="18"/>
      <c r="U186" s="23">
        <f t="shared" si="5"/>
        <v>0</v>
      </c>
      <c r="V186" s="23">
        <f t="shared" si="5"/>
        <v>-3.0000006745467545E-7</v>
      </c>
      <c r="W186" s="23"/>
      <c r="X186" s="23">
        <f t="shared" si="6"/>
        <v>0</v>
      </c>
      <c r="Y186" s="23">
        <f t="shared" si="6"/>
        <v>-2.5999997887993231E-7</v>
      </c>
      <c r="Z186" s="23">
        <f t="shared" si="6"/>
        <v>-3.0000006745467545E-7</v>
      </c>
      <c r="AA186" s="23">
        <f t="shared" si="6"/>
        <v>-1.1907477670547451E-8</v>
      </c>
      <c r="AB186" s="23">
        <f t="shared" si="6"/>
        <v>0</v>
      </c>
    </row>
    <row r="187" spans="1:118" ht="11.1" customHeight="1">
      <c r="A187" s="3"/>
      <c r="B187" s="24" t="s">
        <v>199</v>
      </c>
      <c r="C187" s="23">
        <v>909.619598</v>
      </c>
      <c r="D187" s="23">
        <v>508.45472000000001</v>
      </c>
      <c r="E187" s="23">
        <v>500.06003299999998</v>
      </c>
      <c r="F187" s="23">
        <v>540.14245100000005</v>
      </c>
      <c r="G187" s="23">
        <v>587.07642199999998</v>
      </c>
      <c r="H187" s="23">
        <v>64.540872172369362</v>
      </c>
      <c r="I187" s="23">
        <v>115.4628718954561</v>
      </c>
      <c r="L187" s="23">
        <v>909.619598</v>
      </c>
      <c r="M187" s="23">
        <v>508.45472042</v>
      </c>
      <c r="N187" s="23"/>
      <c r="O187" s="23">
        <v>500.06003304999996</v>
      </c>
      <c r="P187" s="23">
        <v>540.14245061999986</v>
      </c>
      <c r="Q187" s="23">
        <v>587.07642233999991</v>
      </c>
      <c r="R187" s="23">
        <v>64.540872209747619</v>
      </c>
      <c r="S187" s="23">
        <v>115.4628718669493</v>
      </c>
      <c r="T187" s="18"/>
      <c r="U187" s="23">
        <f t="shared" si="5"/>
        <v>0</v>
      </c>
      <c r="V187" s="23">
        <f t="shared" si="5"/>
        <v>4.1999999211839167E-7</v>
      </c>
      <c r="W187" s="23"/>
      <c r="X187" s="23">
        <f t="shared" si="6"/>
        <v>4.9999982820736477E-8</v>
      </c>
      <c r="Y187" s="23">
        <f t="shared" si="6"/>
        <v>-3.8000018776074285E-7</v>
      </c>
      <c r="Z187" s="23">
        <f t="shared" si="6"/>
        <v>3.3999992865574313E-7</v>
      </c>
      <c r="AA187" s="23">
        <f t="shared" si="6"/>
        <v>3.7378256934061937E-8</v>
      </c>
      <c r="AB187" s="23">
        <f t="shared" si="6"/>
        <v>-2.8506804028438637E-8</v>
      </c>
    </row>
    <row r="188" spans="1:118" ht="21.95" customHeight="1">
      <c r="A188" s="3"/>
      <c r="B188" s="24" t="s">
        <v>200</v>
      </c>
      <c r="C188" s="23">
        <v>853.48038099999997</v>
      </c>
      <c r="D188" s="23">
        <v>73.294853000000003</v>
      </c>
      <c r="E188" s="23">
        <v>47.799424000000002</v>
      </c>
      <c r="F188" s="23">
        <v>60.393883000000002</v>
      </c>
      <c r="G188" s="23">
        <v>73.703967000000006</v>
      </c>
      <c r="H188" s="23">
        <v>8.6356955169424108</v>
      </c>
      <c r="I188" s="23">
        <v>100.55817561978056</v>
      </c>
      <c r="L188" s="23">
        <v>853.48038099999985</v>
      </c>
      <c r="M188" s="23">
        <v>73.294852709999986</v>
      </c>
      <c r="N188" s="23"/>
      <c r="O188" s="23">
        <v>47.799423710000042</v>
      </c>
      <c r="P188" s="23">
        <v>60.393882739999981</v>
      </c>
      <c r="Q188" s="23">
        <v>73.703967359999979</v>
      </c>
      <c r="R188" s="23">
        <v>8.6356955591226399</v>
      </c>
      <c r="S188" s="23">
        <v>100.55817650881802</v>
      </c>
      <c r="T188" s="18"/>
      <c r="U188" s="23">
        <f t="shared" si="5"/>
        <v>0</v>
      </c>
      <c r="V188" s="23">
        <f t="shared" si="5"/>
        <v>-2.9000001688928023E-7</v>
      </c>
      <c r="W188" s="23"/>
      <c r="X188" s="23">
        <f t="shared" si="6"/>
        <v>-2.8999996004586137E-7</v>
      </c>
      <c r="Y188" s="23">
        <f t="shared" si="6"/>
        <v>-2.6000002151249646E-7</v>
      </c>
      <c r="Z188" s="23">
        <f t="shared" si="6"/>
        <v>3.599999729431147E-7</v>
      </c>
      <c r="AA188" s="23">
        <f t="shared" si="6"/>
        <v>4.2180229087307453E-8</v>
      </c>
      <c r="AB188" s="23">
        <f t="shared" si="6"/>
        <v>8.8903746586765919E-7</v>
      </c>
    </row>
    <row r="189" spans="1:118" ht="11.1" customHeight="1">
      <c r="A189" s="3"/>
      <c r="B189" s="24" t="s">
        <v>156</v>
      </c>
      <c r="C189" s="23">
        <v>3036.564625</v>
      </c>
      <c r="D189" s="23">
        <v>932.64125999999999</v>
      </c>
      <c r="E189" s="23">
        <v>572.24120200000004</v>
      </c>
      <c r="F189" s="23">
        <v>718.27823899999999</v>
      </c>
      <c r="G189" s="23">
        <v>934.12302199999999</v>
      </c>
      <c r="H189" s="23">
        <v>30.76249437635466</v>
      </c>
      <c r="I189" s="23">
        <v>100.15887802347495</v>
      </c>
      <c r="L189" s="23">
        <v>3036.564625</v>
      </c>
      <c r="M189" s="23">
        <v>932.64125983999998</v>
      </c>
      <c r="N189" s="23"/>
      <c r="O189" s="23">
        <v>572.24120150999988</v>
      </c>
      <c r="P189" s="23">
        <v>718.27823879000005</v>
      </c>
      <c r="Q189" s="23">
        <v>934.1230221400001</v>
      </c>
      <c r="R189" s="23">
        <v>30.762494380965137</v>
      </c>
      <c r="S189" s="23">
        <v>100.15887805566894</v>
      </c>
      <c r="T189" s="18"/>
      <c r="U189" s="23">
        <f t="shared" si="5"/>
        <v>0</v>
      </c>
      <c r="V189" s="23">
        <f t="shared" si="5"/>
        <v>-1.6000001323845936E-7</v>
      </c>
      <c r="W189" s="23"/>
      <c r="X189" s="23">
        <f t="shared" si="6"/>
        <v>-4.9000016133504687E-7</v>
      </c>
      <c r="Y189" s="23">
        <f t="shared" si="6"/>
        <v>-2.0999993921577698E-7</v>
      </c>
      <c r="Z189" s="23">
        <f t="shared" si="6"/>
        <v>1.4000011105963495E-7</v>
      </c>
      <c r="AA189" s="23">
        <f t="shared" si="6"/>
        <v>4.6104773332444893E-9</v>
      </c>
      <c r="AB189" s="23">
        <f t="shared" si="6"/>
        <v>3.2193980814554379E-8</v>
      </c>
    </row>
    <row r="190" spans="1:118" ht="11.1" customHeight="1">
      <c r="A190" s="3"/>
      <c r="B190" s="24" t="s">
        <v>201</v>
      </c>
      <c r="C190" s="23">
        <v>3532.5446830000001</v>
      </c>
      <c r="D190" s="23">
        <v>1254.4973259999999</v>
      </c>
      <c r="E190" s="23">
        <v>816.91449999999998</v>
      </c>
      <c r="F190" s="23">
        <v>1030.6425630000001</v>
      </c>
      <c r="G190" s="23">
        <v>1245.4887819999999</v>
      </c>
      <c r="H190" s="23">
        <v>35.257552098173974</v>
      </c>
      <c r="I190" s="23">
        <v>99.281900103468217</v>
      </c>
      <c r="L190" s="23">
        <v>3532.5446830000001</v>
      </c>
      <c r="M190" s="23">
        <v>1254.4973255199998</v>
      </c>
      <c r="N190" s="23"/>
      <c r="O190" s="23">
        <v>816.91449996000017</v>
      </c>
      <c r="P190" s="23">
        <v>1030.64256301</v>
      </c>
      <c r="Q190" s="23">
        <v>1245.4887816299995</v>
      </c>
      <c r="R190" s="23">
        <v>35.257552087699935</v>
      </c>
      <c r="S190" s="23">
        <v>99.281900111961889</v>
      </c>
      <c r="T190" s="18"/>
      <c r="U190" s="23">
        <f t="shared" si="5"/>
        <v>0</v>
      </c>
      <c r="V190" s="23">
        <f t="shared" si="5"/>
        <v>-4.800001534022158E-7</v>
      </c>
      <c r="W190" s="23"/>
      <c r="X190" s="23">
        <f t="shared" si="6"/>
        <v>-3.9999804357648827E-8</v>
      </c>
      <c r="Y190" s="23">
        <f t="shared" si="6"/>
        <v>9.999894245993346E-9</v>
      </c>
      <c r="Z190" s="23">
        <f t="shared" si="6"/>
        <v>-3.7000040720158722E-7</v>
      </c>
      <c r="AA190" s="23">
        <f t="shared" si="6"/>
        <v>-1.0474039413566061E-8</v>
      </c>
      <c r="AB190" s="23">
        <f t="shared" si="6"/>
        <v>8.4936715438743704E-9</v>
      </c>
    </row>
    <row r="191" spans="1:118" ht="11.1" customHeight="1">
      <c r="A191" s="3"/>
      <c r="B191" s="24" t="s">
        <v>202</v>
      </c>
      <c r="C191" s="23">
        <v>254.647761</v>
      </c>
      <c r="D191" s="23">
        <v>79.339774000000006</v>
      </c>
      <c r="E191" s="23">
        <v>49.992994000000003</v>
      </c>
      <c r="F191" s="23">
        <v>64.532597999999993</v>
      </c>
      <c r="G191" s="23">
        <v>78.544364999999999</v>
      </c>
      <c r="H191" s="23">
        <v>30.844317928245989</v>
      </c>
      <c r="I191" s="23">
        <v>98.997465004122645</v>
      </c>
      <c r="L191" s="23">
        <v>254.647761</v>
      </c>
      <c r="M191" s="23">
        <v>79.339773680000008</v>
      </c>
      <c r="N191" s="23"/>
      <c r="O191" s="23">
        <v>49.992994469999999</v>
      </c>
      <c r="P191" s="23">
        <v>64.532598489999998</v>
      </c>
      <c r="Q191" s="23">
        <v>78.544364529999982</v>
      </c>
      <c r="R191" s="23">
        <v>30.844317743677308</v>
      </c>
      <c r="S191" s="23">
        <v>98.997464811018816</v>
      </c>
      <c r="T191" s="18"/>
      <c r="U191" s="23">
        <f t="shared" si="5"/>
        <v>0</v>
      </c>
      <c r="V191" s="23">
        <f t="shared" si="5"/>
        <v>-3.1999999805520929E-7</v>
      </c>
      <c r="W191" s="23"/>
      <c r="X191" s="23">
        <f t="shared" si="6"/>
        <v>4.6999999625541022E-7</v>
      </c>
      <c r="Y191" s="23">
        <f t="shared" si="6"/>
        <v>4.90000005015645E-7</v>
      </c>
      <c r="Z191" s="23">
        <f t="shared" si="6"/>
        <v>-4.700000175716923E-7</v>
      </c>
      <c r="AA191" s="23">
        <f t="shared" si="6"/>
        <v>-1.8456868033922547E-7</v>
      </c>
      <c r="AB191" s="23">
        <f t="shared" si="6"/>
        <v>-1.9310382981529983E-7</v>
      </c>
    </row>
    <row r="192" spans="1:118" ht="11.1" customHeight="1">
      <c r="A192" s="3"/>
      <c r="B192" s="24" t="s">
        <v>203</v>
      </c>
      <c r="C192" s="23">
        <v>1928.0880239999999</v>
      </c>
      <c r="D192" s="23">
        <v>688.58069699999999</v>
      </c>
      <c r="E192" s="23">
        <v>422.23389300000002</v>
      </c>
      <c r="F192" s="23">
        <v>551.27364299999999</v>
      </c>
      <c r="G192" s="23">
        <v>681.87882500000001</v>
      </c>
      <c r="H192" s="23">
        <v>35.365544337824275</v>
      </c>
      <c r="I192" s="23">
        <v>99.026712187954345</v>
      </c>
      <c r="L192" s="23">
        <v>1928.0880239999999</v>
      </c>
      <c r="M192" s="23">
        <v>688.58069747999991</v>
      </c>
      <c r="N192" s="23"/>
      <c r="O192" s="23">
        <v>422.23389318</v>
      </c>
      <c r="P192" s="23">
        <v>551.27364347000002</v>
      </c>
      <c r="Q192" s="23">
        <v>681.87882456000011</v>
      </c>
      <c r="R192" s="23">
        <v>35.365544315003753</v>
      </c>
      <c r="S192" s="23">
        <v>99.026712055024674</v>
      </c>
      <c r="T192" s="18"/>
      <c r="U192" s="23">
        <f t="shared" si="5"/>
        <v>0</v>
      </c>
      <c r="V192" s="23">
        <f t="shared" si="5"/>
        <v>4.7999992602854036E-7</v>
      </c>
      <c r="W192" s="23"/>
      <c r="X192" s="23">
        <f t="shared" ref="X192:AB240" si="7">+O192-E192</f>
        <v>1.7999997226070263E-7</v>
      </c>
      <c r="Y192" s="23">
        <f t="shared" si="7"/>
        <v>4.7000003178254701E-7</v>
      </c>
      <c r="Z192" s="23">
        <f t="shared" si="7"/>
        <v>-4.3999989429721609E-7</v>
      </c>
      <c r="AA192" s="23">
        <f t="shared" si="7"/>
        <v>-2.282052236068921E-8</v>
      </c>
      <c r="AB192" s="23">
        <f t="shared" si="7"/>
        <v>-1.3292967082634277E-7</v>
      </c>
    </row>
    <row r="193" spans="1:28" ht="11.1" customHeight="1">
      <c r="A193" s="3"/>
      <c r="B193" s="24" t="s">
        <v>204</v>
      </c>
      <c r="C193" s="23">
        <v>16709.532726000001</v>
      </c>
      <c r="D193" s="23">
        <v>6866.2577899999997</v>
      </c>
      <c r="E193" s="23">
        <v>4231.3668619999999</v>
      </c>
      <c r="F193" s="23">
        <v>5579.4638539999996</v>
      </c>
      <c r="G193" s="23">
        <v>6837.1589940000003</v>
      </c>
      <c r="H193" s="23">
        <v>40.917715091825364</v>
      </c>
      <c r="I193" s="23">
        <v>99.576205891331682</v>
      </c>
      <c r="L193" s="23">
        <v>16709.532726000001</v>
      </c>
      <c r="M193" s="23">
        <v>6866.2577900199994</v>
      </c>
      <c r="N193" s="23"/>
      <c r="O193" s="23">
        <v>4231.3668617699996</v>
      </c>
      <c r="P193" s="23">
        <v>5579.4638537800001</v>
      </c>
      <c r="Q193" s="23">
        <v>6837.1589936399996</v>
      </c>
      <c r="R193" s="23">
        <v>40.917715089670899</v>
      </c>
      <c r="S193" s="23">
        <v>99.576205885798601</v>
      </c>
      <c r="T193" s="18"/>
      <c r="U193" s="23">
        <f t="shared" si="5"/>
        <v>0</v>
      </c>
      <c r="V193" s="23">
        <f t="shared" si="5"/>
        <v>1.9999788491986692E-8</v>
      </c>
      <c r="W193" s="23"/>
      <c r="X193" s="23">
        <f t="shared" si="7"/>
        <v>-2.3000029614195228E-7</v>
      </c>
      <c r="Y193" s="23">
        <f t="shared" si="7"/>
        <v>-2.1999949240125716E-7</v>
      </c>
      <c r="Z193" s="23">
        <f t="shared" si="7"/>
        <v>-3.6000074032926932E-7</v>
      </c>
      <c r="AA193" s="23">
        <f t="shared" si="7"/>
        <v>-2.1544650508076302E-9</v>
      </c>
      <c r="AB193" s="23">
        <f t="shared" si="7"/>
        <v>-5.5330815484921914E-9</v>
      </c>
    </row>
    <row r="194" spans="1:28" ht="11.1" customHeight="1">
      <c r="A194" s="3"/>
      <c r="B194" s="24" t="s">
        <v>205</v>
      </c>
      <c r="C194" s="23">
        <v>1253.3461030000001</v>
      </c>
      <c r="D194" s="23">
        <v>592.17348200000004</v>
      </c>
      <c r="E194" s="23">
        <v>347.02218399999998</v>
      </c>
      <c r="F194" s="23">
        <v>511.08993500000003</v>
      </c>
      <c r="G194" s="23">
        <v>590.970101</v>
      </c>
      <c r="H194" s="23">
        <v>47.151389355698178</v>
      </c>
      <c r="I194" s="23">
        <v>99.796785733137568</v>
      </c>
      <c r="L194" s="23">
        <v>1253.3461030000001</v>
      </c>
      <c r="M194" s="23">
        <v>592.17348157999993</v>
      </c>
      <c r="N194" s="23"/>
      <c r="O194" s="23">
        <v>347.02218409</v>
      </c>
      <c r="P194" s="23">
        <v>511.08993525999989</v>
      </c>
      <c r="Q194" s="23">
        <v>590.97010111999987</v>
      </c>
      <c r="R194" s="23">
        <v>47.151389365272536</v>
      </c>
      <c r="S194" s="23">
        <v>99.796785824182933</v>
      </c>
      <c r="T194" s="18"/>
      <c r="U194" s="23">
        <f t="shared" si="5"/>
        <v>0</v>
      </c>
      <c r="V194" s="23">
        <f t="shared" si="5"/>
        <v>-4.200001058052294E-7</v>
      </c>
      <c r="W194" s="23"/>
      <c r="X194" s="23">
        <f t="shared" si="7"/>
        <v>9.0000014552060748E-8</v>
      </c>
      <c r="Y194" s="23">
        <f t="shared" si="7"/>
        <v>2.5999986519309459E-7</v>
      </c>
      <c r="Z194" s="23">
        <f t="shared" si="7"/>
        <v>1.1999986782029737E-7</v>
      </c>
      <c r="AA194" s="23">
        <f t="shared" si="7"/>
        <v>9.5743573069739796E-9</v>
      </c>
      <c r="AB194" s="23">
        <f t="shared" si="7"/>
        <v>9.1045365024911007E-8</v>
      </c>
    </row>
    <row r="195" spans="1:28" ht="11.1" customHeight="1">
      <c r="A195" s="3"/>
      <c r="B195" s="24" t="s">
        <v>206</v>
      </c>
      <c r="C195" s="23">
        <v>1375.579446</v>
      </c>
      <c r="D195" s="23">
        <v>81.979951</v>
      </c>
      <c r="E195" s="23">
        <v>56.351201000000003</v>
      </c>
      <c r="F195" s="23">
        <v>66.838758999999996</v>
      </c>
      <c r="G195" s="23">
        <v>79.564443999999995</v>
      </c>
      <c r="H195" s="23">
        <v>5.7840675237888082</v>
      </c>
      <c r="I195" s="23">
        <v>97.053539346467772</v>
      </c>
      <c r="L195" s="23">
        <v>1375.579446</v>
      </c>
      <c r="M195" s="23">
        <v>81.979950959999996</v>
      </c>
      <c r="N195" s="23"/>
      <c r="O195" s="23">
        <v>56.351200690000006</v>
      </c>
      <c r="P195" s="23">
        <v>66.838758800000008</v>
      </c>
      <c r="Q195" s="23">
        <v>79.564443799999978</v>
      </c>
      <c r="R195" s="23">
        <v>5.7840675092494793</v>
      </c>
      <c r="S195" s="23">
        <v>97.053539149860441</v>
      </c>
      <c r="T195" s="18"/>
      <c r="U195" s="23">
        <f t="shared" si="5"/>
        <v>0</v>
      </c>
      <c r="V195" s="23">
        <f t="shared" si="5"/>
        <v>-4.000000330961484E-8</v>
      </c>
      <c r="W195" s="23"/>
      <c r="X195" s="23">
        <f t="shared" si="7"/>
        <v>-3.0999999722780558E-7</v>
      </c>
      <c r="Y195" s="23">
        <f t="shared" si="7"/>
        <v>-1.9999998812636477E-7</v>
      </c>
      <c r="Z195" s="23">
        <f t="shared" si="7"/>
        <v>-2.000000165480742E-7</v>
      </c>
      <c r="AA195" s="23">
        <f t="shared" si="7"/>
        <v>-1.4539328851981281E-8</v>
      </c>
      <c r="AB195" s="23">
        <f t="shared" si="7"/>
        <v>-1.9660733130422159E-7</v>
      </c>
    </row>
    <row r="196" spans="1:28" ht="11.1" customHeight="1">
      <c r="A196" s="3"/>
      <c r="B196" s="24" t="s">
        <v>207</v>
      </c>
      <c r="C196" s="23">
        <v>2229.765026</v>
      </c>
      <c r="D196" s="23">
        <v>681.00111600000002</v>
      </c>
      <c r="E196" s="23">
        <v>496.48179199999998</v>
      </c>
      <c r="F196" s="23">
        <v>531.885941</v>
      </c>
      <c r="G196" s="23">
        <v>677.59927100000004</v>
      </c>
      <c r="H196" s="23">
        <v>30.388819588562331</v>
      </c>
      <c r="I196" s="23">
        <v>99.50046410790317</v>
      </c>
      <c r="L196" s="23">
        <v>2229.765026</v>
      </c>
      <c r="M196" s="23">
        <v>681.00111571000002</v>
      </c>
      <c r="N196" s="23"/>
      <c r="O196" s="23">
        <v>496.48179228000004</v>
      </c>
      <c r="P196" s="23">
        <v>531.88594139000008</v>
      </c>
      <c r="Q196" s="23">
        <v>677.59927082999991</v>
      </c>
      <c r="R196" s="23">
        <v>30.388819580938208</v>
      </c>
      <c r="S196" s="23">
        <v>99.500464125311538</v>
      </c>
      <c r="T196" s="18"/>
      <c r="U196" s="23">
        <f t="shared" si="5"/>
        <v>0</v>
      </c>
      <c r="V196" s="23">
        <f t="shared" si="5"/>
        <v>-2.9000000267842552E-7</v>
      </c>
      <c r="W196" s="23"/>
      <c r="X196" s="23">
        <f t="shared" si="7"/>
        <v>2.8000005158901331E-7</v>
      </c>
      <c r="Y196" s="23">
        <f t="shared" si="7"/>
        <v>3.9000008200673619E-7</v>
      </c>
      <c r="Z196" s="23">
        <f t="shared" si="7"/>
        <v>-1.7000013485812815E-7</v>
      </c>
      <c r="AA196" s="23">
        <f t="shared" si="7"/>
        <v>-7.624123554705875E-9</v>
      </c>
      <c r="AB196" s="23">
        <f t="shared" si="7"/>
        <v>1.7408368080396031E-8</v>
      </c>
    </row>
    <row r="197" spans="1:28" ht="11.1" customHeight="1">
      <c r="A197" s="3"/>
      <c r="B197" s="24" t="s">
        <v>208</v>
      </c>
      <c r="C197" s="23">
        <v>749.03546500000004</v>
      </c>
      <c r="D197" s="23">
        <v>218.737639</v>
      </c>
      <c r="E197" s="23">
        <v>128.677752</v>
      </c>
      <c r="F197" s="23">
        <v>174.53112899999999</v>
      </c>
      <c r="G197" s="23">
        <v>215.37197399999999</v>
      </c>
      <c r="H197" s="23">
        <v>28.753241210013996</v>
      </c>
      <c r="I197" s="23">
        <v>98.461323339052768</v>
      </c>
      <c r="L197" s="23">
        <v>749.03546500000004</v>
      </c>
      <c r="M197" s="23">
        <v>218.73763851999999</v>
      </c>
      <c r="N197" s="23"/>
      <c r="O197" s="23">
        <v>128.67775211</v>
      </c>
      <c r="P197" s="23">
        <v>174.53112870999999</v>
      </c>
      <c r="Q197" s="23">
        <v>215.37197428000002</v>
      </c>
      <c r="R197" s="23">
        <v>28.753241247395412</v>
      </c>
      <c r="S197" s="23">
        <v>98.461323683124505</v>
      </c>
      <c r="T197" s="18"/>
      <c r="U197" s="23">
        <f t="shared" si="5"/>
        <v>0</v>
      </c>
      <c r="V197" s="23">
        <f t="shared" si="5"/>
        <v>-4.8000001129366865E-7</v>
      </c>
      <c r="W197" s="23"/>
      <c r="X197" s="23">
        <f t="shared" si="7"/>
        <v>1.1000000199601345E-7</v>
      </c>
      <c r="Y197" s="23">
        <f t="shared" si="7"/>
        <v>-2.9000000267842552E-7</v>
      </c>
      <c r="Z197" s="23">
        <f t="shared" si="7"/>
        <v>2.8000002316730388E-7</v>
      </c>
      <c r="AA197" s="23">
        <f t="shared" si="7"/>
        <v>3.7381415296522391E-8</v>
      </c>
      <c r="AB197" s="23">
        <f t="shared" si="7"/>
        <v>3.4407173643558053E-7</v>
      </c>
    </row>
    <row r="198" spans="1:28" ht="11.1" customHeight="1">
      <c r="A198" s="3"/>
      <c r="B198" s="24" t="s">
        <v>209</v>
      </c>
      <c r="C198" s="23">
        <v>776.87124900000003</v>
      </c>
      <c r="D198" s="23">
        <v>331.74145900000002</v>
      </c>
      <c r="E198" s="23">
        <v>194.97831600000001</v>
      </c>
      <c r="F198" s="23">
        <v>254.43491299999999</v>
      </c>
      <c r="G198" s="23">
        <v>313.19237299999998</v>
      </c>
      <c r="H198" s="23">
        <v>40.314578947688659</v>
      </c>
      <c r="I198" s="23">
        <v>94.408571646150492</v>
      </c>
      <c r="L198" s="23">
        <v>776.87124900000003</v>
      </c>
      <c r="M198" s="23">
        <v>331.74145927000029</v>
      </c>
      <c r="N198" s="23"/>
      <c r="O198" s="23">
        <v>194.97831610000009</v>
      </c>
      <c r="P198" s="23">
        <v>254.43491275000014</v>
      </c>
      <c r="Q198" s="23">
        <v>313.19237345000033</v>
      </c>
      <c r="R198" s="23">
        <v>40.314579005613368</v>
      </c>
      <c r="S198" s="23">
        <v>94.408571704960437</v>
      </c>
      <c r="T198" s="18"/>
      <c r="U198" s="23">
        <f t="shared" ref="U198:V261" si="8">+L198-C198</f>
        <v>0</v>
      </c>
      <c r="V198" s="23">
        <f t="shared" si="8"/>
        <v>2.7000027102985769E-7</v>
      </c>
      <c r="W198" s="23"/>
      <c r="X198" s="23">
        <f t="shared" si="7"/>
        <v>1.0000007932831068E-7</v>
      </c>
      <c r="Y198" s="23">
        <f t="shared" si="7"/>
        <v>-2.4999985726026352E-7</v>
      </c>
      <c r="Z198" s="23">
        <f t="shared" si="7"/>
        <v>4.5000035697739804E-7</v>
      </c>
      <c r="AA198" s="23">
        <f t="shared" si="7"/>
        <v>5.792470858523302E-8</v>
      </c>
      <c r="AB198" s="23">
        <f t="shared" si="7"/>
        <v>5.8809945358007099E-8</v>
      </c>
    </row>
    <row r="199" spans="1:28" ht="21.95" customHeight="1">
      <c r="A199" s="3"/>
      <c r="B199" s="24" t="s">
        <v>210</v>
      </c>
      <c r="C199" s="23">
        <v>730.60920599999997</v>
      </c>
      <c r="D199" s="23">
        <v>201.95409000000001</v>
      </c>
      <c r="E199" s="23">
        <v>105.161811</v>
      </c>
      <c r="F199" s="23">
        <v>178.32744299999999</v>
      </c>
      <c r="G199" s="23">
        <v>199.16358600000001</v>
      </c>
      <c r="H199" s="23">
        <v>27.259933814740357</v>
      </c>
      <c r="I199" s="23">
        <v>98.618248335549936</v>
      </c>
      <c r="L199" s="23">
        <v>730.60920599999997</v>
      </c>
      <c r="M199" s="23">
        <v>201.95409000999999</v>
      </c>
      <c r="N199" s="23"/>
      <c r="O199" s="23">
        <v>105.16181103000001</v>
      </c>
      <c r="P199" s="23">
        <v>178.32744271000001</v>
      </c>
      <c r="Q199" s="23">
        <v>199.16358603</v>
      </c>
      <c r="R199" s="23">
        <v>27.259933818846516</v>
      </c>
      <c r="S199" s="23">
        <v>98.618248345521593</v>
      </c>
      <c r="T199" s="18"/>
      <c r="U199" s="23">
        <f t="shared" si="8"/>
        <v>0</v>
      </c>
      <c r="V199" s="23">
        <f t="shared" si="8"/>
        <v>9.9999795111216372E-9</v>
      </c>
      <c r="W199" s="23"/>
      <c r="X199" s="23">
        <f t="shared" si="7"/>
        <v>3.0000009587638488E-8</v>
      </c>
      <c r="Y199" s="23">
        <f t="shared" si="7"/>
        <v>-2.8999997425671609E-7</v>
      </c>
      <c r="Z199" s="23">
        <f t="shared" si="7"/>
        <v>2.9999995376783772E-8</v>
      </c>
      <c r="AA199" s="23">
        <f t="shared" si="7"/>
        <v>4.1061589683977218E-9</v>
      </c>
      <c r="AB199" s="23">
        <f t="shared" si="7"/>
        <v>9.9716572776742396E-9</v>
      </c>
    </row>
    <row r="200" spans="1:28" ht="11.1" customHeight="1">
      <c r="A200" s="3"/>
      <c r="B200" s="24" t="s">
        <v>211</v>
      </c>
      <c r="C200" s="23">
        <v>365.06645200000003</v>
      </c>
      <c r="D200" s="23">
        <v>84.280315000000002</v>
      </c>
      <c r="E200" s="23">
        <v>46.366337999999999</v>
      </c>
      <c r="F200" s="23">
        <v>69.352867000000003</v>
      </c>
      <c r="G200" s="23">
        <v>83.415687000000005</v>
      </c>
      <c r="H200" s="23">
        <v>22.8494528990574</v>
      </c>
      <c r="I200" s="23">
        <v>98.974104451318198</v>
      </c>
      <c r="L200" s="23">
        <v>365.06645200000003</v>
      </c>
      <c r="M200" s="23">
        <v>84.280315270000003</v>
      </c>
      <c r="N200" s="23"/>
      <c r="O200" s="23">
        <v>46.366337679999994</v>
      </c>
      <c r="P200" s="23">
        <v>69.352866939999998</v>
      </c>
      <c r="Q200" s="23">
        <v>83.415686659999992</v>
      </c>
      <c r="R200" s="23">
        <v>22.849452805923669</v>
      </c>
      <c r="S200" s="23">
        <v>98.974103730829569</v>
      </c>
      <c r="T200" s="18"/>
      <c r="U200" s="23">
        <f t="shared" si="8"/>
        <v>0</v>
      </c>
      <c r="V200" s="23">
        <f t="shared" si="8"/>
        <v>2.700000010236181E-7</v>
      </c>
      <c r="W200" s="23"/>
      <c r="X200" s="23">
        <f t="shared" si="7"/>
        <v>-3.2000000516063665E-7</v>
      </c>
      <c r="Y200" s="23">
        <f t="shared" si="7"/>
        <v>-6.000000496442226E-8</v>
      </c>
      <c r="Z200" s="23">
        <f t="shared" si="7"/>
        <v>-3.4000001392087142E-7</v>
      </c>
      <c r="AA200" s="23">
        <f t="shared" si="7"/>
        <v>-9.3133731837724554E-8</v>
      </c>
      <c r="AB200" s="23">
        <f t="shared" si="7"/>
        <v>-7.2048862875817576E-7</v>
      </c>
    </row>
    <row r="201" spans="1:28" ht="11.1" customHeight="1">
      <c r="A201" s="3"/>
      <c r="B201" s="24" t="s">
        <v>212</v>
      </c>
      <c r="C201" s="23">
        <v>1245.93418</v>
      </c>
      <c r="D201" s="23">
        <v>559.84720700000003</v>
      </c>
      <c r="E201" s="23">
        <v>252.50076799999999</v>
      </c>
      <c r="F201" s="23">
        <v>456.75829700000003</v>
      </c>
      <c r="G201" s="23">
        <v>555.20835099999999</v>
      </c>
      <c r="H201" s="23">
        <v>44.561611673579741</v>
      </c>
      <c r="I201" s="23">
        <v>99.171406779921639</v>
      </c>
      <c r="L201" s="23">
        <v>1245.93418</v>
      </c>
      <c r="M201" s="23">
        <v>559.84720685999991</v>
      </c>
      <c r="N201" s="23"/>
      <c r="O201" s="23">
        <v>252.50076774000004</v>
      </c>
      <c r="P201" s="23">
        <v>456.75829696999995</v>
      </c>
      <c r="Q201" s="23">
        <v>555.20835089000002</v>
      </c>
      <c r="R201" s="23">
        <v>44.561611664751027</v>
      </c>
      <c r="S201" s="23">
        <v>99.171406785073074</v>
      </c>
      <c r="T201" s="18"/>
      <c r="U201" s="23">
        <f t="shared" si="8"/>
        <v>0</v>
      </c>
      <c r="V201" s="23">
        <f t="shared" si="8"/>
        <v>-1.4000011105963495E-7</v>
      </c>
      <c r="W201" s="23"/>
      <c r="X201" s="23">
        <f t="shared" si="7"/>
        <v>-2.5999995045822288E-7</v>
      </c>
      <c r="Y201" s="23">
        <f t="shared" si="7"/>
        <v>-3.0000080641912064E-8</v>
      </c>
      <c r="Z201" s="23">
        <f t="shared" si="7"/>
        <v>-1.0999997357430402E-7</v>
      </c>
      <c r="AA201" s="23">
        <f t="shared" si="7"/>
        <v>-8.8287137600673304E-9</v>
      </c>
      <c r="AB201" s="23">
        <f t="shared" si="7"/>
        <v>5.1514348342607263E-9</v>
      </c>
    </row>
    <row r="202" spans="1:28" ht="11.1" customHeight="1">
      <c r="A202" s="3"/>
      <c r="B202" s="24" t="s">
        <v>213</v>
      </c>
      <c r="C202" s="23">
        <v>100.08634499999999</v>
      </c>
      <c r="D202" s="23">
        <v>98.07893</v>
      </c>
      <c r="E202" s="23">
        <v>91.243510000000001</v>
      </c>
      <c r="F202" s="23">
        <v>92.536062999999999</v>
      </c>
      <c r="G202" s="23">
        <v>98.068618000000001</v>
      </c>
      <c r="H202" s="23">
        <v>97.984013703367836</v>
      </c>
      <c r="I202" s="23">
        <v>99.98948601906649</v>
      </c>
      <c r="L202" s="23">
        <v>100.08634499999999</v>
      </c>
      <c r="M202" s="23">
        <v>98.078930149999991</v>
      </c>
      <c r="N202" s="23"/>
      <c r="O202" s="23">
        <v>91.243509759999995</v>
      </c>
      <c r="P202" s="23">
        <v>92.536063339999984</v>
      </c>
      <c r="Q202" s="23">
        <v>98.068617619999984</v>
      </c>
      <c r="R202" s="23">
        <v>97.984013323695635</v>
      </c>
      <c r="S202" s="23">
        <v>99.989485478701454</v>
      </c>
      <c r="T202" s="18"/>
      <c r="U202" s="23">
        <f t="shared" si="8"/>
        <v>0</v>
      </c>
      <c r="V202" s="23">
        <f t="shared" si="8"/>
        <v>1.4999999109477358E-7</v>
      </c>
      <c r="W202" s="23"/>
      <c r="X202" s="23">
        <f t="shared" si="7"/>
        <v>-2.4000000564683432E-7</v>
      </c>
      <c r="Y202" s="23">
        <f t="shared" si="7"/>
        <v>3.3999998549916199E-7</v>
      </c>
      <c r="Z202" s="23">
        <f t="shared" si="7"/>
        <v>-3.8000001723048626E-7</v>
      </c>
      <c r="AA202" s="23">
        <f t="shared" si="7"/>
        <v>-3.7967220123391598E-7</v>
      </c>
      <c r="AB202" s="23">
        <f t="shared" si="7"/>
        <v>-5.4036503627230559E-7</v>
      </c>
    </row>
    <row r="203" spans="1:28" ht="11.1" customHeight="1">
      <c r="A203" s="3"/>
      <c r="B203" s="24" t="s">
        <v>214</v>
      </c>
      <c r="C203" s="23">
        <v>133.69084699999999</v>
      </c>
      <c r="D203" s="23">
        <v>24.311245</v>
      </c>
      <c r="E203" s="23">
        <v>15.233561999999999</v>
      </c>
      <c r="F203" s="23">
        <v>20.12058</v>
      </c>
      <c r="G203" s="23">
        <v>24.311245</v>
      </c>
      <c r="H203" s="23">
        <v>18.184674228296274</v>
      </c>
      <c r="I203" s="23">
        <v>100</v>
      </c>
      <c r="L203" s="23">
        <v>133.69084699999999</v>
      </c>
      <c r="M203" s="23">
        <v>24.311245000000003</v>
      </c>
      <c r="N203" s="23"/>
      <c r="O203" s="23">
        <v>15.233562229999999</v>
      </c>
      <c r="P203" s="23">
        <v>20.120579900000003</v>
      </c>
      <c r="Q203" s="23">
        <v>24.311245000000003</v>
      </c>
      <c r="R203" s="23">
        <v>18.184674228296277</v>
      </c>
      <c r="S203" s="23">
        <v>100</v>
      </c>
      <c r="T203" s="18"/>
      <c r="U203" s="23">
        <f t="shared" si="8"/>
        <v>0</v>
      </c>
      <c r="V203" s="23">
        <f t="shared" si="8"/>
        <v>0</v>
      </c>
      <c r="W203" s="23"/>
      <c r="X203" s="23">
        <f t="shared" si="7"/>
        <v>2.299999994903601E-7</v>
      </c>
      <c r="Y203" s="23">
        <f t="shared" si="7"/>
        <v>-9.9999997615896064E-8</v>
      </c>
      <c r="Z203" s="23">
        <f t="shared" si="7"/>
        <v>0</v>
      </c>
      <c r="AA203" s="23">
        <f t="shared" si="7"/>
        <v>0</v>
      </c>
      <c r="AB203" s="23">
        <f t="shared" si="7"/>
        <v>0</v>
      </c>
    </row>
    <row r="204" spans="1:28" ht="11.1" customHeight="1">
      <c r="A204" s="3"/>
      <c r="B204" s="24" t="s">
        <v>215</v>
      </c>
      <c r="C204" s="23">
        <v>263.67797899999999</v>
      </c>
      <c r="D204" s="23">
        <v>66.371117999999996</v>
      </c>
      <c r="E204" s="23">
        <v>41.590085000000002</v>
      </c>
      <c r="F204" s="23">
        <v>52.493364999999997</v>
      </c>
      <c r="G204" s="23">
        <v>63.395797000000002</v>
      </c>
      <c r="H204" s="23">
        <v>24.042886417905986</v>
      </c>
      <c r="I204" s="23">
        <v>95.517144972606914</v>
      </c>
      <c r="L204" s="23">
        <v>263.67797899999999</v>
      </c>
      <c r="M204" s="23">
        <v>66.371118209999992</v>
      </c>
      <c r="N204" s="23"/>
      <c r="O204" s="23">
        <v>41.590084529999992</v>
      </c>
      <c r="P204" s="23">
        <v>52.493364800000002</v>
      </c>
      <c r="Q204" s="23">
        <v>63.395796630000007</v>
      </c>
      <c r="R204" s="23">
        <v>24.04288627758331</v>
      </c>
      <c r="S204" s="23">
        <v>95.517144112916725</v>
      </c>
      <c r="T204" s="18"/>
      <c r="U204" s="23">
        <f t="shared" si="8"/>
        <v>0</v>
      </c>
      <c r="V204" s="23">
        <f t="shared" si="8"/>
        <v>2.0999999605919584E-7</v>
      </c>
      <c r="W204" s="23"/>
      <c r="X204" s="23">
        <f t="shared" si="7"/>
        <v>-4.7000001046626494E-7</v>
      </c>
      <c r="Y204" s="23">
        <f t="shared" si="7"/>
        <v>-1.9999999523179213E-7</v>
      </c>
      <c r="Z204" s="23">
        <f t="shared" si="7"/>
        <v>-3.6999999508680048E-7</v>
      </c>
      <c r="AA204" s="23">
        <f t="shared" si="7"/>
        <v>-1.4032267614538796E-7</v>
      </c>
      <c r="AB204" s="23">
        <f t="shared" si="7"/>
        <v>-8.5969018925879936E-7</v>
      </c>
    </row>
    <row r="205" spans="1:28" ht="11.1" customHeight="1">
      <c r="A205" s="3"/>
      <c r="B205" s="24" t="s">
        <v>165</v>
      </c>
      <c r="C205" s="23">
        <v>5544.2157040000002</v>
      </c>
      <c r="D205" s="23">
        <v>2464.6339119999998</v>
      </c>
      <c r="E205" s="23">
        <v>1343.3348249999999</v>
      </c>
      <c r="F205" s="23">
        <v>1836.8333399999999</v>
      </c>
      <c r="G205" s="23">
        <v>2464.6339119999998</v>
      </c>
      <c r="H205" s="23">
        <v>44.454149037199862</v>
      </c>
      <c r="I205" s="23">
        <v>100</v>
      </c>
      <c r="L205" s="23">
        <v>5544.2157040000002</v>
      </c>
      <c r="M205" s="23">
        <v>2464.6339117400003</v>
      </c>
      <c r="N205" s="23"/>
      <c r="O205" s="23">
        <v>1343.3348245699999</v>
      </c>
      <c r="P205" s="23">
        <v>1836.8333403299998</v>
      </c>
      <c r="Q205" s="23">
        <v>2464.6339117400003</v>
      </c>
      <c r="R205" s="23">
        <v>44.454149032510301</v>
      </c>
      <c r="S205" s="23">
        <v>100</v>
      </c>
      <c r="T205" s="18"/>
      <c r="U205" s="23">
        <f t="shared" si="8"/>
        <v>0</v>
      </c>
      <c r="V205" s="23">
        <f t="shared" si="8"/>
        <v>-2.5999952413258143E-7</v>
      </c>
      <c r="W205" s="23"/>
      <c r="X205" s="23">
        <f t="shared" si="7"/>
        <v>-4.3000000005122274E-7</v>
      </c>
      <c r="Y205" s="23">
        <f t="shared" si="7"/>
        <v>3.2999992072291207E-7</v>
      </c>
      <c r="Z205" s="23">
        <f t="shared" si="7"/>
        <v>-2.5999952413258143E-7</v>
      </c>
      <c r="AA205" s="23">
        <f t="shared" si="7"/>
        <v>-4.6895607397345884E-9</v>
      </c>
      <c r="AB205" s="23">
        <f t="shared" si="7"/>
        <v>0</v>
      </c>
    </row>
    <row r="206" spans="1:28" ht="11.1" customHeight="1">
      <c r="A206" s="3"/>
      <c r="B206" s="24" t="s">
        <v>216</v>
      </c>
      <c r="C206" s="23">
        <v>180.40118000000001</v>
      </c>
      <c r="D206" s="23">
        <v>31.320809000000001</v>
      </c>
      <c r="E206" s="23">
        <v>19.568380000000001</v>
      </c>
      <c r="F206" s="23">
        <v>25.006132000000001</v>
      </c>
      <c r="G206" s="23">
        <v>30.672716999999999</v>
      </c>
      <c r="H206" s="23">
        <v>17.002503531296188</v>
      </c>
      <c r="I206" s="23">
        <v>97.930794188617526</v>
      </c>
      <c r="L206" s="23">
        <v>180.40118000000001</v>
      </c>
      <c r="M206" s="23">
        <v>31.320809420000007</v>
      </c>
      <c r="N206" s="23"/>
      <c r="O206" s="23">
        <v>19.568380039999997</v>
      </c>
      <c r="P206" s="23">
        <v>25.006131510000003</v>
      </c>
      <c r="Q206" s="23">
        <v>30.672716620000003</v>
      </c>
      <c r="R206" s="23">
        <v>17.002503320654554</v>
      </c>
      <c r="S206" s="23">
        <v>97.930791662152373</v>
      </c>
      <c r="T206" s="18"/>
      <c r="U206" s="23">
        <f t="shared" si="8"/>
        <v>0</v>
      </c>
      <c r="V206" s="23">
        <f t="shared" si="8"/>
        <v>4.2000000632924639E-7</v>
      </c>
      <c r="W206" s="23"/>
      <c r="X206" s="23">
        <f t="shared" si="7"/>
        <v>3.9999996204187482E-8</v>
      </c>
      <c r="Y206" s="23">
        <f t="shared" si="7"/>
        <v>-4.8999999791021764E-7</v>
      </c>
      <c r="Z206" s="23">
        <f t="shared" si="7"/>
        <v>-3.7999999591420419E-7</v>
      </c>
      <c r="AA206" s="23">
        <f t="shared" si="7"/>
        <v>-2.106416339131556E-7</v>
      </c>
      <c r="AB206" s="23">
        <f t="shared" si="7"/>
        <v>-2.5264651526413218E-6</v>
      </c>
    </row>
    <row r="207" spans="1:28" ht="11.1" customHeight="1">
      <c r="A207" s="3"/>
      <c r="B207" s="24" t="s">
        <v>217</v>
      </c>
      <c r="C207" s="23">
        <v>281.14434899999998</v>
      </c>
      <c r="D207" s="23">
        <v>65.830488000000003</v>
      </c>
      <c r="E207" s="23">
        <v>35.284478</v>
      </c>
      <c r="F207" s="23">
        <v>55.655653000000001</v>
      </c>
      <c r="G207" s="23">
        <v>65.133516</v>
      </c>
      <c r="H207" s="23">
        <v>23.167286211397411</v>
      </c>
      <c r="I207" s="23">
        <v>98.941262595531725</v>
      </c>
      <c r="L207" s="23">
        <v>281.14434899999998</v>
      </c>
      <c r="M207" s="23">
        <v>65.830488279999997</v>
      </c>
      <c r="N207" s="23"/>
      <c r="O207" s="23">
        <v>35.284478110000009</v>
      </c>
      <c r="P207" s="23">
        <v>55.655652709999991</v>
      </c>
      <c r="Q207" s="23">
        <v>65.133515540000005</v>
      </c>
      <c r="R207" s="23">
        <v>23.16728604778039</v>
      </c>
      <c r="S207" s="23">
        <v>98.941261475935704</v>
      </c>
      <c r="T207" s="18"/>
      <c r="U207" s="23">
        <f t="shared" si="8"/>
        <v>0</v>
      </c>
      <c r="V207" s="23">
        <f t="shared" si="8"/>
        <v>2.7999999474559445E-7</v>
      </c>
      <c r="W207" s="23"/>
      <c r="X207" s="23">
        <f t="shared" si="7"/>
        <v>1.1000000910144081E-7</v>
      </c>
      <c r="Y207" s="23">
        <f t="shared" si="7"/>
        <v>-2.9000000978385287E-7</v>
      </c>
      <c r="Z207" s="23">
        <f t="shared" si="7"/>
        <v>-4.5999999542800651E-7</v>
      </c>
      <c r="AA207" s="23">
        <f t="shared" si="7"/>
        <v>-1.6361702037670511E-7</v>
      </c>
      <c r="AB207" s="23">
        <f t="shared" si="7"/>
        <v>-1.1195960212262435E-6</v>
      </c>
    </row>
    <row r="208" spans="1:28" ht="11.1" customHeight="1">
      <c r="A208" s="3"/>
      <c r="B208" s="24" t="s">
        <v>218</v>
      </c>
      <c r="C208" s="23">
        <v>276.00725299999999</v>
      </c>
      <c r="D208" s="23">
        <v>57.909199999999998</v>
      </c>
      <c r="E208" s="23">
        <v>38.475503000000003</v>
      </c>
      <c r="F208" s="23">
        <v>53.833314000000001</v>
      </c>
      <c r="G208" s="23">
        <v>67.976347000000004</v>
      </c>
      <c r="H208" s="23">
        <v>24.628464020834993</v>
      </c>
      <c r="I208" s="23">
        <v>117.38436552395821</v>
      </c>
      <c r="L208" s="23">
        <v>276.00725299999999</v>
      </c>
      <c r="M208" s="23">
        <v>57.909200459999994</v>
      </c>
      <c r="N208" s="23"/>
      <c r="O208" s="23">
        <v>38.475503169999996</v>
      </c>
      <c r="P208" s="23">
        <v>53.833313919999995</v>
      </c>
      <c r="Q208" s="23">
        <v>67.976347259999997</v>
      </c>
      <c r="R208" s="23">
        <v>24.628464115035413</v>
      </c>
      <c r="S208" s="23">
        <v>117.38436504049776</v>
      </c>
      <c r="T208" s="18"/>
      <c r="U208" s="23">
        <f t="shared" si="8"/>
        <v>0</v>
      </c>
      <c r="V208" s="23">
        <f t="shared" si="8"/>
        <v>4.5999999542800651E-7</v>
      </c>
      <c r="W208" s="23"/>
      <c r="X208" s="23">
        <f t="shared" si="7"/>
        <v>1.69999992749581E-7</v>
      </c>
      <c r="Y208" s="23">
        <f t="shared" si="7"/>
        <v>-8.000000661922968E-8</v>
      </c>
      <c r="Z208" s="23">
        <f t="shared" si="7"/>
        <v>2.5999999309078703E-7</v>
      </c>
      <c r="AA208" s="23">
        <f t="shared" si="7"/>
        <v>9.4200419908929689E-8</v>
      </c>
      <c r="AB208" s="23">
        <f t="shared" si="7"/>
        <v>-4.8346045389280334E-7</v>
      </c>
    </row>
    <row r="209" spans="1:145" ht="11.1" customHeight="1">
      <c r="A209" s="3"/>
      <c r="B209" s="24" t="s">
        <v>219</v>
      </c>
      <c r="C209" s="23">
        <v>735.088255</v>
      </c>
      <c r="D209" s="23">
        <v>347.20532800000001</v>
      </c>
      <c r="E209" s="23">
        <v>59.831299000000001</v>
      </c>
      <c r="F209" s="23">
        <v>251.44284500000001</v>
      </c>
      <c r="G209" s="23">
        <v>352.469019</v>
      </c>
      <c r="H209" s="23">
        <v>47.949211078063001</v>
      </c>
      <c r="I209" s="23">
        <v>101.51601677034172</v>
      </c>
      <c r="L209" s="23">
        <v>735.088255</v>
      </c>
      <c r="M209" s="23">
        <v>347.20532829999996</v>
      </c>
      <c r="N209" s="23"/>
      <c r="O209" s="23">
        <v>59.831298940000003</v>
      </c>
      <c r="P209" s="23">
        <v>251.44284470999997</v>
      </c>
      <c r="Q209" s="23">
        <v>352.46901944999991</v>
      </c>
      <c r="R209" s="23">
        <v>47.949211139280131</v>
      </c>
      <c r="S209" s="23">
        <v>101.5160168122339</v>
      </c>
      <c r="T209" s="18"/>
      <c r="U209" s="23">
        <f t="shared" si="8"/>
        <v>0</v>
      </c>
      <c r="V209" s="23">
        <f t="shared" si="8"/>
        <v>2.9999995376783772E-7</v>
      </c>
      <c r="W209" s="23"/>
      <c r="X209" s="23">
        <f t="shared" si="7"/>
        <v>-5.9999997858994902E-8</v>
      </c>
      <c r="Y209" s="23">
        <f t="shared" si="7"/>
        <v>-2.9000003110013495E-7</v>
      </c>
      <c r="Z209" s="23">
        <f t="shared" si="7"/>
        <v>4.4999990223004716E-7</v>
      </c>
      <c r="AA209" s="23">
        <f t="shared" si="7"/>
        <v>6.1217129143642524E-8</v>
      </c>
      <c r="AB209" s="23">
        <f t="shared" si="7"/>
        <v>4.1892178614943987E-8</v>
      </c>
    </row>
    <row r="210" spans="1:145" ht="11.1" customHeight="1">
      <c r="A210" s="3"/>
      <c r="B210" s="24" t="s">
        <v>220</v>
      </c>
      <c r="C210" s="23">
        <v>95.698577</v>
      </c>
      <c r="D210" s="23">
        <v>18.514209000000001</v>
      </c>
      <c r="E210" s="23">
        <v>12.094678999999999</v>
      </c>
      <c r="F210" s="23">
        <v>14.843031</v>
      </c>
      <c r="G210" s="23">
        <v>19.155329999999999</v>
      </c>
      <c r="H210" s="23">
        <v>20.016316439062621</v>
      </c>
      <c r="I210" s="23">
        <v>103.46285925582886</v>
      </c>
      <c r="L210" s="23">
        <v>95.698577</v>
      </c>
      <c r="M210" s="23">
        <v>18.514209280000003</v>
      </c>
      <c r="N210" s="23"/>
      <c r="O210" s="23">
        <v>12.09467897</v>
      </c>
      <c r="P210" s="23">
        <v>14.843031430000002</v>
      </c>
      <c r="Q210" s="23">
        <v>19.155329710000004</v>
      </c>
      <c r="R210" s="23">
        <v>20.016316136027815</v>
      </c>
      <c r="S210" s="23">
        <v>103.46285612474185</v>
      </c>
      <c r="T210" s="18"/>
      <c r="U210" s="23">
        <f t="shared" si="8"/>
        <v>0</v>
      </c>
      <c r="V210" s="23">
        <f t="shared" si="8"/>
        <v>2.8000000185102181E-7</v>
      </c>
      <c r="W210" s="23"/>
      <c r="X210" s="23">
        <f t="shared" si="7"/>
        <v>-2.9999998929497451E-8</v>
      </c>
      <c r="Y210" s="23">
        <f t="shared" si="7"/>
        <v>4.3000000182757958E-7</v>
      </c>
      <c r="Z210" s="23">
        <f t="shared" si="7"/>
        <v>-2.8999999557299816E-7</v>
      </c>
      <c r="AA210" s="23">
        <f t="shared" si="7"/>
        <v>-3.0303480613724787E-7</v>
      </c>
      <c r="AB210" s="23">
        <f t="shared" si="7"/>
        <v>-3.1310870127754242E-6</v>
      </c>
    </row>
    <row r="211" spans="1:145" ht="11.1" customHeight="1">
      <c r="A211" s="3"/>
      <c r="B211" s="24" t="s">
        <v>221</v>
      </c>
      <c r="C211" s="26">
        <v>500</v>
      </c>
      <c r="D211" s="26">
        <v>435.29250000000002</v>
      </c>
      <c r="E211" s="23">
        <v>132.287396</v>
      </c>
      <c r="F211" s="23">
        <v>373.08121499999999</v>
      </c>
      <c r="G211" s="23">
        <v>435.29250000000002</v>
      </c>
      <c r="H211" s="26">
        <v>87.058500000000009</v>
      </c>
      <c r="I211" s="26">
        <v>100</v>
      </c>
      <c r="L211" s="26">
        <v>500</v>
      </c>
      <c r="M211" s="26">
        <v>435.29249999999996</v>
      </c>
      <c r="N211" s="26"/>
      <c r="O211" s="26">
        <v>132.28739619000001</v>
      </c>
      <c r="P211" s="26">
        <v>373.08121542999999</v>
      </c>
      <c r="Q211" s="26">
        <v>435.29249999999996</v>
      </c>
      <c r="R211" s="26">
        <v>87.058499999999995</v>
      </c>
      <c r="S211" s="26">
        <v>100</v>
      </c>
      <c r="T211" s="18"/>
      <c r="U211" s="26">
        <f t="shared" si="8"/>
        <v>0</v>
      </c>
      <c r="V211" s="26">
        <f t="shared" si="8"/>
        <v>0</v>
      </c>
      <c r="W211" s="26"/>
      <c r="X211" s="26">
        <f t="shared" si="7"/>
        <v>1.9000000861524313E-7</v>
      </c>
      <c r="Y211" s="26">
        <f t="shared" si="7"/>
        <v>4.3000000005122274E-7</v>
      </c>
      <c r="Z211" s="26">
        <f t="shared" si="7"/>
        <v>0</v>
      </c>
      <c r="AA211" s="26">
        <f t="shared" si="7"/>
        <v>0</v>
      </c>
      <c r="AB211" s="26">
        <f t="shared" si="7"/>
        <v>0</v>
      </c>
    </row>
    <row r="212" spans="1:145" ht="11.1" customHeight="1">
      <c r="A212" s="3"/>
      <c r="B212" s="24" t="s">
        <v>222</v>
      </c>
      <c r="C212" s="26">
        <v>300</v>
      </c>
      <c r="D212" s="26">
        <v>161.24373700000001</v>
      </c>
      <c r="E212" s="23">
        <v>100.02075499999999</v>
      </c>
      <c r="F212" s="23">
        <v>154.340981</v>
      </c>
      <c r="G212" s="23">
        <v>161.24373700000001</v>
      </c>
      <c r="H212" s="26">
        <v>53.747912333333339</v>
      </c>
      <c r="I212" s="26">
        <v>100</v>
      </c>
      <c r="L212" s="26">
        <v>300</v>
      </c>
      <c r="M212" s="26">
        <v>161.24373726999997</v>
      </c>
      <c r="N212" s="26"/>
      <c r="O212" s="26">
        <v>100.02075532000001</v>
      </c>
      <c r="P212" s="26">
        <v>154.34098064000003</v>
      </c>
      <c r="Q212" s="26">
        <v>161.24373726999997</v>
      </c>
      <c r="R212" s="26">
        <v>53.747912423333318</v>
      </c>
      <c r="S212" s="26">
        <v>100</v>
      </c>
      <c r="T212" s="18"/>
      <c r="U212" s="26">
        <f t="shared" si="8"/>
        <v>0</v>
      </c>
      <c r="V212" s="26">
        <f t="shared" si="8"/>
        <v>2.6999995839105395E-7</v>
      </c>
      <c r="W212" s="26"/>
      <c r="X212" s="26">
        <f t="shared" si="7"/>
        <v>3.20000012266064E-7</v>
      </c>
      <c r="Y212" s="26">
        <f t="shared" si="7"/>
        <v>-3.599999729431147E-7</v>
      </c>
      <c r="Z212" s="26">
        <f t="shared" si="7"/>
        <v>2.6999995839105395E-7</v>
      </c>
      <c r="AA212" s="26">
        <f t="shared" si="7"/>
        <v>8.999997902492396E-8</v>
      </c>
      <c r="AB212" s="26">
        <f t="shared" si="7"/>
        <v>0</v>
      </c>
    </row>
    <row r="213" spans="1:145" ht="11.1" customHeight="1">
      <c r="A213" s="3"/>
      <c r="B213" s="24" t="s">
        <v>223</v>
      </c>
      <c r="C213" s="26">
        <v>634.17318699999998</v>
      </c>
      <c r="D213" s="26">
        <v>503.641482</v>
      </c>
      <c r="E213" s="23">
        <v>154.789196</v>
      </c>
      <c r="F213" s="23">
        <v>308.888912</v>
      </c>
      <c r="G213" s="23">
        <v>502.02882099999999</v>
      </c>
      <c r="H213" s="26">
        <v>79.162732088198482</v>
      </c>
      <c r="I213" s="26">
        <v>99.67979980648218</v>
      </c>
      <c r="L213" s="26">
        <v>634.17318699999998</v>
      </c>
      <c r="M213" s="26">
        <v>503.64148211000014</v>
      </c>
      <c r="N213" s="26"/>
      <c r="O213" s="26">
        <v>154.78919643</v>
      </c>
      <c r="P213" s="26">
        <v>308.88891199</v>
      </c>
      <c r="Q213" s="26">
        <v>502.02882085000016</v>
      </c>
      <c r="R213" s="26">
        <v>79.162732064545665</v>
      </c>
      <c r="S213" s="26">
        <v>99.679799754928098</v>
      </c>
      <c r="T213" s="18"/>
      <c r="U213" s="26">
        <f t="shared" si="8"/>
        <v>0</v>
      </c>
      <c r="V213" s="26">
        <f t="shared" si="8"/>
        <v>1.100001441045606E-7</v>
      </c>
      <c r="W213" s="26"/>
      <c r="X213" s="26">
        <f t="shared" si="7"/>
        <v>4.3000000005122274E-7</v>
      </c>
      <c r="Y213" s="26">
        <f t="shared" si="7"/>
        <v>-1.0000007932831068E-8</v>
      </c>
      <c r="Z213" s="26">
        <f t="shared" si="7"/>
        <v>-1.4999983477537171E-7</v>
      </c>
      <c r="AA213" s="26">
        <f t="shared" si="7"/>
        <v>-2.3652816594221804E-8</v>
      </c>
      <c r="AB213" s="26">
        <f t="shared" si="7"/>
        <v>-5.1554081892390968E-8</v>
      </c>
    </row>
    <row r="214" spans="1:145" s="19" customFormat="1" ht="11.1" customHeight="1" thickBot="1">
      <c r="A214" s="3"/>
      <c r="B214" s="15" t="s">
        <v>224</v>
      </c>
      <c r="C214" s="16">
        <v>95</v>
      </c>
      <c r="D214" s="16">
        <v>48.110294000000003</v>
      </c>
      <c r="E214" s="17">
        <v>25.002351999999998</v>
      </c>
      <c r="F214" s="17">
        <v>35.891362999999998</v>
      </c>
      <c r="G214" s="17">
        <v>48.110294000000003</v>
      </c>
      <c r="H214" s="17">
        <v>50.642414736842113</v>
      </c>
      <c r="I214" s="17">
        <v>100</v>
      </c>
      <c r="J214" s="3"/>
      <c r="K214" s="3"/>
      <c r="L214" s="16">
        <v>95</v>
      </c>
      <c r="M214" s="16">
        <v>48.110293720000023</v>
      </c>
      <c r="N214" s="16"/>
      <c r="O214" s="16">
        <v>25.002351770000004</v>
      </c>
      <c r="P214" s="16">
        <v>35.89136251</v>
      </c>
      <c r="Q214" s="16">
        <v>48.110293720000001</v>
      </c>
      <c r="R214" s="16">
        <v>50.642414442105263</v>
      </c>
      <c r="S214" s="16">
        <v>99.999999999999957</v>
      </c>
      <c r="T214" s="18"/>
      <c r="U214" s="16">
        <f t="shared" si="8"/>
        <v>0</v>
      </c>
      <c r="V214" s="16">
        <f t="shared" si="8"/>
        <v>-2.7999998053473973E-7</v>
      </c>
      <c r="W214" s="16"/>
      <c r="X214" s="16">
        <f t="shared" si="7"/>
        <v>-2.2999999416128958E-7</v>
      </c>
      <c r="Y214" s="16">
        <f t="shared" si="7"/>
        <v>-4.8999999791021764E-7</v>
      </c>
      <c r="Z214" s="16">
        <f t="shared" si="7"/>
        <v>-2.8000000185102181E-7</v>
      </c>
      <c r="AA214" s="16">
        <f t="shared" si="7"/>
        <v>-2.9473685003722494E-7</v>
      </c>
      <c r="AB214" s="16">
        <f t="shared" si="7"/>
        <v>0</v>
      </c>
    </row>
    <row r="215" spans="1:145" ht="11.1" customHeight="1">
      <c r="A215" s="3"/>
      <c r="B215" s="56" t="s">
        <v>225</v>
      </c>
      <c r="C215" s="57">
        <v>95</v>
      </c>
      <c r="D215" s="57">
        <v>48.110294000000003</v>
      </c>
      <c r="E215" s="57">
        <v>25.002351999999998</v>
      </c>
      <c r="F215" s="57">
        <v>35.891362999999998</v>
      </c>
      <c r="G215" s="57">
        <v>48.110294000000003</v>
      </c>
      <c r="H215" s="26">
        <v>50.642414736842113</v>
      </c>
      <c r="I215" s="57">
        <v>100</v>
      </c>
      <c r="L215" s="57">
        <v>95</v>
      </c>
      <c r="M215" s="57">
        <v>48.110293720000023</v>
      </c>
      <c r="N215" s="57"/>
      <c r="O215" s="57">
        <v>25.002351770000004</v>
      </c>
      <c r="P215" s="57">
        <v>35.89136251</v>
      </c>
      <c r="Q215" s="57">
        <v>48.110293720000001</v>
      </c>
      <c r="R215" s="57">
        <v>50.642414442105263</v>
      </c>
      <c r="S215" s="57">
        <v>99.999999999999957</v>
      </c>
      <c r="T215" s="18"/>
      <c r="U215" s="57">
        <f t="shared" si="8"/>
        <v>0</v>
      </c>
      <c r="V215" s="57">
        <f t="shared" si="8"/>
        <v>-2.7999998053473973E-7</v>
      </c>
      <c r="W215" s="57"/>
      <c r="X215" s="57">
        <f t="shared" si="7"/>
        <v>-2.2999999416128958E-7</v>
      </c>
      <c r="Y215" s="57">
        <f t="shared" si="7"/>
        <v>-4.8999999791021764E-7</v>
      </c>
      <c r="Z215" s="57">
        <f t="shared" si="7"/>
        <v>-2.8000000185102181E-7</v>
      </c>
      <c r="AA215" s="57">
        <f t="shared" si="7"/>
        <v>-2.9473685003722494E-7</v>
      </c>
      <c r="AB215" s="57">
        <f t="shared" si="7"/>
        <v>0</v>
      </c>
    </row>
    <row r="216" spans="1:145" s="19" customFormat="1" ht="11.1" customHeight="1" thickBot="1">
      <c r="A216" s="3"/>
      <c r="B216" s="15" t="s">
        <v>226</v>
      </c>
      <c r="C216" s="16">
        <v>3873.3461880000004</v>
      </c>
      <c r="D216" s="16">
        <v>1824.962239</v>
      </c>
      <c r="E216" s="16">
        <v>936.50175999999999</v>
      </c>
      <c r="F216" s="16">
        <v>1265.900852</v>
      </c>
      <c r="G216" s="16">
        <v>1598.949822</v>
      </c>
      <c r="H216" s="17">
        <v>41.280839470370623</v>
      </c>
      <c r="I216" s="17">
        <v>87.615501725457904</v>
      </c>
      <c r="J216" s="3"/>
      <c r="K216" s="3"/>
      <c r="L216" s="16">
        <v>3906.2461880000001</v>
      </c>
      <c r="M216" s="16">
        <v>1833.1554865999997</v>
      </c>
      <c r="N216" s="16"/>
      <c r="O216" s="16">
        <v>936.50176019000003</v>
      </c>
      <c r="P216" s="16">
        <v>1265.90085127</v>
      </c>
      <c r="Q216" s="16">
        <v>1598.9498234500002</v>
      </c>
      <c r="R216" s="16">
        <v>40.933155425840255</v>
      </c>
      <c r="S216" s="16">
        <v>87.223906271890399</v>
      </c>
      <c r="T216" s="18"/>
      <c r="U216" s="16">
        <f t="shared" si="8"/>
        <v>32.899999999999636</v>
      </c>
      <c r="V216" s="16">
        <f t="shared" si="8"/>
        <v>8.1932475999997223</v>
      </c>
      <c r="W216" s="16"/>
      <c r="X216" s="16">
        <f t="shared" si="7"/>
        <v>1.9000003703695256E-7</v>
      </c>
      <c r="Y216" s="16">
        <f t="shared" si="7"/>
        <v>-7.3000001066247933E-7</v>
      </c>
      <c r="Z216" s="16">
        <f t="shared" si="7"/>
        <v>1.4500001270789653E-6</v>
      </c>
      <c r="AA216" s="16">
        <f t="shared" si="7"/>
        <v>-0.34768404453036794</v>
      </c>
      <c r="AB216" s="16">
        <f t="shared" si="7"/>
        <v>-0.39159545356750414</v>
      </c>
    </row>
    <row r="217" spans="1:145" s="40" customFormat="1" ht="11.1" customHeight="1">
      <c r="A217" s="3"/>
      <c r="B217" s="33" t="s">
        <v>227</v>
      </c>
      <c r="C217" s="34">
        <v>1805.9978570000001</v>
      </c>
      <c r="D217" s="34">
        <v>1003.6804420000001</v>
      </c>
      <c r="E217" s="34">
        <v>455.18124399999999</v>
      </c>
      <c r="F217" s="34">
        <v>636.03913999999997</v>
      </c>
      <c r="G217" s="34">
        <v>828.40652699999998</v>
      </c>
      <c r="H217" s="58">
        <v>45.869740309442683</v>
      </c>
      <c r="I217" s="58">
        <v>82.536880498464456</v>
      </c>
      <c r="J217" s="3"/>
      <c r="K217" s="3"/>
      <c r="L217" s="34">
        <v>1838.8978570000002</v>
      </c>
      <c r="M217" s="34">
        <v>1011.87368926</v>
      </c>
      <c r="N217" s="34"/>
      <c r="O217" s="34">
        <v>455.18124319999998</v>
      </c>
      <c r="P217" s="34">
        <v>636.03913998999997</v>
      </c>
      <c r="Q217" s="34">
        <v>828.40652680000005</v>
      </c>
      <c r="R217" s="34">
        <v>45.049077829231486</v>
      </c>
      <c r="S217" s="34">
        <v>81.868570711214701</v>
      </c>
      <c r="T217" s="18"/>
      <c r="U217" s="34">
        <f t="shared" si="8"/>
        <v>32.900000000000091</v>
      </c>
      <c r="V217" s="34">
        <f t="shared" si="8"/>
        <v>8.1932472599999073</v>
      </c>
      <c r="W217" s="34"/>
      <c r="X217" s="34">
        <f t="shared" si="7"/>
        <v>-8.0000000934887794E-7</v>
      </c>
      <c r="Y217" s="34">
        <f t="shared" si="7"/>
        <v>-1.0000007932831068E-8</v>
      </c>
      <c r="Z217" s="34">
        <f t="shared" si="7"/>
        <v>-1.9999993128294591E-7</v>
      </c>
      <c r="AA217" s="34">
        <f t="shared" si="7"/>
        <v>-0.82066248021119748</v>
      </c>
      <c r="AB217" s="34">
        <f t="shared" si="7"/>
        <v>-0.66830978724975409</v>
      </c>
      <c r="AC217" s="38"/>
      <c r="AD217" s="38"/>
      <c r="AE217" s="39"/>
      <c r="AF217" s="36"/>
      <c r="AG217" s="36"/>
      <c r="AH217" s="37"/>
      <c r="AI217" s="38"/>
      <c r="AJ217" s="38"/>
      <c r="AK217" s="39"/>
      <c r="AL217" s="36"/>
      <c r="AM217" s="36"/>
      <c r="AN217" s="37"/>
      <c r="AO217" s="38"/>
      <c r="AP217" s="38"/>
      <c r="AQ217" s="39"/>
      <c r="AR217" s="36"/>
      <c r="AS217" s="36"/>
      <c r="AT217" s="37"/>
      <c r="AU217" s="38"/>
      <c r="AV217" s="38"/>
      <c r="AW217" s="39"/>
      <c r="AX217" s="36"/>
      <c r="AY217" s="36"/>
      <c r="AZ217" s="37"/>
      <c r="BA217" s="38"/>
      <c r="BB217" s="38"/>
      <c r="BC217" s="39"/>
      <c r="BD217" s="36"/>
      <c r="BE217" s="36"/>
      <c r="BF217" s="37"/>
      <c r="BG217" s="38"/>
      <c r="BH217" s="38"/>
      <c r="BI217" s="39"/>
      <c r="BJ217" s="36"/>
      <c r="BK217" s="36"/>
      <c r="BL217" s="37"/>
      <c r="BM217" s="38"/>
      <c r="BN217" s="38"/>
      <c r="BO217" s="39"/>
      <c r="BP217" s="36"/>
      <c r="BQ217" s="36"/>
      <c r="BR217" s="37"/>
      <c r="BS217" s="38"/>
      <c r="BT217" s="38"/>
      <c r="BU217" s="39"/>
      <c r="BV217" s="36"/>
      <c r="BW217" s="36"/>
      <c r="BX217" s="37"/>
      <c r="BY217" s="38"/>
      <c r="BZ217" s="38"/>
      <c r="CA217" s="39"/>
      <c r="CB217" s="36"/>
      <c r="CC217" s="36"/>
      <c r="CD217" s="37"/>
      <c r="CE217" s="38"/>
      <c r="CF217" s="38"/>
      <c r="CG217" s="39"/>
      <c r="CH217" s="36"/>
      <c r="CI217" s="36"/>
      <c r="CJ217" s="37"/>
      <c r="CK217" s="38"/>
      <c r="CL217" s="38"/>
      <c r="CM217" s="39"/>
      <c r="CN217" s="36"/>
      <c r="CO217" s="36"/>
      <c r="CP217" s="37"/>
      <c r="CQ217" s="38"/>
      <c r="CR217" s="38"/>
      <c r="CS217" s="39"/>
      <c r="CT217" s="36"/>
      <c r="CU217" s="36"/>
      <c r="CV217" s="37"/>
      <c r="CW217" s="38"/>
      <c r="CX217" s="38"/>
      <c r="CY217" s="39"/>
      <c r="CZ217" s="36"/>
      <c r="DA217" s="36"/>
      <c r="DB217" s="37"/>
      <c r="DC217" s="38"/>
      <c r="DD217" s="38"/>
      <c r="DE217" s="39"/>
      <c r="DF217" s="36"/>
      <c r="DG217" s="36"/>
      <c r="DH217" s="37"/>
      <c r="DI217" s="38"/>
      <c r="DJ217" s="38"/>
      <c r="DK217" s="39"/>
      <c r="DL217" s="36"/>
      <c r="DM217" s="36"/>
      <c r="DN217" s="37"/>
      <c r="DO217" s="38"/>
      <c r="DP217" s="38"/>
      <c r="DQ217" s="39"/>
      <c r="DR217" s="36"/>
      <c r="DS217" s="36"/>
      <c r="DT217" s="37"/>
      <c r="DU217" s="38"/>
      <c r="DV217" s="38"/>
      <c r="DW217" s="39"/>
      <c r="DX217" s="36"/>
      <c r="DY217" s="36"/>
      <c r="DZ217" s="37"/>
      <c r="EA217" s="38"/>
      <c r="EB217" s="38"/>
      <c r="EC217" s="39"/>
      <c r="ED217" s="36"/>
      <c r="EE217" s="36"/>
      <c r="EF217" s="37"/>
      <c r="EG217" s="38"/>
      <c r="EH217" s="38"/>
      <c r="EI217" s="39"/>
      <c r="EJ217" s="36"/>
      <c r="EK217" s="36"/>
      <c r="EL217" s="37"/>
      <c r="EM217" s="38"/>
      <c r="EN217" s="38"/>
      <c r="EO217" s="39"/>
    </row>
    <row r="218" spans="1:145" ht="11.1" customHeight="1">
      <c r="A218" s="3"/>
      <c r="B218" s="24" t="s">
        <v>228</v>
      </c>
      <c r="C218" s="23">
        <v>1594.98</v>
      </c>
      <c r="D218" s="23">
        <v>944.52965600000005</v>
      </c>
      <c r="E218" s="42">
        <v>426.86960199999999</v>
      </c>
      <c r="F218" s="42">
        <v>597.52088300000003</v>
      </c>
      <c r="G218" s="42">
        <v>776.41724399999998</v>
      </c>
      <c r="H218" s="23">
        <v>48.678807508558094</v>
      </c>
      <c r="I218" s="23">
        <v>82.201468113564445</v>
      </c>
      <c r="L218" s="23">
        <v>1594.98</v>
      </c>
      <c r="M218" s="23">
        <v>944.52965568000002</v>
      </c>
      <c r="N218" s="23"/>
      <c r="O218" s="23">
        <v>426.86960161999997</v>
      </c>
      <c r="P218" s="23">
        <v>597.52088273999993</v>
      </c>
      <c r="Q218" s="23">
        <v>776.41724428000009</v>
      </c>
      <c r="R218" s="23">
        <v>48.678807526113182</v>
      </c>
      <c r="S218" s="23">
        <v>82.201468171058124</v>
      </c>
      <c r="T218" s="18"/>
      <c r="U218" s="23">
        <f t="shared" si="8"/>
        <v>0</v>
      </c>
      <c r="V218" s="23">
        <f t="shared" si="8"/>
        <v>-3.2000002647691872E-7</v>
      </c>
      <c r="W218" s="23"/>
      <c r="X218" s="23">
        <f t="shared" si="7"/>
        <v>-3.8000001723048626E-7</v>
      </c>
      <c r="Y218" s="23">
        <f t="shared" si="7"/>
        <v>-2.6000009256677004E-7</v>
      </c>
      <c r="Z218" s="23">
        <f t="shared" si="7"/>
        <v>2.8000010843243217E-7</v>
      </c>
      <c r="AA218" s="23">
        <f t="shared" si="7"/>
        <v>1.7555088049903134E-8</v>
      </c>
      <c r="AB218" s="23">
        <f t="shared" si="7"/>
        <v>5.7493679150866228E-8</v>
      </c>
      <c r="AC218" s="28"/>
      <c r="AD218" s="28"/>
      <c r="AE218" s="29"/>
      <c r="AF218" s="30"/>
      <c r="AG218" s="30"/>
      <c r="AH218" s="31"/>
      <c r="AI218" s="28"/>
      <c r="AJ218" s="28"/>
      <c r="AK218" s="29"/>
      <c r="AL218" s="30"/>
      <c r="AM218" s="30"/>
      <c r="AN218" s="31"/>
      <c r="AO218" s="28"/>
      <c r="AP218" s="28"/>
      <c r="AQ218" s="29"/>
      <c r="AR218" s="30"/>
      <c r="AS218" s="30"/>
      <c r="AT218" s="31"/>
      <c r="AU218" s="28"/>
      <c r="AV218" s="28"/>
      <c r="AW218" s="29"/>
      <c r="AX218" s="30"/>
      <c r="AY218" s="30"/>
      <c r="AZ218" s="31"/>
      <c r="BA218" s="28"/>
      <c r="BB218" s="28"/>
      <c r="BC218" s="29"/>
      <c r="BD218" s="30"/>
      <c r="BE218" s="30"/>
      <c r="BF218" s="31"/>
      <c r="BG218" s="28"/>
      <c r="BH218" s="28"/>
      <c r="BI218" s="29"/>
      <c r="BJ218" s="30"/>
      <c r="BK218" s="30"/>
      <c r="BL218" s="31"/>
      <c r="BM218" s="28"/>
      <c r="BN218" s="28"/>
      <c r="BO218" s="29"/>
      <c r="BP218" s="30"/>
      <c r="BQ218" s="30"/>
      <c r="BR218" s="31"/>
      <c r="BS218" s="28"/>
      <c r="BT218" s="28"/>
      <c r="BU218" s="29"/>
      <c r="BV218" s="30"/>
      <c r="BW218" s="30"/>
      <c r="BX218" s="31"/>
      <c r="BY218" s="28"/>
      <c r="BZ218" s="28"/>
      <c r="CA218" s="29"/>
      <c r="CB218" s="30"/>
      <c r="CC218" s="30"/>
      <c r="CD218" s="31"/>
      <c r="CE218" s="28"/>
      <c r="CF218" s="28"/>
      <c r="CG218" s="29"/>
      <c r="CH218" s="30"/>
      <c r="CI218" s="30"/>
      <c r="CJ218" s="31"/>
      <c r="CK218" s="28"/>
      <c r="CL218" s="28"/>
      <c r="CM218" s="29"/>
      <c r="CN218" s="30"/>
      <c r="CO218" s="30"/>
      <c r="CP218" s="31"/>
      <c r="CQ218" s="28"/>
      <c r="CR218" s="28"/>
      <c r="CS218" s="29"/>
      <c r="CT218" s="30"/>
      <c r="CU218" s="30"/>
      <c r="CV218" s="31"/>
      <c r="CW218" s="28"/>
      <c r="CX218" s="28"/>
      <c r="CY218" s="29"/>
      <c r="CZ218" s="30"/>
      <c r="DA218" s="30"/>
      <c r="DB218" s="31"/>
      <c r="DC218" s="28"/>
      <c r="DD218" s="28"/>
      <c r="DE218" s="29"/>
      <c r="DF218" s="30"/>
      <c r="DG218" s="30"/>
      <c r="DH218" s="31"/>
      <c r="DI218" s="28"/>
      <c r="DJ218" s="28"/>
      <c r="DK218" s="29"/>
      <c r="DL218" s="30"/>
      <c r="DM218" s="30"/>
      <c r="DN218" s="31"/>
    </row>
    <row r="219" spans="1:145" ht="21.95" customHeight="1">
      <c r="A219" s="3"/>
      <c r="B219" s="24" t="s">
        <v>229</v>
      </c>
      <c r="C219" s="23">
        <v>211.01785699999999</v>
      </c>
      <c r="D219" s="23">
        <v>59.150785999999997</v>
      </c>
      <c r="E219" s="42">
        <v>28.311641999999999</v>
      </c>
      <c r="F219" s="42">
        <v>38.518256999999998</v>
      </c>
      <c r="G219" s="42">
        <v>51.989283</v>
      </c>
      <c r="H219" s="23">
        <v>24.637385546001447</v>
      </c>
      <c r="I219" s="23">
        <v>87.892801627352853</v>
      </c>
      <c r="L219" s="23">
        <v>211.01785699999999</v>
      </c>
      <c r="M219" s="23">
        <v>59.1507857</v>
      </c>
      <c r="N219" s="23"/>
      <c r="O219" s="23">
        <v>28.311641580000007</v>
      </c>
      <c r="P219" s="23">
        <v>38.518257249999998</v>
      </c>
      <c r="Q219" s="23">
        <v>51.98928252000001</v>
      </c>
      <c r="R219" s="23">
        <v>24.637385318532552</v>
      </c>
      <c r="S219" s="23">
        <v>87.892801261640741</v>
      </c>
      <c r="T219" s="18"/>
      <c r="U219" s="23">
        <f t="shared" si="8"/>
        <v>0</v>
      </c>
      <c r="V219" s="23">
        <f t="shared" si="8"/>
        <v>-2.9999999640040187E-7</v>
      </c>
      <c r="W219" s="23"/>
      <c r="X219" s="23">
        <f t="shared" si="7"/>
        <v>-4.1999999211839167E-7</v>
      </c>
      <c r="Y219" s="23">
        <f t="shared" si="7"/>
        <v>2.4999999936881068E-7</v>
      </c>
      <c r="Z219" s="23">
        <f t="shared" si="7"/>
        <v>-4.7999998997738658E-7</v>
      </c>
      <c r="AA219" s="23">
        <f t="shared" si="7"/>
        <v>-2.2746889527525127E-7</v>
      </c>
      <c r="AB219" s="23">
        <f t="shared" si="7"/>
        <v>-3.6571211126101844E-7</v>
      </c>
      <c r="AC219" s="28"/>
      <c r="AD219" s="28"/>
      <c r="AE219" s="29"/>
      <c r="AF219" s="30"/>
      <c r="AG219" s="30"/>
      <c r="AH219" s="31"/>
      <c r="AI219" s="28"/>
      <c r="AJ219" s="28"/>
      <c r="AK219" s="29"/>
      <c r="AL219" s="30"/>
      <c r="AM219" s="30"/>
      <c r="AN219" s="31"/>
      <c r="AO219" s="28"/>
      <c r="AP219" s="28"/>
      <c r="AQ219" s="29"/>
      <c r="AR219" s="30"/>
      <c r="AS219" s="30"/>
      <c r="AT219" s="31"/>
      <c r="AU219" s="28"/>
      <c r="AV219" s="28"/>
      <c r="AW219" s="29"/>
      <c r="AX219" s="30"/>
      <c r="AY219" s="30"/>
      <c r="AZ219" s="31"/>
      <c r="BA219" s="28"/>
      <c r="BB219" s="28"/>
      <c r="BC219" s="29"/>
      <c r="BD219" s="30"/>
      <c r="BE219" s="30"/>
      <c r="BF219" s="31"/>
      <c r="BG219" s="28"/>
      <c r="BH219" s="28"/>
      <c r="BI219" s="29"/>
      <c r="BJ219" s="30"/>
      <c r="BK219" s="30"/>
      <c r="BL219" s="31"/>
      <c r="BM219" s="28"/>
      <c r="BN219" s="28"/>
      <c r="BO219" s="29"/>
      <c r="BP219" s="30"/>
      <c r="BQ219" s="30"/>
      <c r="BR219" s="31"/>
      <c r="BS219" s="28"/>
      <c r="BT219" s="28"/>
      <c r="BU219" s="29"/>
      <c r="BV219" s="30"/>
      <c r="BW219" s="30"/>
      <c r="BX219" s="31"/>
      <c r="BY219" s="28"/>
      <c r="BZ219" s="28"/>
      <c r="CA219" s="29"/>
      <c r="CB219" s="30"/>
      <c r="CC219" s="30"/>
      <c r="CD219" s="31"/>
      <c r="CE219" s="28"/>
      <c r="CF219" s="28"/>
      <c r="CG219" s="29"/>
      <c r="CH219" s="30"/>
      <c r="CI219" s="30"/>
      <c r="CJ219" s="31"/>
      <c r="CK219" s="28"/>
      <c r="CL219" s="28"/>
      <c r="CM219" s="29"/>
      <c r="CN219" s="30"/>
      <c r="CO219" s="30"/>
      <c r="CP219" s="31"/>
      <c r="CQ219" s="28"/>
      <c r="CR219" s="28"/>
      <c r="CS219" s="29"/>
      <c r="CT219" s="30"/>
      <c r="CU219" s="30"/>
      <c r="CV219" s="31"/>
      <c r="CW219" s="28"/>
      <c r="CX219" s="28"/>
      <c r="CY219" s="29"/>
      <c r="CZ219" s="30"/>
      <c r="DA219" s="30"/>
      <c r="DB219" s="31"/>
      <c r="DC219" s="28"/>
      <c r="DD219" s="28"/>
      <c r="DE219" s="29"/>
      <c r="DF219" s="30"/>
      <c r="DG219" s="30"/>
      <c r="DH219" s="31"/>
      <c r="DI219" s="28"/>
      <c r="DJ219" s="28"/>
      <c r="DK219" s="29"/>
      <c r="DL219" s="30"/>
      <c r="DM219" s="30"/>
      <c r="DN219" s="31"/>
    </row>
    <row r="220" spans="1:145" ht="11.1" customHeight="1">
      <c r="A220" s="3"/>
      <c r="B220" s="24" t="s">
        <v>230</v>
      </c>
      <c r="C220" s="23">
        <v>854.09049100000004</v>
      </c>
      <c r="D220" s="23">
        <v>338.10928799999999</v>
      </c>
      <c r="E220" s="42">
        <v>204.339303</v>
      </c>
      <c r="F220" s="42">
        <v>267.50983400000001</v>
      </c>
      <c r="G220" s="42">
        <v>323.20254</v>
      </c>
      <c r="H220" s="23">
        <v>37.8417209190074</v>
      </c>
      <c r="I220" s="23">
        <v>95.591145073778634</v>
      </c>
      <c r="L220" s="23">
        <v>854.09049100000004</v>
      </c>
      <c r="M220" s="23">
        <v>338.1092883999998</v>
      </c>
      <c r="N220" s="23"/>
      <c r="O220" s="23">
        <v>204.33930319000001</v>
      </c>
      <c r="P220" s="23">
        <v>267.50983395000003</v>
      </c>
      <c r="Q220" s="23">
        <v>323.20254024000008</v>
      </c>
      <c r="R220" s="23">
        <v>37.841720947107468</v>
      </c>
      <c r="S220" s="23">
        <v>95.591145031672625</v>
      </c>
      <c r="T220" s="18"/>
      <c r="U220" s="23">
        <f t="shared" si="8"/>
        <v>0</v>
      </c>
      <c r="V220" s="23">
        <f t="shared" si="8"/>
        <v>3.9999980572247296E-7</v>
      </c>
      <c r="W220" s="23"/>
      <c r="X220" s="23">
        <f t="shared" si="7"/>
        <v>1.9000000861524313E-7</v>
      </c>
      <c r="Y220" s="23">
        <f t="shared" si="7"/>
        <v>-4.9999982820736477E-8</v>
      </c>
      <c r="Z220" s="23">
        <f t="shared" si="7"/>
        <v>2.400000767011079E-7</v>
      </c>
      <c r="AA220" s="23">
        <f t="shared" si="7"/>
        <v>2.8100068050207483E-8</v>
      </c>
      <c r="AB220" s="23">
        <f t="shared" si="7"/>
        <v>-4.2106009345843631E-8</v>
      </c>
      <c r="AC220" s="28"/>
      <c r="AD220" s="28"/>
      <c r="AE220" s="29"/>
      <c r="AF220" s="30"/>
      <c r="AG220" s="30"/>
      <c r="AH220" s="31"/>
      <c r="AI220" s="28"/>
      <c r="AJ220" s="28"/>
      <c r="AK220" s="29"/>
      <c r="AL220" s="30"/>
      <c r="AM220" s="30"/>
      <c r="AN220" s="31"/>
      <c r="AO220" s="28"/>
      <c r="AP220" s="28"/>
      <c r="AQ220" s="29"/>
      <c r="AR220" s="30"/>
      <c r="AS220" s="30"/>
      <c r="AT220" s="31"/>
      <c r="AU220" s="28"/>
      <c r="AV220" s="28"/>
      <c r="AW220" s="29"/>
      <c r="AX220" s="30"/>
      <c r="AY220" s="30"/>
      <c r="AZ220" s="31"/>
      <c r="BA220" s="28"/>
      <c r="BB220" s="28"/>
      <c r="BC220" s="29"/>
      <c r="BD220" s="30"/>
      <c r="BE220" s="30"/>
      <c r="BF220" s="31"/>
      <c r="BG220" s="28"/>
      <c r="BH220" s="28"/>
      <c r="BI220" s="29"/>
      <c r="BJ220" s="30"/>
      <c r="BK220" s="30"/>
      <c r="BL220" s="31"/>
      <c r="BM220" s="28"/>
      <c r="BN220" s="28"/>
      <c r="BO220" s="29"/>
      <c r="BP220" s="30"/>
      <c r="BQ220" s="30"/>
      <c r="BR220" s="31"/>
      <c r="BS220" s="28"/>
      <c r="BT220" s="28"/>
      <c r="BU220" s="29"/>
      <c r="BV220" s="30"/>
      <c r="BW220" s="30"/>
      <c r="BX220" s="31"/>
      <c r="BY220" s="28"/>
      <c r="BZ220" s="28"/>
      <c r="CA220" s="29"/>
      <c r="CB220" s="30"/>
      <c r="CC220" s="30"/>
      <c r="CD220" s="31"/>
      <c r="CE220" s="28"/>
      <c r="CF220" s="28"/>
      <c r="CG220" s="29"/>
      <c r="CH220" s="30"/>
      <c r="CI220" s="30"/>
      <c r="CJ220" s="31"/>
      <c r="CK220" s="28"/>
      <c r="CL220" s="28"/>
      <c r="CM220" s="29"/>
      <c r="CN220" s="30"/>
      <c r="CO220" s="30"/>
      <c r="CP220" s="31"/>
      <c r="CQ220" s="28"/>
      <c r="CR220" s="28"/>
      <c r="CS220" s="29"/>
      <c r="CT220" s="30"/>
      <c r="CU220" s="30"/>
      <c r="CV220" s="31"/>
      <c r="CW220" s="28"/>
      <c r="CX220" s="28"/>
      <c r="CY220" s="29"/>
      <c r="CZ220" s="30"/>
      <c r="DA220" s="30"/>
      <c r="DB220" s="31"/>
      <c r="DC220" s="28"/>
      <c r="DD220" s="28"/>
      <c r="DE220" s="29"/>
      <c r="DF220" s="30"/>
      <c r="DG220" s="30"/>
      <c r="DH220" s="31"/>
      <c r="DI220" s="28"/>
      <c r="DJ220" s="28"/>
      <c r="DK220" s="29"/>
      <c r="DL220" s="30"/>
      <c r="DM220" s="30"/>
      <c r="DN220" s="31"/>
    </row>
    <row r="221" spans="1:145" ht="11.1" customHeight="1">
      <c r="A221" s="3"/>
      <c r="B221" s="24" t="s">
        <v>231</v>
      </c>
      <c r="C221" s="23">
        <v>199.405362</v>
      </c>
      <c r="D221" s="23">
        <v>78.258178000000001</v>
      </c>
      <c r="E221" s="42">
        <v>44.573791</v>
      </c>
      <c r="F221" s="42">
        <v>60.821171999999997</v>
      </c>
      <c r="G221" s="42">
        <v>73.213335000000001</v>
      </c>
      <c r="H221" s="23">
        <v>36.715830640502034</v>
      </c>
      <c r="I221" s="23">
        <v>93.553590015857509</v>
      </c>
      <c r="L221" s="23">
        <v>199.405362</v>
      </c>
      <c r="M221" s="23">
        <v>78.258177889999999</v>
      </c>
      <c r="N221" s="23"/>
      <c r="O221" s="23">
        <v>44.573790999999986</v>
      </c>
      <c r="P221" s="23">
        <v>60.821171509999985</v>
      </c>
      <c r="Q221" s="23">
        <v>73.213335279999995</v>
      </c>
      <c r="R221" s="23">
        <v>36.715830780919525</v>
      </c>
      <c r="S221" s="23">
        <v>93.553590505146872</v>
      </c>
      <c r="T221" s="18"/>
      <c r="U221" s="23">
        <f t="shared" si="8"/>
        <v>0</v>
      </c>
      <c r="V221" s="23">
        <f t="shared" si="8"/>
        <v>-1.1000000199601345E-7</v>
      </c>
      <c r="W221" s="23"/>
      <c r="X221" s="23">
        <f t="shared" si="7"/>
        <v>0</v>
      </c>
      <c r="Y221" s="23">
        <f t="shared" si="7"/>
        <v>-4.9000001212107236E-7</v>
      </c>
      <c r="Z221" s="23">
        <f t="shared" si="7"/>
        <v>2.7999999474559445E-7</v>
      </c>
      <c r="AA221" s="23">
        <f t="shared" si="7"/>
        <v>1.4041749096804779E-7</v>
      </c>
      <c r="AB221" s="23">
        <f t="shared" si="7"/>
        <v>4.8928936280390189E-7</v>
      </c>
      <c r="AC221" s="28"/>
      <c r="AD221" s="28"/>
      <c r="AE221" s="29"/>
      <c r="AF221" s="30"/>
      <c r="AG221" s="30"/>
      <c r="AH221" s="31"/>
      <c r="AI221" s="28"/>
      <c r="AJ221" s="28"/>
      <c r="AK221" s="29"/>
      <c r="AL221" s="30"/>
      <c r="AM221" s="30"/>
      <c r="AN221" s="31"/>
      <c r="AO221" s="28"/>
      <c r="AP221" s="28"/>
      <c r="AQ221" s="29"/>
      <c r="AR221" s="30"/>
      <c r="AS221" s="30"/>
      <c r="AT221" s="31"/>
      <c r="AU221" s="28"/>
      <c r="AV221" s="28"/>
      <c r="AW221" s="29"/>
      <c r="AX221" s="30"/>
      <c r="AY221" s="30"/>
      <c r="AZ221" s="31"/>
      <c r="BA221" s="28"/>
      <c r="BB221" s="28"/>
      <c r="BC221" s="29"/>
      <c r="BD221" s="30"/>
      <c r="BE221" s="30"/>
      <c r="BF221" s="31"/>
      <c r="BG221" s="28"/>
      <c r="BH221" s="28"/>
      <c r="BI221" s="29"/>
      <c r="BJ221" s="30"/>
      <c r="BK221" s="30"/>
      <c r="BL221" s="31"/>
      <c r="BM221" s="28"/>
      <c r="BN221" s="28"/>
      <c r="BO221" s="29"/>
      <c r="BP221" s="30"/>
      <c r="BQ221" s="30"/>
      <c r="BR221" s="31"/>
      <c r="BS221" s="28"/>
      <c r="BT221" s="28"/>
      <c r="BU221" s="29"/>
      <c r="BV221" s="30"/>
      <c r="BW221" s="30"/>
      <c r="BX221" s="31"/>
      <c r="BY221" s="28"/>
      <c r="BZ221" s="28"/>
      <c r="CA221" s="29"/>
      <c r="CB221" s="30"/>
      <c r="CC221" s="30"/>
      <c r="CD221" s="31"/>
      <c r="CE221" s="28"/>
      <c r="CF221" s="28"/>
      <c r="CG221" s="29"/>
      <c r="CH221" s="30"/>
      <c r="CI221" s="30"/>
      <c r="CJ221" s="31"/>
      <c r="CK221" s="28"/>
      <c r="CL221" s="28"/>
      <c r="CM221" s="29"/>
      <c r="CN221" s="30"/>
      <c r="CO221" s="30"/>
      <c r="CP221" s="31"/>
      <c r="CQ221" s="28"/>
      <c r="CR221" s="28"/>
      <c r="CS221" s="29"/>
      <c r="CT221" s="30"/>
      <c r="CU221" s="30"/>
      <c r="CV221" s="31"/>
      <c r="CW221" s="28"/>
      <c r="CX221" s="28"/>
      <c r="CY221" s="29"/>
      <c r="CZ221" s="30"/>
      <c r="DA221" s="30"/>
      <c r="DB221" s="31"/>
      <c r="DC221" s="28"/>
      <c r="DD221" s="28"/>
      <c r="DE221" s="29"/>
      <c r="DF221" s="30"/>
      <c r="DG221" s="30"/>
      <c r="DH221" s="31"/>
      <c r="DI221" s="28"/>
      <c r="DJ221" s="28"/>
      <c r="DK221" s="29"/>
      <c r="DL221" s="30"/>
      <c r="DM221" s="30"/>
      <c r="DN221" s="31"/>
    </row>
    <row r="222" spans="1:145" ht="11.1" customHeight="1">
      <c r="A222" s="3"/>
      <c r="B222" s="24" t="s">
        <v>232</v>
      </c>
      <c r="C222" s="23">
        <v>491.84587399999998</v>
      </c>
      <c r="D222" s="23">
        <v>183.57414299999999</v>
      </c>
      <c r="E222" s="42">
        <v>105.783022</v>
      </c>
      <c r="F222" s="42">
        <v>139.158007</v>
      </c>
      <c r="G222" s="42">
        <v>173.542485</v>
      </c>
      <c r="H222" s="23">
        <v>35.28391599356997</v>
      </c>
      <c r="I222" s="23">
        <v>94.535364384078875</v>
      </c>
      <c r="L222" s="23">
        <v>491.84587399999998</v>
      </c>
      <c r="M222" s="23">
        <v>183.5741428</v>
      </c>
      <c r="N222" s="23"/>
      <c r="O222" s="23">
        <v>105.78302213000001</v>
      </c>
      <c r="P222" s="23">
        <v>139.15800735999997</v>
      </c>
      <c r="Q222" s="23">
        <v>173.54248457</v>
      </c>
      <c r="R222" s="23">
        <v>35.283915906144209</v>
      </c>
      <c r="S222" s="23">
        <v>94.535364252835279</v>
      </c>
      <c r="T222" s="18"/>
      <c r="U222" s="23">
        <f t="shared" si="8"/>
        <v>0</v>
      </c>
      <c r="V222" s="23">
        <f t="shared" si="8"/>
        <v>-1.9999998812636477E-7</v>
      </c>
      <c r="W222" s="23"/>
      <c r="X222" s="23">
        <f t="shared" si="7"/>
        <v>1.3000000365082087E-7</v>
      </c>
      <c r="Y222" s="23">
        <f t="shared" si="7"/>
        <v>3.599999729431147E-7</v>
      </c>
      <c r="Z222" s="23">
        <f t="shared" si="7"/>
        <v>-4.3000000005122274E-7</v>
      </c>
      <c r="AA222" s="23">
        <f t="shared" si="7"/>
        <v>-8.742576085296605E-8</v>
      </c>
      <c r="AB222" s="23">
        <f t="shared" si="7"/>
        <v>-1.312435955469482E-7</v>
      </c>
      <c r="AC222" s="28"/>
      <c r="AD222" s="28"/>
      <c r="AE222" s="29"/>
      <c r="AF222" s="30"/>
      <c r="AG222" s="30"/>
      <c r="AH222" s="31"/>
      <c r="AI222" s="28"/>
      <c r="AJ222" s="28"/>
      <c r="AK222" s="29"/>
      <c r="AL222" s="30"/>
      <c r="AM222" s="30"/>
      <c r="AN222" s="31"/>
      <c r="AO222" s="28"/>
      <c r="AP222" s="28"/>
      <c r="AQ222" s="29"/>
      <c r="AR222" s="30"/>
      <c r="AS222" s="30"/>
      <c r="AT222" s="31"/>
      <c r="AU222" s="28"/>
      <c r="AV222" s="28"/>
      <c r="AW222" s="29"/>
      <c r="AX222" s="30"/>
      <c r="AY222" s="30"/>
      <c r="AZ222" s="31"/>
      <c r="BA222" s="28"/>
      <c r="BB222" s="28"/>
      <c r="BC222" s="29"/>
      <c r="BD222" s="30"/>
      <c r="BE222" s="30"/>
      <c r="BF222" s="31"/>
      <c r="BG222" s="28"/>
      <c r="BH222" s="28"/>
      <c r="BI222" s="29"/>
      <c r="BJ222" s="30"/>
      <c r="BK222" s="30"/>
      <c r="BL222" s="31"/>
      <c r="BM222" s="28"/>
      <c r="BN222" s="28"/>
      <c r="BO222" s="29"/>
      <c r="BP222" s="30"/>
      <c r="BQ222" s="30"/>
      <c r="BR222" s="31"/>
      <c r="BS222" s="28"/>
      <c r="BT222" s="28"/>
      <c r="BU222" s="29"/>
      <c r="BV222" s="30"/>
      <c r="BW222" s="30"/>
      <c r="BX222" s="31"/>
      <c r="BY222" s="28"/>
      <c r="BZ222" s="28"/>
      <c r="CA222" s="29"/>
      <c r="CB222" s="30"/>
      <c r="CC222" s="30"/>
      <c r="CD222" s="31"/>
      <c r="CE222" s="28"/>
      <c r="CF222" s="28"/>
      <c r="CG222" s="29"/>
      <c r="CH222" s="30"/>
      <c r="CI222" s="30"/>
      <c r="CJ222" s="31"/>
      <c r="CK222" s="28"/>
      <c r="CL222" s="28"/>
      <c r="CM222" s="29"/>
      <c r="CN222" s="30"/>
      <c r="CO222" s="30"/>
      <c r="CP222" s="31"/>
      <c r="CQ222" s="28"/>
      <c r="CR222" s="28"/>
      <c r="CS222" s="29"/>
      <c r="CT222" s="30"/>
      <c r="CU222" s="30"/>
      <c r="CV222" s="31"/>
      <c r="CW222" s="28"/>
      <c r="CX222" s="28"/>
      <c r="CY222" s="29"/>
      <c r="CZ222" s="30"/>
      <c r="DA222" s="30"/>
      <c r="DB222" s="31"/>
      <c r="DC222" s="28"/>
      <c r="DD222" s="28"/>
      <c r="DE222" s="29"/>
      <c r="DF222" s="30"/>
      <c r="DG222" s="30"/>
      <c r="DH222" s="31"/>
      <c r="DI222" s="28"/>
      <c r="DJ222" s="28"/>
      <c r="DK222" s="29"/>
      <c r="DL222" s="30"/>
      <c r="DM222" s="30"/>
      <c r="DN222" s="31"/>
    </row>
    <row r="223" spans="1:145" ht="11.1" customHeight="1">
      <c r="A223" s="3"/>
      <c r="B223" s="24" t="s">
        <v>233</v>
      </c>
      <c r="C223" s="23">
        <v>57.066713999999997</v>
      </c>
      <c r="D223" s="23">
        <v>21.898831999999999</v>
      </c>
      <c r="E223" s="42">
        <v>12.519356999999999</v>
      </c>
      <c r="F223" s="42">
        <v>16.356041999999999</v>
      </c>
      <c r="G223" s="42">
        <v>20.187767999999998</v>
      </c>
      <c r="H223" s="23">
        <v>35.375732340222008</v>
      </c>
      <c r="I223" s="23">
        <v>92.186505654730809</v>
      </c>
      <c r="L223" s="23">
        <v>57.066713999999997</v>
      </c>
      <c r="M223" s="23">
        <v>21.898831950000005</v>
      </c>
      <c r="N223" s="23"/>
      <c r="O223" s="23">
        <v>12.519357489999999</v>
      </c>
      <c r="P223" s="23">
        <v>16.356041520000002</v>
      </c>
      <c r="Q223" s="23">
        <v>20.187768210000009</v>
      </c>
      <c r="R223" s="23">
        <v>35.375732708212368</v>
      </c>
      <c r="S223" s="23">
        <v>92.186506824168774</v>
      </c>
      <c r="T223" s="18"/>
      <c r="U223" s="23">
        <f t="shared" si="8"/>
        <v>0</v>
      </c>
      <c r="V223" s="23">
        <f t="shared" si="8"/>
        <v>-4.9999993478877514E-8</v>
      </c>
      <c r="W223" s="23"/>
      <c r="X223" s="23">
        <f t="shared" si="7"/>
        <v>4.8999999968657448E-7</v>
      </c>
      <c r="Y223" s="23">
        <f t="shared" si="7"/>
        <v>-4.7999999708281393E-7</v>
      </c>
      <c r="Z223" s="23">
        <f t="shared" si="7"/>
        <v>2.1000001027005055E-7</v>
      </c>
      <c r="AA223" s="23">
        <f t="shared" si="7"/>
        <v>3.6799035996182283E-7</v>
      </c>
      <c r="AB223" s="23">
        <f t="shared" si="7"/>
        <v>1.1694379651316922E-6</v>
      </c>
      <c r="AC223" s="28"/>
      <c r="AD223" s="28"/>
      <c r="AE223" s="29"/>
      <c r="AF223" s="30"/>
      <c r="AG223" s="30"/>
      <c r="AH223" s="31"/>
      <c r="AI223" s="28"/>
      <c r="AJ223" s="28"/>
      <c r="AK223" s="29"/>
      <c r="AL223" s="30"/>
      <c r="AM223" s="30"/>
      <c r="AN223" s="31"/>
      <c r="AO223" s="28"/>
      <c r="AP223" s="28"/>
      <c r="AQ223" s="29"/>
      <c r="AR223" s="30"/>
      <c r="AS223" s="30"/>
      <c r="AT223" s="31"/>
      <c r="AU223" s="28"/>
      <c r="AV223" s="28"/>
      <c r="AW223" s="29"/>
      <c r="AX223" s="30"/>
      <c r="AY223" s="30"/>
      <c r="AZ223" s="31"/>
      <c r="BA223" s="28"/>
      <c r="BB223" s="28"/>
      <c r="BC223" s="29"/>
      <c r="BD223" s="30"/>
      <c r="BE223" s="30"/>
      <c r="BF223" s="31"/>
      <c r="BG223" s="28"/>
      <c r="BH223" s="28"/>
      <c r="BI223" s="29"/>
      <c r="BJ223" s="30"/>
      <c r="BK223" s="30"/>
      <c r="BL223" s="31"/>
      <c r="BM223" s="28"/>
      <c r="BN223" s="28"/>
      <c r="BO223" s="29"/>
      <c r="BP223" s="30"/>
      <c r="BQ223" s="30"/>
      <c r="BR223" s="31"/>
      <c r="BS223" s="28"/>
      <c r="BT223" s="28"/>
      <c r="BU223" s="29"/>
      <c r="BV223" s="30"/>
      <c r="BW223" s="30"/>
      <c r="BX223" s="31"/>
      <c r="BY223" s="28"/>
      <c r="BZ223" s="28"/>
      <c r="CA223" s="29"/>
      <c r="CB223" s="30"/>
      <c r="CC223" s="30"/>
      <c r="CD223" s="31"/>
      <c r="CE223" s="28"/>
      <c r="CF223" s="28"/>
      <c r="CG223" s="29"/>
      <c r="CH223" s="30"/>
      <c r="CI223" s="30"/>
      <c r="CJ223" s="31"/>
      <c r="CK223" s="28"/>
      <c r="CL223" s="28"/>
      <c r="CM223" s="29"/>
      <c r="CN223" s="30"/>
      <c r="CO223" s="30"/>
      <c r="CP223" s="31"/>
      <c r="CQ223" s="28"/>
      <c r="CR223" s="28"/>
      <c r="CS223" s="29"/>
      <c r="CT223" s="30"/>
      <c r="CU223" s="30"/>
      <c r="CV223" s="31"/>
      <c r="CW223" s="28"/>
      <c r="CX223" s="28"/>
      <c r="CY223" s="29"/>
      <c r="CZ223" s="30"/>
      <c r="DA223" s="30"/>
      <c r="DB223" s="31"/>
      <c r="DC223" s="28"/>
      <c r="DD223" s="28"/>
      <c r="DE223" s="29"/>
      <c r="DF223" s="30"/>
      <c r="DG223" s="30"/>
      <c r="DH223" s="31"/>
      <c r="DI223" s="28"/>
      <c r="DJ223" s="28"/>
      <c r="DK223" s="29"/>
      <c r="DL223" s="30"/>
      <c r="DM223" s="30"/>
      <c r="DN223" s="31"/>
    </row>
    <row r="224" spans="1:145" ht="11.1" customHeight="1">
      <c r="A224" s="3"/>
      <c r="B224" s="24" t="s">
        <v>234</v>
      </c>
      <c r="C224" s="23">
        <v>30.649857000000001</v>
      </c>
      <c r="D224" s="23">
        <v>7.3296469999999996</v>
      </c>
      <c r="E224" s="42">
        <v>3.7833039999999998</v>
      </c>
      <c r="F224" s="42">
        <v>5.131748</v>
      </c>
      <c r="G224" s="42">
        <v>6.4077960000000003</v>
      </c>
      <c r="H224" s="23">
        <v>20.90644664345416</v>
      </c>
      <c r="I224" s="23">
        <v>87.422982307333498</v>
      </c>
      <c r="L224" s="23">
        <v>30.649857000000001</v>
      </c>
      <c r="M224" s="23">
        <v>7.3296470900000008</v>
      </c>
      <c r="N224" s="23"/>
      <c r="O224" s="23">
        <v>3.7833042499999987</v>
      </c>
      <c r="P224" s="23">
        <v>5.1317484399999991</v>
      </c>
      <c r="Q224" s="23">
        <v>6.407796450000002</v>
      </c>
      <c r="R224" s="23">
        <v>20.906448111650249</v>
      </c>
      <c r="S224" s="23">
        <v>87.422987373325242</v>
      </c>
      <c r="T224" s="18"/>
      <c r="U224" s="23">
        <f t="shared" si="8"/>
        <v>0</v>
      </c>
      <c r="V224" s="23">
        <f t="shared" si="8"/>
        <v>9.0000001229384452E-8</v>
      </c>
      <c r="W224" s="23"/>
      <c r="X224" s="23">
        <f t="shared" si="7"/>
        <v>2.4999999892472147E-7</v>
      </c>
      <c r="Y224" s="23">
        <f t="shared" si="7"/>
        <v>4.3999999910226961E-7</v>
      </c>
      <c r="Z224" s="23">
        <f t="shared" si="7"/>
        <v>4.5000000170603016E-7</v>
      </c>
      <c r="AA224" s="23">
        <f t="shared" si="7"/>
        <v>1.4681960891493873E-6</v>
      </c>
      <c r="AB224" s="23">
        <f t="shared" si="7"/>
        <v>5.0659917434359159E-6</v>
      </c>
    </row>
    <row r="225" spans="1:146" ht="11.1" customHeight="1">
      <c r="A225" s="3"/>
      <c r="B225" s="25" t="s">
        <v>235</v>
      </c>
      <c r="C225" s="26">
        <v>22.367728</v>
      </c>
      <c r="D225" s="26">
        <v>8.1656790000000008</v>
      </c>
      <c r="E225" s="42">
        <v>4.5193630000000002</v>
      </c>
      <c r="F225" s="42">
        <v>5.8556699999999999</v>
      </c>
      <c r="G225" s="42">
        <v>7.2845649999999997</v>
      </c>
      <c r="H225" s="26">
        <v>32.567299638121497</v>
      </c>
      <c r="I225" s="26">
        <v>89.209543995055384</v>
      </c>
      <c r="L225" s="26">
        <v>22.367728</v>
      </c>
      <c r="M225" s="26">
        <v>8.1656794199999982</v>
      </c>
      <c r="N225" s="26"/>
      <c r="O225" s="26">
        <v>4.5193629500000005</v>
      </c>
      <c r="P225" s="26">
        <v>5.85566955</v>
      </c>
      <c r="Q225" s="26">
        <v>7.2845654900000003</v>
      </c>
      <c r="R225" s="26">
        <v>32.567301828777609</v>
      </c>
      <c r="S225" s="26">
        <v>89.209545407306749</v>
      </c>
      <c r="T225" s="18"/>
      <c r="U225" s="26">
        <f t="shared" si="8"/>
        <v>0</v>
      </c>
      <c r="V225" s="26">
        <f t="shared" si="8"/>
        <v>4.1999999744746219E-7</v>
      </c>
      <c r="W225" s="26"/>
      <c r="X225" s="26">
        <f t="shared" si="7"/>
        <v>-4.9999999696126451E-8</v>
      </c>
      <c r="Y225" s="26">
        <f t="shared" si="7"/>
        <v>-4.4999999992967332E-7</v>
      </c>
      <c r="Z225" s="26">
        <f t="shared" si="7"/>
        <v>4.900000005747529E-7</v>
      </c>
      <c r="AA225" s="26">
        <f t="shared" si="7"/>
        <v>2.1906561116225021E-6</v>
      </c>
      <c r="AB225" s="26">
        <f t="shared" si="7"/>
        <v>1.4122513647407686E-6</v>
      </c>
    </row>
    <row r="226" spans="1:146" ht="11.1" customHeight="1">
      <c r="A226" s="3"/>
      <c r="B226" s="24" t="s">
        <v>236</v>
      </c>
      <c r="C226" s="23">
        <v>411.92230499999999</v>
      </c>
      <c r="D226" s="23">
        <v>183.94603000000001</v>
      </c>
      <c r="E226" s="42">
        <v>105.802376</v>
      </c>
      <c r="F226" s="42">
        <v>135.02923899999999</v>
      </c>
      <c r="G226" s="42">
        <v>166.70480599999999</v>
      </c>
      <c r="H226" s="23">
        <v>40.469963383021948</v>
      </c>
      <c r="I226" s="23">
        <v>90.627020327647173</v>
      </c>
      <c r="L226" s="23">
        <v>411.92230499999999</v>
      </c>
      <c r="M226" s="23">
        <v>183.94602979000001</v>
      </c>
      <c r="N226" s="23"/>
      <c r="O226" s="23">
        <v>105.80237598000001</v>
      </c>
      <c r="P226" s="23">
        <v>135.02923895000001</v>
      </c>
      <c r="Q226" s="23">
        <v>166.70480641000003</v>
      </c>
      <c r="R226" s="23">
        <v>40.469963482555293</v>
      </c>
      <c r="S226" s="23">
        <v>90.627020654002024</v>
      </c>
      <c r="T226" s="18"/>
      <c r="U226" s="23">
        <f t="shared" si="8"/>
        <v>0</v>
      </c>
      <c r="V226" s="23">
        <f t="shared" si="8"/>
        <v>-2.0999999605919584E-7</v>
      </c>
      <c r="W226" s="23"/>
      <c r="X226" s="23">
        <f t="shared" si="7"/>
        <v>-1.9999987443952705E-8</v>
      </c>
      <c r="Y226" s="23">
        <f t="shared" si="7"/>
        <v>-4.9999982820736477E-8</v>
      </c>
      <c r="Z226" s="23">
        <f t="shared" si="7"/>
        <v>4.1000004102897947E-7</v>
      </c>
      <c r="AA226" s="23">
        <f t="shared" si="7"/>
        <v>9.9533345121471939E-8</v>
      </c>
      <c r="AB226" s="23">
        <f t="shared" si="7"/>
        <v>3.2635485069931747E-7</v>
      </c>
      <c r="AC226" s="28"/>
      <c r="AD226" s="28"/>
      <c r="AE226" s="29"/>
      <c r="AF226" s="30"/>
      <c r="AG226" s="30"/>
      <c r="AH226" s="31"/>
      <c r="AI226" s="28"/>
      <c r="AJ226" s="28"/>
      <c r="AK226" s="29"/>
      <c r="AL226" s="30"/>
      <c r="AM226" s="30"/>
      <c r="AN226" s="31"/>
      <c r="AO226" s="28"/>
      <c r="AP226" s="28"/>
      <c r="AQ226" s="29"/>
      <c r="AR226" s="30"/>
      <c r="AS226" s="30"/>
      <c r="AT226" s="31"/>
      <c r="AU226" s="28"/>
      <c r="AV226" s="28"/>
      <c r="AW226" s="29"/>
      <c r="AX226" s="30"/>
      <c r="AY226" s="30"/>
      <c r="AZ226" s="31"/>
      <c r="BA226" s="28"/>
      <c r="BB226" s="28"/>
      <c r="BC226" s="29"/>
      <c r="BD226" s="30"/>
      <c r="BE226" s="30"/>
      <c r="BF226" s="31"/>
      <c r="BG226" s="28"/>
      <c r="BH226" s="28"/>
      <c r="BI226" s="29"/>
      <c r="BJ226" s="30"/>
      <c r="BK226" s="30"/>
      <c r="BL226" s="31"/>
      <c r="BM226" s="28"/>
      <c r="BN226" s="28"/>
      <c r="BO226" s="29"/>
      <c r="BP226" s="30"/>
      <c r="BQ226" s="30"/>
      <c r="BR226" s="31"/>
      <c r="BS226" s="28"/>
      <c r="BT226" s="28"/>
      <c r="BU226" s="29"/>
      <c r="BV226" s="30"/>
      <c r="BW226" s="30"/>
      <c r="BX226" s="31"/>
      <c r="BY226" s="28"/>
      <c r="BZ226" s="28"/>
      <c r="CA226" s="29"/>
      <c r="CB226" s="30"/>
      <c r="CC226" s="30"/>
      <c r="CD226" s="31"/>
      <c r="CE226" s="28"/>
      <c r="CF226" s="28"/>
      <c r="CG226" s="29"/>
      <c r="CH226" s="30"/>
      <c r="CI226" s="30"/>
      <c r="CJ226" s="31"/>
      <c r="CK226" s="28"/>
      <c r="CL226" s="28"/>
      <c r="CM226" s="29"/>
      <c r="CN226" s="30"/>
      <c r="CO226" s="30"/>
      <c r="CP226" s="31"/>
      <c r="CQ226" s="28"/>
      <c r="CR226" s="28"/>
      <c r="CS226" s="29"/>
      <c r="CT226" s="30"/>
      <c r="CU226" s="30"/>
      <c r="CV226" s="31"/>
      <c r="CW226" s="28"/>
      <c r="CX226" s="28"/>
      <c r="CY226" s="29"/>
      <c r="CZ226" s="30"/>
      <c r="DA226" s="30"/>
      <c r="DB226" s="31"/>
      <c r="DC226" s="28"/>
      <c r="DD226" s="28"/>
      <c r="DE226" s="29"/>
      <c r="DF226" s="30"/>
      <c r="DG226" s="30"/>
      <c r="DH226" s="31"/>
      <c r="DI226" s="28"/>
      <c r="DJ226" s="28"/>
      <c r="DK226" s="29"/>
      <c r="DL226" s="30"/>
      <c r="DM226" s="30"/>
      <c r="DN226" s="31"/>
    </row>
    <row r="227" spans="1:146" s="19" customFormat="1" ht="11.1" customHeight="1" thickBot="1">
      <c r="A227" s="3"/>
      <c r="B227" s="15" t="s">
        <v>237</v>
      </c>
      <c r="C227" s="16">
        <v>18344.312626999999</v>
      </c>
      <c r="D227" s="16">
        <v>8533.7739036799994</v>
      </c>
      <c r="E227" s="16">
        <v>3015.5517220000002</v>
      </c>
      <c r="F227" s="16">
        <v>3751.8611714200006</v>
      </c>
      <c r="G227" s="16">
        <v>7693.2449589899998</v>
      </c>
      <c r="H227" s="17">
        <v>41.938038864790876</v>
      </c>
      <c r="I227" s="17">
        <v>90.15055994947862</v>
      </c>
      <c r="J227" s="3"/>
      <c r="K227" s="3"/>
      <c r="L227" s="16">
        <v>18669.716626999998</v>
      </c>
      <c r="M227" s="16">
        <v>8534.2639039499991</v>
      </c>
      <c r="N227" s="16"/>
      <c r="O227" s="16">
        <v>3015.5517241100006</v>
      </c>
      <c r="P227" s="16">
        <v>3751.8611720700001</v>
      </c>
      <c r="Q227" s="16">
        <v>7693.2449587399988</v>
      </c>
      <c r="R227" s="17">
        <v>41.207079424087709</v>
      </c>
      <c r="S227" s="17">
        <v>90.145383893967207</v>
      </c>
      <c r="T227" s="18"/>
      <c r="U227" s="16">
        <f t="shared" si="8"/>
        <v>325.40399999999863</v>
      </c>
      <c r="V227" s="16">
        <f t="shared" si="8"/>
        <v>0.49000026999965485</v>
      </c>
      <c r="W227" s="16"/>
      <c r="X227" s="16">
        <f t="shared" si="7"/>
        <v>2.1100004232721403E-6</v>
      </c>
      <c r="Y227" s="16">
        <f t="shared" si="7"/>
        <v>6.499994924524799E-7</v>
      </c>
      <c r="Z227" s="16">
        <f t="shared" si="7"/>
        <v>-2.5000099412864074E-7</v>
      </c>
      <c r="AA227" s="16">
        <f t="shared" si="7"/>
        <v>-0.73095944070316676</v>
      </c>
      <c r="AB227" s="16">
        <f t="shared" si="7"/>
        <v>-5.1760555114128692E-3</v>
      </c>
    </row>
    <row r="228" spans="1:146" ht="11.1" customHeight="1">
      <c r="A228" s="3"/>
      <c r="B228" s="24" t="s">
        <v>238</v>
      </c>
      <c r="C228" s="23">
        <v>345.87487399999998</v>
      </c>
      <c r="D228" s="23">
        <v>164.241671</v>
      </c>
      <c r="E228" s="45">
        <v>99.977215999999999</v>
      </c>
      <c r="F228" s="45">
        <v>128.76413400000001</v>
      </c>
      <c r="G228" s="45">
        <v>158.71938599999999</v>
      </c>
      <c r="H228" s="42">
        <v>45.889250110720674</v>
      </c>
      <c r="I228" s="42">
        <v>96.637707734963314</v>
      </c>
      <c r="L228" s="23">
        <v>345.87487399999998</v>
      </c>
      <c r="M228" s="23">
        <v>164.24167113999999</v>
      </c>
      <c r="N228" s="23"/>
      <c r="O228" s="23">
        <v>99.97721648000001</v>
      </c>
      <c r="P228" s="23">
        <v>128.76413385999999</v>
      </c>
      <c r="Q228" s="23">
        <v>158.71938629999997</v>
      </c>
      <c r="R228" s="23">
        <v>45.889250197457237</v>
      </c>
      <c r="S228" s="23">
        <v>96.637707835246744</v>
      </c>
      <c r="T228" s="18"/>
      <c r="U228" s="23">
        <f t="shared" si="8"/>
        <v>0</v>
      </c>
      <c r="V228" s="23">
        <f t="shared" si="8"/>
        <v>1.3999999737279722E-7</v>
      </c>
      <c r="W228" s="23"/>
      <c r="X228" s="23">
        <f t="shared" si="7"/>
        <v>4.8000001129366865E-7</v>
      </c>
      <c r="Y228" s="23">
        <f t="shared" si="7"/>
        <v>-1.4000002579450666E-7</v>
      </c>
      <c r="Z228" s="23">
        <f t="shared" si="7"/>
        <v>2.9999998218954715E-7</v>
      </c>
      <c r="AA228" s="23">
        <f t="shared" si="7"/>
        <v>8.6736562820988183E-8</v>
      </c>
      <c r="AB228" s="23">
        <f t="shared" si="7"/>
        <v>1.0028342956047709E-7</v>
      </c>
      <c r="AC228" s="31"/>
      <c r="AD228" s="28"/>
      <c r="AE228" s="28"/>
      <c r="AF228" s="29"/>
      <c r="AG228" s="30"/>
      <c r="AH228" s="30"/>
      <c r="AI228" s="31"/>
      <c r="AJ228" s="28"/>
      <c r="AK228" s="28"/>
      <c r="AL228" s="29"/>
      <c r="AM228" s="30"/>
      <c r="AN228" s="30"/>
      <c r="AO228" s="31"/>
      <c r="AP228" s="28"/>
      <c r="AQ228" s="28"/>
      <c r="AR228" s="29"/>
      <c r="AS228" s="30"/>
      <c r="AT228" s="30"/>
      <c r="AU228" s="31"/>
      <c r="AV228" s="28"/>
      <c r="AW228" s="28"/>
      <c r="AX228" s="29"/>
      <c r="AY228" s="30"/>
      <c r="AZ228" s="30"/>
      <c r="BA228" s="31"/>
      <c r="BB228" s="28"/>
      <c r="BC228" s="28"/>
      <c r="BD228" s="29"/>
      <c r="BE228" s="30"/>
      <c r="BF228" s="30"/>
      <c r="BG228" s="31"/>
      <c r="BH228" s="28"/>
      <c r="BI228" s="28"/>
      <c r="BJ228" s="29"/>
      <c r="BK228" s="30"/>
      <c r="BL228" s="30"/>
      <c r="BM228" s="31"/>
      <c r="BN228" s="28"/>
      <c r="BO228" s="28"/>
      <c r="BP228" s="29"/>
      <c r="BQ228" s="30"/>
      <c r="BR228" s="30"/>
      <c r="BS228" s="31"/>
      <c r="BT228" s="28"/>
      <c r="BU228" s="28"/>
      <c r="BV228" s="29"/>
      <c r="BW228" s="30"/>
      <c r="BX228" s="30"/>
      <c r="BY228" s="31"/>
      <c r="BZ228" s="28"/>
      <c r="CA228" s="28"/>
      <c r="CB228" s="29"/>
      <c r="CC228" s="30"/>
      <c r="CD228" s="30"/>
      <c r="CE228" s="31"/>
      <c r="CF228" s="28"/>
      <c r="CG228" s="28"/>
      <c r="CH228" s="29"/>
      <c r="CI228" s="30"/>
      <c r="CJ228" s="30"/>
      <c r="CK228" s="31"/>
      <c r="CL228" s="28"/>
      <c r="CM228" s="28"/>
      <c r="CN228" s="29"/>
      <c r="CO228" s="30"/>
      <c r="CP228" s="30"/>
      <c r="CQ228" s="31"/>
      <c r="CR228" s="28"/>
      <c r="CS228" s="28"/>
      <c r="CT228" s="29"/>
      <c r="CU228" s="30"/>
      <c r="CV228" s="30"/>
      <c r="CW228" s="31"/>
      <c r="CX228" s="28"/>
      <c r="CY228" s="28"/>
      <c r="CZ228" s="29"/>
      <c r="DA228" s="30"/>
      <c r="DB228" s="30"/>
      <c r="DC228" s="31"/>
      <c r="DD228" s="28"/>
      <c r="DE228" s="28"/>
      <c r="DF228" s="29"/>
      <c r="DG228" s="30"/>
      <c r="DH228" s="30"/>
      <c r="DI228" s="31"/>
      <c r="DJ228" s="28"/>
      <c r="DK228" s="28"/>
      <c r="DL228" s="29"/>
      <c r="DM228" s="30"/>
      <c r="DN228" s="30"/>
      <c r="DO228" s="31"/>
    </row>
    <row r="229" spans="1:146" ht="11.1" customHeight="1">
      <c r="A229" s="3"/>
      <c r="B229" s="24" t="s">
        <v>239</v>
      </c>
      <c r="C229" s="23">
        <v>506.5</v>
      </c>
      <c r="D229" s="23">
        <v>70.151471999999998</v>
      </c>
      <c r="E229" s="45">
        <v>17.416592999999999</v>
      </c>
      <c r="F229" s="45">
        <v>45.112389</v>
      </c>
      <c r="G229" s="45">
        <v>60.630698000000002</v>
      </c>
      <c r="H229" s="42">
        <v>11.970522803553802</v>
      </c>
      <c r="I229" s="42">
        <v>86.428261975742998</v>
      </c>
      <c r="L229" s="23">
        <v>506.5</v>
      </c>
      <c r="M229" s="23">
        <v>70.15147223999999</v>
      </c>
      <c r="N229" s="23"/>
      <c r="O229" s="23">
        <v>17.416592829999999</v>
      </c>
      <c r="P229" s="23">
        <v>45.112388709999998</v>
      </c>
      <c r="Q229" s="23">
        <v>60.630697650000002</v>
      </c>
      <c r="R229" s="23">
        <v>11.970522734452123</v>
      </c>
      <c r="S229" s="23">
        <v>86.428261181136989</v>
      </c>
      <c r="T229" s="18"/>
      <c r="U229" s="23">
        <f t="shared" si="8"/>
        <v>0</v>
      </c>
      <c r="V229" s="23">
        <f t="shared" si="8"/>
        <v>2.3999999143597961E-7</v>
      </c>
      <c r="W229" s="23"/>
      <c r="X229" s="23">
        <f t="shared" si="7"/>
        <v>-1.6999999985500835E-7</v>
      </c>
      <c r="Y229" s="23">
        <f t="shared" si="7"/>
        <v>-2.9000000267842552E-7</v>
      </c>
      <c r="Z229" s="23">
        <f t="shared" si="7"/>
        <v>-3.5000000053742042E-7</v>
      </c>
      <c r="AA229" s="23">
        <f t="shared" si="7"/>
        <v>-6.9101679045502351E-8</v>
      </c>
      <c r="AB229" s="23">
        <f t="shared" si="7"/>
        <v>-7.9460600943548343E-7</v>
      </c>
      <c r="AC229" s="31"/>
      <c r="AD229" s="28"/>
      <c r="AE229" s="28"/>
      <c r="AF229" s="29"/>
      <c r="AG229" s="30"/>
      <c r="AH229" s="30"/>
      <c r="AI229" s="31"/>
      <c r="AJ229" s="28"/>
      <c r="AK229" s="28"/>
      <c r="AL229" s="29"/>
      <c r="AM229" s="30"/>
      <c r="AN229" s="30"/>
      <c r="AO229" s="31"/>
      <c r="AP229" s="28"/>
      <c r="AQ229" s="28"/>
      <c r="AR229" s="29"/>
      <c r="AS229" s="30"/>
      <c r="AT229" s="30"/>
      <c r="AU229" s="31"/>
      <c r="AV229" s="28"/>
      <c r="AW229" s="28"/>
      <c r="AX229" s="29"/>
      <c r="AY229" s="30"/>
      <c r="AZ229" s="30"/>
      <c r="BA229" s="31"/>
      <c r="BB229" s="28"/>
      <c r="BC229" s="28"/>
      <c r="BD229" s="29"/>
      <c r="BE229" s="30"/>
      <c r="BF229" s="30"/>
      <c r="BG229" s="31"/>
      <c r="BH229" s="28"/>
      <c r="BI229" s="28"/>
      <c r="BJ229" s="29"/>
      <c r="BK229" s="30"/>
      <c r="BL229" s="30"/>
      <c r="BM229" s="31"/>
      <c r="BN229" s="28"/>
      <c r="BO229" s="28"/>
      <c r="BP229" s="29"/>
      <c r="BQ229" s="30"/>
      <c r="BR229" s="30"/>
      <c r="BS229" s="31"/>
      <c r="BT229" s="28"/>
      <c r="BU229" s="28"/>
      <c r="BV229" s="29"/>
      <c r="BW229" s="30"/>
      <c r="BX229" s="30"/>
      <c r="BY229" s="31"/>
      <c r="BZ229" s="28"/>
      <c r="CA229" s="28"/>
      <c r="CB229" s="29"/>
      <c r="CC229" s="30"/>
      <c r="CD229" s="30"/>
      <c r="CE229" s="31"/>
      <c r="CF229" s="28"/>
      <c r="CG229" s="28"/>
      <c r="CH229" s="29"/>
      <c r="CI229" s="30"/>
      <c r="CJ229" s="30"/>
      <c r="CK229" s="31"/>
      <c r="CL229" s="28"/>
      <c r="CM229" s="28"/>
      <c r="CN229" s="29"/>
      <c r="CO229" s="30"/>
      <c r="CP229" s="30"/>
      <c r="CQ229" s="31"/>
      <c r="CR229" s="28"/>
      <c r="CS229" s="28"/>
      <c r="CT229" s="29"/>
      <c r="CU229" s="30"/>
      <c r="CV229" s="30"/>
      <c r="CW229" s="31"/>
      <c r="CX229" s="28"/>
      <c r="CY229" s="28"/>
      <c r="CZ229" s="29"/>
      <c r="DA229" s="30"/>
      <c r="DB229" s="30"/>
      <c r="DC229" s="31"/>
      <c r="DD229" s="28"/>
      <c r="DE229" s="28"/>
      <c r="DF229" s="29"/>
      <c r="DG229" s="30"/>
      <c r="DH229" s="30"/>
      <c r="DI229" s="31"/>
      <c r="DJ229" s="28"/>
      <c r="DK229" s="28"/>
      <c r="DL229" s="29"/>
      <c r="DM229" s="30"/>
      <c r="DN229" s="30"/>
      <c r="DO229" s="31"/>
    </row>
    <row r="230" spans="1:146" ht="11.1" customHeight="1">
      <c r="A230" s="3"/>
      <c r="B230" s="24" t="s">
        <v>240</v>
      </c>
      <c r="C230" s="23">
        <v>360</v>
      </c>
      <c r="D230" s="23">
        <v>151.09172000000001</v>
      </c>
      <c r="E230" s="45">
        <v>49.656092000000001</v>
      </c>
      <c r="F230" s="45">
        <v>62.878768999999998</v>
      </c>
      <c r="G230" s="45">
        <v>145.857652</v>
      </c>
      <c r="H230" s="23">
        <v>40.516014444444444</v>
      </c>
      <c r="I230" s="23">
        <v>96.535833995403593</v>
      </c>
      <c r="L230" s="23">
        <v>360</v>
      </c>
      <c r="M230" s="23">
        <v>151.09172046000003</v>
      </c>
      <c r="N230" s="23"/>
      <c r="O230" s="23">
        <v>49.656092310000005</v>
      </c>
      <c r="P230" s="23">
        <v>62.878769330000019</v>
      </c>
      <c r="Q230" s="23">
        <v>145.85765193</v>
      </c>
      <c r="R230" s="23">
        <v>40.516014425000002</v>
      </c>
      <c r="S230" s="23">
        <v>96.535833655169938</v>
      </c>
      <c r="T230" s="18"/>
      <c r="U230" s="23">
        <f t="shared" si="8"/>
        <v>0</v>
      </c>
      <c r="V230" s="23">
        <f t="shared" si="8"/>
        <v>4.6000002384971594E-7</v>
      </c>
      <c r="W230" s="23"/>
      <c r="X230" s="23">
        <f t="shared" si="7"/>
        <v>3.1000000433323294E-7</v>
      </c>
      <c r="Y230" s="23">
        <f t="shared" si="7"/>
        <v>3.3000002019889507E-7</v>
      </c>
      <c r="Z230" s="23">
        <f t="shared" si="7"/>
        <v>-6.9999998686398612E-8</v>
      </c>
      <c r="AA230" s="23">
        <f t="shared" si="7"/>
        <v>-1.9444442500571313E-8</v>
      </c>
      <c r="AB230" s="23">
        <f t="shared" si="7"/>
        <v>-3.4023365458324406E-7</v>
      </c>
      <c r="AC230" s="29"/>
      <c r="AD230" s="30"/>
      <c r="AE230" s="30"/>
      <c r="AF230" s="31"/>
      <c r="AG230" s="28"/>
      <c r="AH230" s="28"/>
      <c r="AI230" s="29"/>
      <c r="AJ230" s="30"/>
      <c r="AK230" s="30"/>
      <c r="AL230" s="31"/>
      <c r="AM230" s="28"/>
      <c r="AN230" s="28"/>
      <c r="AO230" s="29"/>
      <c r="AP230" s="30"/>
      <c r="AQ230" s="30"/>
      <c r="AR230" s="31"/>
      <c r="AS230" s="28"/>
      <c r="AT230" s="28"/>
      <c r="AU230" s="29"/>
      <c r="AV230" s="30"/>
      <c r="AW230" s="30"/>
      <c r="AX230" s="31"/>
      <c r="AY230" s="28"/>
      <c r="AZ230" s="28"/>
      <c r="BA230" s="29"/>
      <c r="BB230" s="30"/>
      <c r="BC230" s="30"/>
      <c r="BD230" s="31"/>
      <c r="BE230" s="28"/>
      <c r="BF230" s="28"/>
      <c r="BG230" s="29"/>
      <c r="BH230" s="30"/>
      <c r="BI230" s="30"/>
      <c r="BJ230" s="31"/>
      <c r="BK230" s="28"/>
      <c r="BL230" s="28"/>
      <c r="BM230" s="29"/>
      <c r="BN230" s="30"/>
      <c r="BO230" s="30"/>
      <c r="BP230" s="31"/>
      <c r="BQ230" s="28"/>
      <c r="BR230" s="28"/>
      <c r="BS230" s="29"/>
      <c r="BT230" s="30"/>
      <c r="BU230" s="30"/>
      <c r="BV230" s="31"/>
      <c r="BW230" s="28"/>
      <c r="BX230" s="28"/>
      <c r="BY230" s="29"/>
      <c r="BZ230" s="30"/>
      <c r="CA230" s="30"/>
      <c r="CB230" s="31"/>
      <c r="CC230" s="28"/>
      <c r="CD230" s="28"/>
      <c r="CE230" s="29"/>
      <c r="CF230" s="30"/>
      <c r="CG230" s="30"/>
      <c r="CH230" s="31"/>
      <c r="CI230" s="28"/>
      <c r="CJ230" s="28"/>
      <c r="CK230" s="29"/>
      <c r="CL230" s="30"/>
      <c r="CM230" s="30"/>
      <c r="CN230" s="31"/>
      <c r="CO230" s="28"/>
      <c r="CP230" s="28"/>
      <c r="CQ230" s="29"/>
      <c r="CR230" s="30"/>
      <c r="CS230" s="30"/>
      <c r="CT230" s="31"/>
      <c r="CU230" s="28"/>
      <c r="CV230" s="28"/>
      <c r="CW230" s="29"/>
      <c r="CX230" s="30"/>
      <c r="CY230" s="30"/>
      <c r="CZ230" s="31"/>
      <c r="DA230" s="28"/>
      <c r="DB230" s="28"/>
      <c r="DC230" s="29"/>
      <c r="DD230" s="30"/>
      <c r="DE230" s="30"/>
      <c r="DF230" s="31"/>
      <c r="DG230" s="28"/>
      <c r="DH230" s="28"/>
      <c r="DI230" s="29"/>
      <c r="DJ230" s="30"/>
      <c r="DK230" s="30"/>
      <c r="DL230" s="31"/>
      <c r="DM230" s="28"/>
      <c r="DN230" s="28"/>
      <c r="DO230" s="29"/>
      <c r="DP230" s="30"/>
      <c r="DQ230" s="30"/>
      <c r="DR230" s="31"/>
      <c r="DS230" s="28"/>
      <c r="DT230" s="28"/>
      <c r="DU230" s="29"/>
      <c r="DV230" s="30"/>
      <c r="DW230" s="30"/>
      <c r="DX230" s="31"/>
      <c r="DY230" s="28"/>
      <c r="DZ230" s="28"/>
      <c r="EA230" s="29"/>
      <c r="EB230" s="30"/>
      <c r="EC230" s="30"/>
      <c r="ED230" s="31"/>
      <c r="EE230" s="28"/>
      <c r="EF230" s="28"/>
      <c r="EG230" s="29"/>
      <c r="EH230" s="30"/>
      <c r="EI230" s="30"/>
      <c r="EJ230" s="31"/>
      <c r="EK230" s="28"/>
      <c r="EL230" s="28"/>
      <c r="EM230" s="29"/>
      <c r="EN230" s="30"/>
      <c r="EO230" s="30"/>
      <c r="EP230" s="31"/>
    </row>
    <row r="231" spans="1:146" ht="11.1" customHeight="1">
      <c r="A231" s="3"/>
      <c r="B231" s="24" t="s">
        <v>241</v>
      </c>
      <c r="C231" s="23">
        <v>149.80000000000001</v>
      </c>
      <c r="D231" s="23">
        <v>8.2568649999999995</v>
      </c>
      <c r="E231" s="45">
        <v>0</v>
      </c>
      <c r="F231" s="45">
        <v>0.20362</v>
      </c>
      <c r="G231" s="45">
        <v>8.2568649999999995</v>
      </c>
      <c r="H231" s="23">
        <v>5.511925901201602</v>
      </c>
      <c r="I231" s="23">
        <v>100</v>
      </c>
      <c r="L231" s="23">
        <v>149.80000000000001</v>
      </c>
      <c r="M231" s="23">
        <v>8.2568646599999997</v>
      </c>
      <c r="N231" s="23"/>
      <c r="O231" s="23">
        <v>0</v>
      </c>
      <c r="P231" s="23">
        <v>0.20362</v>
      </c>
      <c r="Q231" s="23">
        <v>8.2568646599999997</v>
      </c>
      <c r="R231" s="23">
        <v>5.5119256742323088</v>
      </c>
      <c r="S231" s="23">
        <v>100</v>
      </c>
      <c r="T231" s="18"/>
      <c r="U231" s="23">
        <f t="shared" si="8"/>
        <v>0</v>
      </c>
      <c r="V231" s="23">
        <f t="shared" si="8"/>
        <v>-3.3999999971001671E-7</v>
      </c>
      <c r="W231" s="23"/>
      <c r="X231" s="23">
        <f t="shared" si="7"/>
        <v>0</v>
      </c>
      <c r="Y231" s="23">
        <f t="shared" si="7"/>
        <v>0</v>
      </c>
      <c r="Z231" s="23">
        <f t="shared" si="7"/>
        <v>-3.3999999971001671E-7</v>
      </c>
      <c r="AA231" s="23">
        <f t="shared" si="7"/>
        <v>-2.2696929313781311E-7</v>
      </c>
      <c r="AB231" s="23">
        <f t="shared" si="7"/>
        <v>0</v>
      </c>
      <c r="AC231" s="29"/>
      <c r="AD231" s="30"/>
      <c r="AE231" s="30"/>
      <c r="AF231" s="31"/>
      <c r="AG231" s="28"/>
      <c r="AH231" s="28"/>
      <c r="AI231" s="29"/>
      <c r="AJ231" s="30"/>
      <c r="AK231" s="30"/>
      <c r="AL231" s="31"/>
      <c r="AM231" s="28"/>
      <c r="AN231" s="28"/>
      <c r="AO231" s="29"/>
      <c r="AP231" s="30"/>
      <c r="AQ231" s="30"/>
      <c r="AR231" s="31"/>
      <c r="AS231" s="28"/>
      <c r="AT231" s="28"/>
      <c r="AU231" s="29"/>
      <c r="AV231" s="30"/>
      <c r="AW231" s="30"/>
      <c r="AX231" s="31"/>
      <c r="AY231" s="28"/>
      <c r="AZ231" s="28"/>
      <c r="BA231" s="29"/>
      <c r="BB231" s="30"/>
      <c r="BC231" s="30"/>
      <c r="BD231" s="31"/>
      <c r="BE231" s="28"/>
      <c r="BF231" s="28"/>
      <c r="BG231" s="29"/>
      <c r="BH231" s="30"/>
      <c r="BI231" s="30"/>
      <c r="BJ231" s="31"/>
      <c r="BK231" s="28"/>
      <c r="BL231" s="28"/>
      <c r="BM231" s="29"/>
      <c r="BN231" s="30"/>
      <c r="BO231" s="30"/>
      <c r="BP231" s="31"/>
      <c r="BQ231" s="28"/>
      <c r="BR231" s="28"/>
      <c r="BS231" s="29"/>
      <c r="BT231" s="30"/>
      <c r="BU231" s="30"/>
      <c r="BV231" s="31"/>
      <c r="BW231" s="28"/>
      <c r="BX231" s="28"/>
      <c r="BY231" s="29"/>
      <c r="BZ231" s="30"/>
      <c r="CA231" s="30"/>
      <c r="CB231" s="31"/>
      <c r="CC231" s="28"/>
      <c r="CD231" s="28"/>
      <c r="CE231" s="29"/>
      <c r="CF231" s="30"/>
      <c r="CG231" s="30"/>
      <c r="CH231" s="31"/>
      <c r="CI231" s="28"/>
      <c r="CJ231" s="28"/>
      <c r="CK231" s="29"/>
      <c r="CL231" s="30"/>
      <c r="CM231" s="30"/>
      <c r="CN231" s="31"/>
      <c r="CO231" s="28"/>
      <c r="CP231" s="28"/>
      <c r="CQ231" s="29"/>
      <c r="CR231" s="30"/>
      <c r="CS231" s="30"/>
      <c r="CT231" s="31"/>
      <c r="CU231" s="28"/>
      <c r="CV231" s="28"/>
      <c r="CW231" s="29"/>
      <c r="CX231" s="30"/>
      <c r="CY231" s="30"/>
      <c r="CZ231" s="31"/>
      <c r="DA231" s="28"/>
      <c r="DB231" s="28"/>
      <c r="DC231" s="29"/>
      <c r="DD231" s="30"/>
      <c r="DE231" s="30"/>
      <c r="DF231" s="31"/>
      <c r="DG231" s="28"/>
      <c r="DH231" s="28"/>
      <c r="DI231" s="29"/>
      <c r="DJ231" s="30"/>
      <c r="DK231" s="30"/>
      <c r="DL231" s="31"/>
      <c r="DM231" s="28"/>
      <c r="DN231" s="28"/>
      <c r="DO231" s="29"/>
      <c r="DP231" s="30"/>
      <c r="DQ231" s="30"/>
      <c r="DR231" s="31"/>
      <c r="DS231" s="28"/>
      <c r="DT231" s="28"/>
      <c r="DU231" s="29"/>
      <c r="DV231" s="30"/>
      <c r="DW231" s="30"/>
      <c r="DX231" s="31"/>
      <c r="DY231" s="28"/>
      <c r="DZ231" s="28"/>
      <c r="EA231" s="29"/>
      <c r="EB231" s="30"/>
      <c r="EC231" s="30"/>
      <c r="ED231" s="31"/>
      <c r="EE231" s="28"/>
      <c r="EF231" s="28"/>
      <c r="EG231" s="29"/>
      <c r="EH231" s="30"/>
      <c r="EI231" s="30"/>
      <c r="EJ231" s="31"/>
      <c r="EK231" s="28"/>
      <c r="EL231" s="28"/>
      <c r="EM231" s="29"/>
      <c r="EN231" s="30"/>
      <c r="EO231" s="30"/>
      <c r="EP231" s="31"/>
    </row>
    <row r="232" spans="1:146" ht="11.1" customHeight="1">
      <c r="A232" s="3"/>
      <c r="B232" s="24" t="s">
        <v>242</v>
      </c>
      <c r="C232" s="23">
        <v>467.13741700000003</v>
      </c>
      <c r="D232" s="23">
        <v>405.53067600000003</v>
      </c>
      <c r="E232" s="45">
        <v>161.41731100000001</v>
      </c>
      <c r="F232" s="45">
        <v>205.26943</v>
      </c>
      <c r="G232" s="45">
        <v>310.88339100000002</v>
      </c>
      <c r="H232" s="42">
        <v>66.55073639712316</v>
      </c>
      <c r="I232" s="42">
        <v>76.660881506285847</v>
      </c>
      <c r="L232" s="23">
        <v>467.13741700000003</v>
      </c>
      <c r="M232" s="23">
        <v>405.53067619000007</v>
      </c>
      <c r="N232" s="23"/>
      <c r="O232" s="23">
        <v>161.41731139999999</v>
      </c>
      <c r="P232" s="23">
        <v>205.26942993</v>
      </c>
      <c r="Q232" s="23">
        <v>310.88339100999997</v>
      </c>
      <c r="R232" s="23">
        <v>66.55073639926384</v>
      </c>
      <c r="S232" s="23">
        <v>76.660881472834447</v>
      </c>
      <c r="T232" s="18"/>
      <c r="U232" s="23">
        <f t="shared" si="8"/>
        <v>0</v>
      </c>
      <c r="V232" s="23">
        <f t="shared" si="8"/>
        <v>1.9000003703695256E-7</v>
      </c>
      <c r="W232" s="23"/>
      <c r="X232" s="23">
        <f t="shared" si="7"/>
        <v>3.9999997625272954E-7</v>
      </c>
      <c r="Y232" s="23">
        <f t="shared" si="7"/>
        <v>-6.9999998686398612E-8</v>
      </c>
      <c r="Z232" s="23">
        <f t="shared" si="7"/>
        <v>9.9999510894122068E-9</v>
      </c>
      <c r="AA232" s="23">
        <f t="shared" si="7"/>
        <v>2.1406805217338842E-9</v>
      </c>
      <c r="AB232" s="23">
        <f t="shared" si="7"/>
        <v>-3.3451399872319598E-8</v>
      </c>
      <c r="AC232" s="30"/>
      <c r="AD232" s="31"/>
      <c r="AE232" s="28"/>
      <c r="AF232" s="28"/>
      <c r="AG232" s="29"/>
      <c r="AH232" s="30"/>
      <c r="AI232" s="30"/>
      <c r="AJ232" s="31"/>
      <c r="AK232" s="28"/>
      <c r="AL232" s="28"/>
      <c r="AM232" s="29"/>
      <c r="AN232" s="30"/>
      <c r="AO232" s="30"/>
      <c r="AP232" s="31"/>
      <c r="AQ232" s="28"/>
      <c r="AR232" s="28"/>
      <c r="AS232" s="29"/>
      <c r="AT232" s="30"/>
      <c r="AU232" s="30"/>
      <c r="AV232" s="31"/>
      <c r="AW232" s="28"/>
      <c r="AX232" s="28"/>
      <c r="AY232" s="29"/>
      <c r="AZ232" s="30"/>
      <c r="BA232" s="30"/>
      <c r="BB232" s="31"/>
      <c r="BC232" s="28"/>
      <c r="BD232" s="28"/>
      <c r="BE232" s="29"/>
      <c r="BF232" s="30"/>
      <c r="BG232" s="30"/>
      <c r="BH232" s="31"/>
      <c r="BI232" s="28"/>
      <c r="BJ232" s="28"/>
      <c r="BK232" s="29"/>
      <c r="BL232" s="30"/>
      <c r="BM232" s="30"/>
      <c r="BN232" s="31"/>
      <c r="BO232" s="28"/>
      <c r="BP232" s="28"/>
      <c r="BQ232" s="29"/>
      <c r="BR232" s="30"/>
      <c r="BS232" s="30"/>
      <c r="BT232" s="31"/>
      <c r="BU232" s="28"/>
      <c r="BV232" s="28"/>
      <c r="BW232" s="29"/>
      <c r="BX232" s="30"/>
      <c r="BY232" s="30"/>
      <c r="BZ232" s="31"/>
      <c r="CA232" s="28"/>
      <c r="CB232" s="28"/>
      <c r="CC232" s="29"/>
      <c r="CD232" s="30"/>
      <c r="CE232" s="30"/>
      <c r="CF232" s="31"/>
      <c r="CG232" s="28"/>
      <c r="CH232" s="28"/>
      <c r="CI232" s="29"/>
      <c r="CJ232" s="30"/>
      <c r="CK232" s="30"/>
      <c r="CL232" s="31"/>
      <c r="CM232" s="28"/>
      <c r="CN232" s="28"/>
      <c r="CO232" s="29"/>
      <c r="CP232" s="30"/>
      <c r="CQ232" s="30"/>
      <c r="CR232" s="31"/>
      <c r="CS232" s="28"/>
      <c r="CT232" s="28"/>
      <c r="CU232" s="29"/>
      <c r="CV232" s="30"/>
      <c r="CW232" s="30"/>
      <c r="CX232" s="31"/>
      <c r="CY232" s="28"/>
      <c r="CZ232" s="28"/>
      <c r="DA232" s="29"/>
      <c r="DB232" s="30"/>
      <c r="DC232" s="30"/>
      <c r="DD232" s="31"/>
      <c r="DE232" s="28"/>
      <c r="DF232" s="28"/>
      <c r="DG232" s="29"/>
      <c r="DH232" s="30"/>
      <c r="DI232" s="30"/>
      <c r="DJ232" s="31"/>
      <c r="DK232" s="28"/>
      <c r="DL232" s="28"/>
      <c r="DM232" s="29"/>
      <c r="DN232" s="30"/>
      <c r="DO232" s="30"/>
      <c r="DP232" s="31"/>
    </row>
    <row r="233" spans="1:146" ht="11.1" customHeight="1">
      <c r="A233" s="3"/>
      <c r="B233" s="24" t="s">
        <v>243</v>
      </c>
      <c r="C233" s="23">
        <v>287.97384099999999</v>
      </c>
      <c r="D233" s="23">
        <v>104.516002</v>
      </c>
      <c r="E233" s="45">
        <v>39.229441999999999</v>
      </c>
      <c r="F233" s="45">
        <v>52.782229000000001</v>
      </c>
      <c r="G233" s="45">
        <v>104.50555900000001</v>
      </c>
      <c r="H233" s="23">
        <v>36.289948641550403</v>
      </c>
      <c r="I233" s="23">
        <v>99.990008228596423</v>
      </c>
      <c r="L233" s="23">
        <v>287.97384099999999</v>
      </c>
      <c r="M233" s="23">
        <v>104.51600199000001</v>
      </c>
      <c r="N233" s="23"/>
      <c r="O233" s="23">
        <v>39.229442330000005</v>
      </c>
      <c r="P233" s="23">
        <v>52.782229030000011</v>
      </c>
      <c r="Q233" s="23">
        <v>104.50555878</v>
      </c>
      <c r="R233" s="23">
        <v>36.289948565154575</v>
      </c>
      <c r="S233" s="23">
        <v>99.99000802766929</v>
      </c>
      <c r="T233" s="18"/>
      <c r="U233" s="23">
        <f t="shared" si="8"/>
        <v>0</v>
      </c>
      <c r="V233" s="23">
        <f t="shared" si="8"/>
        <v>-9.9999937219763524E-9</v>
      </c>
      <c r="W233" s="23"/>
      <c r="X233" s="23">
        <f t="shared" si="7"/>
        <v>3.3000000598804036E-7</v>
      </c>
      <c r="Y233" s="23">
        <f t="shared" si="7"/>
        <v>3.0000009587638488E-8</v>
      </c>
      <c r="Z233" s="23">
        <f t="shared" si="7"/>
        <v>-2.200000039920269E-7</v>
      </c>
      <c r="AA233" s="23">
        <f t="shared" si="7"/>
        <v>-7.6395828330078075E-8</v>
      </c>
      <c r="AB233" s="23">
        <f t="shared" si="7"/>
        <v>-2.0092713270969398E-7</v>
      </c>
      <c r="AC233" s="29"/>
      <c r="AD233" s="30"/>
      <c r="AE233" s="30"/>
      <c r="AF233" s="31"/>
      <c r="AG233" s="28"/>
      <c r="AH233" s="28"/>
      <c r="AI233" s="29"/>
      <c r="AJ233" s="30"/>
      <c r="AK233" s="30"/>
      <c r="AL233" s="31"/>
      <c r="AM233" s="28"/>
      <c r="AN233" s="28"/>
      <c r="AO233" s="29"/>
      <c r="AP233" s="30"/>
      <c r="AQ233" s="30"/>
      <c r="AR233" s="31"/>
      <c r="AS233" s="28"/>
      <c r="AT233" s="28"/>
      <c r="AU233" s="29"/>
      <c r="AV233" s="30"/>
      <c r="AW233" s="30"/>
      <c r="AX233" s="31"/>
      <c r="AY233" s="28"/>
      <c r="AZ233" s="28"/>
      <c r="BA233" s="29"/>
      <c r="BB233" s="30"/>
      <c r="BC233" s="30"/>
      <c r="BD233" s="31"/>
      <c r="BE233" s="28"/>
      <c r="BF233" s="28"/>
      <c r="BG233" s="29"/>
      <c r="BH233" s="30"/>
      <c r="BI233" s="30"/>
      <c r="BJ233" s="31"/>
      <c r="BK233" s="28"/>
      <c r="BL233" s="28"/>
      <c r="BM233" s="29"/>
      <c r="BN233" s="30"/>
      <c r="BO233" s="30"/>
      <c r="BP233" s="31"/>
      <c r="BQ233" s="28"/>
      <c r="BR233" s="28"/>
      <c r="BS233" s="29"/>
      <c r="BT233" s="30"/>
      <c r="BU233" s="30"/>
      <c r="BV233" s="31"/>
      <c r="BW233" s="28"/>
      <c r="BX233" s="28"/>
      <c r="BY233" s="29"/>
      <c r="BZ233" s="30"/>
      <c r="CA233" s="30"/>
      <c r="CB233" s="31"/>
      <c r="CC233" s="28"/>
      <c r="CD233" s="28"/>
      <c r="CE233" s="29"/>
      <c r="CF233" s="30"/>
      <c r="CG233" s="30"/>
      <c r="CH233" s="31"/>
      <c r="CI233" s="28"/>
      <c r="CJ233" s="28"/>
      <c r="CK233" s="29"/>
      <c r="CL233" s="30"/>
      <c r="CM233" s="30"/>
      <c r="CN233" s="31"/>
      <c r="CO233" s="28"/>
      <c r="CP233" s="28"/>
      <c r="CQ233" s="29"/>
      <c r="CR233" s="30"/>
      <c r="CS233" s="30"/>
      <c r="CT233" s="31"/>
      <c r="CU233" s="28"/>
      <c r="CV233" s="28"/>
      <c r="CW233" s="29"/>
      <c r="CX233" s="30"/>
      <c r="CY233" s="30"/>
      <c r="CZ233" s="31"/>
      <c r="DA233" s="28"/>
      <c r="DB233" s="28"/>
      <c r="DC233" s="29"/>
      <c r="DD233" s="30"/>
      <c r="DE233" s="30"/>
      <c r="DF233" s="31"/>
      <c r="DG233" s="28"/>
      <c r="DH233" s="28"/>
      <c r="DI233" s="29"/>
      <c r="DJ233" s="30"/>
      <c r="DK233" s="30"/>
      <c r="DL233" s="31"/>
      <c r="DM233" s="28"/>
      <c r="DN233" s="28"/>
      <c r="DO233" s="29"/>
      <c r="DP233" s="30"/>
      <c r="DQ233" s="30"/>
      <c r="DR233" s="31"/>
      <c r="DS233" s="28"/>
      <c r="DT233" s="28"/>
      <c r="DU233" s="29"/>
      <c r="DV233" s="30"/>
      <c r="DW233" s="30"/>
      <c r="DX233" s="31"/>
      <c r="DY233" s="28"/>
      <c r="DZ233" s="28"/>
      <c r="EA233" s="29"/>
      <c r="EB233" s="30"/>
      <c r="EC233" s="30"/>
      <c r="ED233" s="31"/>
      <c r="EE233" s="28"/>
      <c r="EF233" s="28"/>
      <c r="EG233" s="29"/>
      <c r="EH233" s="30"/>
      <c r="EI233" s="30"/>
      <c r="EJ233" s="31"/>
      <c r="EK233" s="28"/>
      <c r="EL233" s="28"/>
      <c r="EM233" s="29"/>
      <c r="EN233" s="30"/>
      <c r="EO233" s="30"/>
      <c r="EP233" s="31"/>
    </row>
    <row r="234" spans="1:146" ht="16.5">
      <c r="A234" s="3"/>
      <c r="B234" s="20" t="s">
        <v>244</v>
      </c>
      <c r="C234" s="23">
        <v>3643.244921</v>
      </c>
      <c r="D234" s="23">
        <v>2364.6217816799999</v>
      </c>
      <c r="E234" s="45">
        <v>0</v>
      </c>
      <c r="F234" s="45">
        <v>5.9808584199999997</v>
      </c>
      <c r="G234" s="45">
        <v>1710.21014399</v>
      </c>
      <c r="H234" s="23">
        <v>46.94194821029437</v>
      </c>
      <c r="I234" s="23" t="s">
        <v>245</v>
      </c>
      <c r="L234" s="23">
        <v>3643.244921</v>
      </c>
      <c r="M234" s="23">
        <v>2364.6217816799999</v>
      </c>
      <c r="N234" s="23"/>
      <c r="O234" s="23">
        <v>0</v>
      </c>
      <c r="P234" s="23">
        <v>5.9808584199999997</v>
      </c>
      <c r="Q234" s="23">
        <v>1710.21014399</v>
      </c>
      <c r="R234" s="23">
        <v>46.94194821029437</v>
      </c>
      <c r="S234" s="23">
        <v>72.32489175393377</v>
      </c>
      <c r="T234" s="18"/>
      <c r="U234" s="23">
        <f t="shared" si="8"/>
        <v>0</v>
      </c>
      <c r="V234" s="59">
        <f t="shared" si="8"/>
        <v>0</v>
      </c>
      <c r="W234" s="23"/>
      <c r="X234" s="59">
        <f t="shared" si="7"/>
        <v>0</v>
      </c>
      <c r="Y234" s="59">
        <f t="shared" si="7"/>
        <v>0</v>
      </c>
      <c r="Z234" s="59">
        <f>+Q234-G234</f>
        <v>0</v>
      </c>
      <c r="AA234" s="23">
        <f t="shared" si="7"/>
        <v>0</v>
      </c>
      <c r="AB234" s="23" t="e">
        <f t="shared" si="7"/>
        <v>#VALUE!</v>
      </c>
      <c r="AC234" s="29"/>
      <c r="AD234" s="48" t="s">
        <v>246</v>
      </c>
      <c r="AE234" s="60"/>
      <c r="AF234" s="61"/>
      <c r="AG234" s="62"/>
      <c r="AH234" s="28"/>
      <c r="AI234" s="29"/>
      <c r="AJ234" s="30"/>
      <c r="AK234" s="30"/>
      <c r="AL234" s="31"/>
      <c r="AM234" s="28"/>
      <c r="AN234" s="28"/>
      <c r="AO234" s="29"/>
      <c r="AP234" s="30"/>
      <c r="AQ234" s="30"/>
      <c r="AR234" s="31"/>
      <c r="AS234" s="28"/>
      <c r="AT234" s="28"/>
      <c r="AU234" s="29"/>
      <c r="AV234" s="30"/>
      <c r="AW234" s="30"/>
      <c r="AX234" s="31"/>
      <c r="AY234" s="28"/>
      <c r="AZ234" s="28"/>
      <c r="BA234" s="29"/>
      <c r="BB234" s="30"/>
      <c r="BC234" s="30"/>
      <c r="BD234" s="31"/>
      <c r="BE234" s="28"/>
      <c r="BF234" s="28"/>
      <c r="BG234" s="29"/>
      <c r="BH234" s="30"/>
      <c r="BI234" s="30"/>
      <c r="BJ234" s="31"/>
      <c r="BK234" s="28"/>
      <c r="BL234" s="28"/>
      <c r="BM234" s="29"/>
      <c r="BN234" s="30"/>
      <c r="BO234" s="30"/>
      <c r="BP234" s="31"/>
      <c r="BQ234" s="28"/>
      <c r="BR234" s="28"/>
      <c r="BS234" s="29"/>
      <c r="BT234" s="30"/>
      <c r="BU234" s="30"/>
      <c r="BV234" s="31"/>
      <c r="BW234" s="28"/>
      <c r="BX234" s="28"/>
      <c r="BY234" s="29"/>
      <c r="BZ234" s="30"/>
      <c r="CA234" s="30"/>
      <c r="CB234" s="31"/>
      <c r="CC234" s="28"/>
      <c r="CD234" s="28"/>
      <c r="CE234" s="29"/>
      <c r="CF234" s="30"/>
      <c r="CG234" s="30"/>
      <c r="CH234" s="31"/>
      <c r="CI234" s="28"/>
      <c r="CJ234" s="28"/>
      <c r="CK234" s="29"/>
      <c r="CL234" s="30"/>
      <c r="CM234" s="30"/>
      <c r="CN234" s="31"/>
      <c r="CO234" s="28"/>
      <c r="CP234" s="28"/>
      <c r="CQ234" s="29"/>
      <c r="CR234" s="30"/>
      <c r="CS234" s="30"/>
      <c r="CT234" s="31"/>
      <c r="CU234" s="28"/>
      <c r="CV234" s="28"/>
      <c r="CW234" s="29"/>
      <c r="CX234" s="30"/>
      <c r="CY234" s="30"/>
      <c r="CZ234" s="31"/>
      <c r="DA234" s="28"/>
      <c r="DB234" s="28"/>
      <c r="DC234" s="29"/>
      <c r="DD234" s="30"/>
      <c r="DE234" s="30"/>
      <c r="DF234" s="31"/>
      <c r="DG234" s="28"/>
      <c r="DH234" s="28"/>
      <c r="DI234" s="29"/>
      <c r="DJ234" s="30"/>
      <c r="DK234" s="30"/>
      <c r="DL234" s="31"/>
      <c r="DM234" s="28"/>
      <c r="DN234" s="28"/>
      <c r="DO234" s="29"/>
      <c r="DP234" s="30"/>
      <c r="DQ234" s="30"/>
      <c r="DR234" s="31"/>
      <c r="DS234" s="28"/>
      <c r="DT234" s="28"/>
      <c r="DU234" s="29"/>
      <c r="DV234" s="30"/>
      <c r="DW234" s="30"/>
      <c r="DX234" s="31"/>
      <c r="DY234" s="28"/>
      <c r="DZ234" s="28"/>
      <c r="EA234" s="29"/>
      <c r="EB234" s="30"/>
      <c r="EC234" s="30"/>
      <c r="ED234" s="31"/>
      <c r="EE234" s="28"/>
      <c r="EF234" s="28"/>
      <c r="EG234" s="29"/>
      <c r="EH234" s="30"/>
      <c r="EI234" s="30"/>
      <c r="EJ234" s="31"/>
      <c r="EK234" s="28"/>
      <c r="EL234" s="28"/>
      <c r="EM234" s="29"/>
      <c r="EN234" s="30"/>
      <c r="EO234" s="30"/>
      <c r="EP234" s="31"/>
    </row>
    <row r="235" spans="1:146" ht="11.1" customHeight="1">
      <c r="A235" s="3"/>
      <c r="B235" s="20" t="s">
        <v>247</v>
      </c>
      <c r="C235" s="23">
        <v>1564.8154919999999</v>
      </c>
      <c r="D235" s="23">
        <v>365.594604</v>
      </c>
      <c r="E235" s="45">
        <v>4.095847</v>
      </c>
      <c r="F235" s="45">
        <v>47.426133999999998</v>
      </c>
      <c r="G235" s="45">
        <v>335.99776400000002</v>
      </c>
      <c r="H235" s="23">
        <v>21.472037164621835</v>
      </c>
      <c r="I235" s="23">
        <v>91.904464760645098</v>
      </c>
      <c r="L235" s="23">
        <v>1564.8154919999999</v>
      </c>
      <c r="M235" s="23">
        <v>365.59460353000003</v>
      </c>
      <c r="N235" s="23"/>
      <c r="O235" s="23">
        <v>4.0958474300000001</v>
      </c>
      <c r="P235" s="23">
        <v>47.426133829999998</v>
      </c>
      <c r="Q235" s="23">
        <v>335.99776423000003</v>
      </c>
      <c r="R235" s="23">
        <v>21.472037179320054</v>
      </c>
      <c r="S235" s="23">
        <v>91.904464941706578</v>
      </c>
      <c r="T235" s="18"/>
      <c r="U235" s="23">
        <f t="shared" si="8"/>
        <v>0</v>
      </c>
      <c r="V235" s="23">
        <f t="shared" si="8"/>
        <v>-4.6999997493912815E-7</v>
      </c>
      <c r="W235" s="23"/>
      <c r="X235" s="23">
        <f t="shared" si="7"/>
        <v>4.3000000005122274E-7</v>
      </c>
      <c r="Y235" s="23">
        <f t="shared" si="7"/>
        <v>-1.6999999985500835E-7</v>
      </c>
      <c r="Z235" s="23">
        <f t="shared" si="7"/>
        <v>2.3000001192485797E-7</v>
      </c>
      <c r="AA235" s="23">
        <f t="shared" si="7"/>
        <v>1.4698219530373535E-8</v>
      </c>
      <c r="AB235" s="23">
        <f t="shared" si="7"/>
        <v>1.8106148047536408E-7</v>
      </c>
      <c r="AC235" s="29"/>
      <c r="AD235" s="30"/>
      <c r="AE235" s="30"/>
      <c r="AF235" s="31"/>
      <c r="AG235" s="28"/>
      <c r="AH235" s="28"/>
      <c r="AI235" s="29"/>
      <c r="AJ235" s="30"/>
      <c r="AK235" s="30"/>
      <c r="AL235" s="31"/>
      <c r="AM235" s="28"/>
      <c r="AN235" s="28"/>
      <c r="AO235" s="29"/>
      <c r="AP235" s="30"/>
      <c r="AQ235" s="30"/>
      <c r="AR235" s="31"/>
      <c r="AS235" s="28"/>
      <c r="AT235" s="28"/>
      <c r="AU235" s="29"/>
      <c r="AV235" s="30"/>
      <c r="AW235" s="30"/>
      <c r="AX235" s="31"/>
      <c r="AY235" s="28"/>
      <c r="AZ235" s="28"/>
      <c r="BA235" s="29"/>
      <c r="BB235" s="30"/>
      <c r="BC235" s="30"/>
      <c r="BD235" s="31"/>
      <c r="BE235" s="28"/>
      <c r="BF235" s="28"/>
      <c r="BG235" s="29"/>
      <c r="BH235" s="30"/>
      <c r="BI235" s="30"/>
      <c r="BJ235" s="31"/>
      <c r="BK235" s="28"/>
      <c r="BL235" s="28"/>
      <c r="BM235" s="29"/>
      <c r="BN235" s="30"/>
      <c r="BO235" s="30"/>
      <c r="BP235" s="31"/>
      <c r="BQ235" s="28"/>
      <c r="BR235" s="28"/>
      <c r="BS235" s="29"/>
      <c r="BT235" s="30"/>
      <c r="BU235" s="30"/>
      <c r="BV235" s="31"/>
      <c r="BW235" s="28"/>
      <c r="BX235" s="28"/>
      <c r="BY235" s="29"/>
      <c r="BZ235" s="30"/>
      <c r="CA235" s="30"/>
      <c r="CB235" s="31"/>
      <c r="CC235" s="28"/>
      <c r="CD235" s="28"/>
      <c r="CE235" s="29"/>
      <c r="CF235" s="30"/>
      <c r="CG235" s="30"/>
      <c r="CH235" s="31"/>
      <c r="CI235" s="28"/>
      <c r="CJ235" s="28"/>
      <c r="CK235" s="29"/>
      <c r="CL235" s="30"/>
      <c r="CM235" s="30"/>
      <c r="CN235" s="31"/>
      <c r="CO235" s="28"/>
      <c r="CP235" s="28"/>
      <c r="CQ235" s="29"/>
      <c r="CR235" s="30"/>
      <c r="CS235" s="30"/>
      <c r="CT235" s="31"/>
      <c r="CU235" s="28"/>
      <c r="CV235" s="28"/>
      <c r="CW235" s="29"/>
      <c r="CX235" s="30"/>
      <c r="CY235" s="30"/>
      <c r="CZ235" s="31"/>
      <c r="DA235" s="28"/>
      <c r="DB235" s="28"/>
      <c r="DC235" s="29"/>
      <c r="DD235" s="30"/>
      <c r="DE235" s="30"/>
      <c r="DF235" s="31"/>
      <c r="DG235" s="28"/>
      <c r="DH235" s="28"/>
      <c r="DI235" s="29"/>
      <c r="DJ235" s="30"/>
      <c r="DK235" s="30"/>
      <c r="DL235" s="31"/>
      <c r="DM235" s="28"/>
      <c r="DN235" s="28"/>
      <c r="DO235" s="29"/>
      <c r="DP235" s="30"/>
      <c r="DQ235" s="30"/>
      <c r="DR235" s="31"/>
      <c r="DS235" s="28"/>
      <c r="DT235" s="28"/>
      <c r="DU235" s="29"/>
      <c r="DV235" s="30"/>
      <c r="DW235" s="30"/>
      <c r="DX235" s="31"/>
      <c r="DY235" s="28"/>
      <c r="DZ235" s="28"/>
      <c r="EA235" s="29"/>
      <c r="EB235" s="30"/>
      <c r="EC235" s="30"/>
      <c r="ED235" s="31"/>
      <c r="EE235" s="28"/>
      <c r="EF235" s="28"/>
      <c r="EG235" s="29"/>
      <c r="EH235" s="30"/>
      <c r="EI235" s="30"/>
      <c r="EJ235" s="31"/>
      <c r="EK235" s="28"/>
      <c r="EL235" s="28"/>
      <c r="EM235" s="29"/>
      <c r="EN235" s="30"/>
      <c r="EO235" s="30"/>
      <c r="EP235" s="31"/>
    </row>
    <row r="236" spans="1:146" ht="11.1" customHeight="1">
      <c r="A236" s="3"/>
      <c r="B236" s="20" t="s">
        <v>248</v>
      </c>
      <c r="C236" s="21">
        <v>1100.0250000000001</v>
      </c>
      <c r="D236" s="21">
        <v>279.31144599999999</v>
      </c>
      <c r="E236" s="45">
        <v>8.0541909999999994</v>
      </c>
      <c r="F236" s="45">
        <v>15.130663999999999</v>
      </c>
      <c r="G236" s="45">
        <v>278.40793100000002</v>
      </c>
      <c r="H236" s="27">
        <v>25.309236699165925</v>
      </c>
      <c r="I236" s="27">
        <v>99.676520596295219</v>
      </c>
      <c r="L236" s="21">
        <v>1100.0250000000001</v>
      </c>
      <c r="M236" s="21">
        <v>279.31144598000003</v>
      </c>
      <c r="N236" s="21"/>
      <c r="O236" s="21">
        <v>8.0541907899999998</v>
      </c>
      <c r="P236" s="21">
        <v>15.13066442</v>
      </c>
      <c r="Q236" s="21">
        <v>278.40793070000007</v>
      </c>
      <c r="R236" s="21">
        <v>25.309236671893824</v>
      </c>
      <c r="S236" s="21">
        <v>99.67652049602556</v>
      </c>
      <c r="T236" s="18"/>
      <c r="U236" s="21">
        <f t="shared" si="8"/>
        <v>0</v>
      </c>
      <c r="V236" s="21">
        <f t="shared" si="8"/>
        <v>-1.9999959022243274E-8</v>
      </c>
      <c r="W236" s="21"/>
      <c r="X236" s="21">
        <f t="shared" si="7"/>
        <v>-2.0999999961190952E-7</v>
      </c>
      <c r="Y236" s="21">
        <f t="shared" si="7"/>
        <v>4.2000000100017587E-7</v>
      </c>
      <c r="Z236" s="21">
        <f t="shared" si="7"/>
        <v>-2.9999995376783772E-7</v>
      </c>
      <c r="AA236" s="21">
        <f t="shared" si="7"/>
        <v>-2.7272101021935669E-8</v>
      </c>
      <c r="AB236" s="21">
        <f t="shared" si="7"/>
        <v>-1.0026965924225806E-7</v>
      </c>
      <c r="AC236" s="30"/>
      <c r="AD236" s="31"/>
      <c r="AE236" s="28"/>
      <c r="AF236" s="28"/>
      <c r="AG236" s="29"/>
      <c r="AH236" s="30"/>
      <c r="AI236" s="30"/>
      <c r="AJ236" s="31"/>
      <c r="AK236" s="28"/>
      <c r="AL236" s="28"/>
      <c r="AM236" s="29"/>
      <c r="AN236" s="30"/>
      <c r="AO236" s="30"/>
      <c r="AP236" s="31"/>
      <c r="AQ236" s="28"/>
      <c r="AR236" s="28"/>
      <c r="AS236" s="29"/>
      <c r="AT236" s="30"/>
      <c r="AU236" s="30"/>
      <c r="AV236" s="31"/>
      <c r="AW236" s="28"/>
      <c r="AX236" s="28"/>
      <c r="AY236" s="29"/>
      <c r="AZ236" s="30"/>
      <c r="BA236" s="30"/>
      <c r="BB236" s="31"/>
      <c r="BC236" s="28"/>
      <c r="BD236" s="28"/>
      <c r="BE236" s="29"/>
      <c r="BF236" s="30"/>
      <c r="BG236" s="30"/>
      <c r="BH236" s="31"/>
      <c r="BI236" s="28"/>
      <c r="BJ236" s="28"/>
      <c r="BK236" s="29"/>
      <c r="BL236" s="30"/>
      <c r="BM236" s="30"/>
      <c r="BN236" s="31"/>
      <c r="BO236" s="28"/>
      <c r="BP236" s="28"/>
      <c r="BQ236" s="29"/>
      <c r="BR236" s="30"/>
      <c r="BS236" s="30"/>
      <c r="BT236" s="31"/>
      <c r="BU236" s="28"/>
      <c r="BV236" s="28"/>
      <c r="BW236" s="29"/>
      <c r="BX236" s="30"/>
      <c r="BY236" s="30"/>
      <c r="BZ236" s="31"/>
      <c r="CA236" s="28"/>
      <c r="CB236" s="28"/>
      <c r="CC236" s="29"/>
      <c r="CD236" s="30"/>
      <c r="CE236" s="30"/>
      <c r="CF236" s="31"/>
      <c r="CG236" s="28"/>
      <c r="CH236" s="28"/>
      <c r="CI236" s="29"/>
      <c r="CJ236" s="30"/>
      <c r="CK236" s="30"/>
      <c r="CL236" s="31"/>
      <c r="CM236" s="28"/>
      <c r="CN236" s="28"/>
      <c r="CO236" s="29"/>
      <c r="CP236" s="30"/>
      <c r="CQ236" s="30"/>
      <c r="CR236" s="31"/>
      <c r="CS236" s="28"/>
      <c r="CT236" s="28"/>
      <c r="CU236" s="29"/>
      <c r="CV236" s="30"/>
      <c r="CW236" s="30"/>
      <c r="CX236" s="31"/>
      <c r="CY236" s="28"/>
      <c r="CZ236" s="28"/>
      <c r="DA236" s="29"/>
      <c r="DB236" s="30"/>
      <c r="DC236" s="30"/>
      <c r="DD236" s="31"/>
      <c r="DE236" s="28"/>
      <c r="DF236" s="28"/>
      <c r="DG236" s="29"/>
      <c r="DH236" s="30"/>
      <c r="DI236" s="30"/>
      <c r="DJ236" s="31"/>
      <c r="DK236" s="28"/>
      <c r="DL236" s="28"/>
      <c r="DM236" s="29"/>
      <c r="DN236" s="30"/>
      <c r="DO236" s="30"/>
      <c r="DP236" s="31"/>
    </row>
    <row r="237" spans="1:146" ht="11.1" customHeight="1">
      <c r="A237" s="3"/>
      <c r="B237" s="24" t="s">
        <v>249</v>
      </c>
      <c r="C237" s="23">
        <v>947.12874999999997</v>
      </c>
      <c r="D237" s="23">
        <v>241.206808</v>
      </c>
      <c r="E237" s="45">
        <v>7.4672080000000003</v>
      </c>
      <c r="F237" s="45">
        <v>13.563138</v>
      </c>
      <c r="G237" s="45">
        <v>240.29549</v>
      </c>
      <c r="H237" s="42">
        <v>25.370942440507694</v>
      </c>
      <c r="I237" s="42">
        <v>99.622183964227091</v>
      </c>
      <c r="L237" s="23">
        <v>947.12874999999997</v>
      </c>
      <c r="M237" s="23">
        <v>241.20680777000001</v>
      </c>
      <c r="N237" s="23"/>
      <c r="O237" s="23">
        <v>7.4672079099999999</v>
      </c>
      <c r="P237" s="23">
        <v>13.56313828</v>
      </c>
      <c r="Q237" s="23">
        <v>240.29548965000001</v>
      </c>
      <c r="R237" s="23">
        <v>25.370942403553904</v>
      </c>
      <c r="S237" s="23">
        <v>99.622183914116974</v>
      </c>
      <c r="T237" s="18"/>
      <c r="U237" s="23">
        <f t="shared" si="8"/>
        <v>0</v>
      </c>
      <c r="V237" s="23">
        <f t="shared" si="8"/>
        <v>-2.2999998350314854E-7</v>
      </c>
      <c r="W237" s="23"/>
      <c r="X237" s="23">
        <f t="shared" si="7"/>
        <v>-9.0000000341206032E-8</v>
      </c>
      <c r="Y237" s="23">
        <f t="shared" si="7"/>
        <v>2.8000000007466497E-7</v>
      </c>
      <c r="Z237" s="23">
        <f t="shared" si="7"/>
        <v>-3.4999999343199306E-7</v>
      </c>
      <c r="AA237" s="23">
        <f t="shared" si="7"/>
        <v>-3.695378936185989E-8</v>
      </c>
      <c r="AB237" s="23">
        <f t="shared" si="7"/>
        <v>-5.0110116944779293E-8</v>
      </c>
      <c r="AC237" s="31"/>
      <c r="AD237" s="28"/>
      <c r="AE237" s="28"/>
      <c r="AF237" s="29"/>
      <c r="AG237" s="30"/>
      <c r="AH237" s="30"/>
      <c r="AI237" s="31"/>
      <c r="AJ237" s="28"/>
      <c r="AK237" s="28"/>
      <c r="AL237" s="29"/>
      <c r="AM237" s="30"/>
      <c r="AN237" s="30"/>
      <c r="AO237" s="31"/>
      <c r="AP237" s="28"/>
      <c r="AQ237" s="28"/>
      <c r="AR237" s="29"/>
      <c r="AS237" s="30"/>
      <c r="AT237" s="30"/>
      <c r="AU237" s="31"/>
      <c r="AV237" s="28"/>
      <c r="AW237" s="28"/>
      <c r="AX237" s="29"/>
      <c r="AY237" s="30"/>
      <c r="AZ237" s="30"/>
      <c r="BA237" s="31"/>
      <c r="BB237" s="28"/>
      <c r="BC237" s="28"/>
      <c r="BD237" s="29"/>
      <c r="BE237" s="30"/>
      <c r="BF237" s="30"/>
      <c r="BG237" s="31"/>
      <c r="BH237" s="28"/>
      <c r="BI237" s="28"/>
      <c r="BJ237" s="29"/>
      <c r="BK237" s="30"/>
      <c r="BL237" s="30"/>
      <c r="BM237" s="31"/>
      <c r="BN237" s="28"/>
      <c r="BO237" s="28"/>
      <c r="BP237" s="29"/>
      <c r="BQ237" s="30"/>
      <c r="BR237" s="30"/>
      <c r="BS237" s="31"/>
      <c r="BT237" s="28"/>
      <c r="BU237" s="28"/>
      <c r="BV237" s="29"/>
      <c r="BW237" s="30"/>
      <c r="BX237" s="30"/>
      <c r="BY237" s="31"/>
      <c r="BZ237" s="28"/>
      <c r="CA237" s="28"/>
      <c r="CB237" s="29"/>
      <c r="CC237" s="30"/>
      <c r="CD237" s="30"/>
      <c r="CE237" s="31"/>
      <c r="CF237" s="28"/>
      <c r="CG237" s="28"/>
      <c r="CH237" s="29"/>
      <c r="CI237" s="30"/>
      <c r="CJ237" s="30"/>
      <c r="CK237" s="31"/>
      <c r="CL237" s="28"/>
      <c r="CM237" s="28"/>
      <c r="CN237" s="29"/>
      <c r="CO237" s="30"/>
      <c r="CP237" s="30"/>
      <c r="CQ237" s="31"/>
      <c r="CR237" s="28"/>
      <c r="CS237" s="28"/>
      <c r="CT237" s="29"/>
      <c r="CU237" s="30"/>
      <c r="CV237" s="30"/>
      <c r="CW237" s="31"/>
      <c r="CX237" s="28"/>
      <c r="CY237" s="28"/>
      <c r="CZ237" s="29"/>
      <c r="DA237" s="30"/>
      <c r="DB237" s="30"/>
      <c r="DC237" s="31"/>
      <c r="DD237" s="28"/>
      <c r="DE237" s="28"/>
      <c r="DF237" s="29"/>
      <c r="DG237" s="30"/>
      <c r="DH237" s="30"/>
      <c r="DI237" s="31"/>
      <c r="DJ237" s="28"/>
      <c r="DK237" s="28"/>
      <c r="DL237" s="29"/>
      <c r="DM237" s="30"/>
      <c r="DN237" s="30"/>
      <c r="DO237" s="31"/>
    </row>
    <row r="238" spans="1:146" ht="11.1" customHeight="1">
      <c r="A238" s="3"/>
      <c r="B238" s="24" t="s">
        <v>250</v>
      </c>
      <c r="C238" s="23">
        <v>714.27681900000005</v>
      </c>
      <c r="D238" s="23">
        <v>154.525306</v>
      </c>
      <c r="E238" s="45">
        <v>1.7395039999999999</v>
      </c>
      <c r="F238" s="45">
        <v>2.1664750000000002</v>
      </c>
      <c r="G238" s="45">
        <v>147.30062899999999</v>
      </c>
      <c r="H238" s="42">
        <v>20.622344878309704</v>
      </c>
      <c r="I238" s="42">
        <v>95.324599454279664</v>
      </c>
      <c r="L238" s="23">
        <v>714.27681900000005</v>
      </c>
      <c r="M238" s="23">
        <v>154.52530640999998</v>
      </c>
      <c r="N238" s="23"/>
      <c r="O238" s="23">
        <v>1.7395044399999999</v>
      </c>
      <c r="P238" s="23">
        <v>2.1664753999999999</v>
      </c>
      <c r="Q238" s="23">
        <v>147.30062936000002</v>
      </c>
      <c r="R238" s="23">
        <v>20.622344928710337</v>
      </c>
      <c r="S238" s="23">
        <v>95.324599434327723</v>
      </c>
      <c r="T238" s="18"/>
      <c r="U238" s="23">
        <f t="shared" si="8"/>
        <v>0</v>
      </c>
      <c r="V238" s="23">
        <f t="shared" si="8"/>
        <v>4.0999998418556061E-7</v>
      </c>
      <c r="W238" s="23"/>
      <c r="X238" s="23">
        <f t="shared" si="7"/>
        <v>4.3999999999044803E-7</v>
      </c>
      <c r="Y238" s="23">
        <f t="shared" si="7"/>
        <v>3.9999999978945766E-7</v>
      </c>
      <c r="Z238" s="23">
        <f t="shared" si="7"/>
        <v>3.6000002978653356E-7</v>
      </c>
      <c r="AA238" s="23">
        <f t="shared" si="7"/>
        <v>5.0400633000435846E-8</v>
      </c>
      <c r="AB238" s="23">
        <f t="shared" si="7"/>
        <v>-1.9951940544160607E-8</v>
      </c>
      <c r="AC238" s="31"/>
      <c r="AD238" s="28"/>
      <c r="AE238" s="28"/>
      <c r="AF238" s="29"/>
      <c r="AG238" s="30"/>
      <c r="AH238" s="30"/>
      <c r="AI238" s="31"/>
      <c r="AJ238" s="28"/>
      <c r="AK238" s="28"/>
      <c r="AL238" s="29"/>
      <c r="AM238" s="30"/>
      <c r="AN238" s="30"/>
      <c r="AO238" s="31"/>
      <c r="AP238" s="28"/>
      <c r="AQ238" s="28"/>
      <c r="AR238" s="29"/>
      <c r="AS238" s="30"/>
      <c r="AT238" s="30"/>
      <c r="AU238" s="31"/>
      <c r="AV238" s="28"/>
      <c r="AW238" s="28"/>
      <c r="AX238" s="29"/>
      <c r="AY238" s="30"/>
      <c r="AZ238" s="30"/>
      <c r="BA238" s="31"/>
      <c r="BB238" s="28"/>
      <c r="BC238" s="28"/>
      <c r="BD238" s="29"/>
      <c r="BE238" s="30"/>
      <c r="BF238" s="30"/>
      <c r="BG238" s="31"/>
      <c r="BH238" s="28"/>
      <c r="BI238" s="28"/>
      <c r="BJ238" s="29"/>
      <c r="BK238" s="30"/>
      <c r="BL238" s="30"/>
      <c r="BM238" s="31"/>
      <c r="BN238" s="28"/>
      <c r="BO238" s="28"/>
      <c r="BP238" s="29"/>
      <c r="BQ238" s="30"/>
      <c r="BR238" s="30"/>
      <c r="BS238" s="31"/>
      <c r="BT238" s="28"/>
      <c r="BU238" s="28"/>
      <c r="BV238" s="29"/>
      <c r="BW238" s="30"/>
      <c r="BX238" s="30"/>
      <c r="BY238" s="31"/>
      <c r="BZ238" s="28"/>
      <c r="CA238" s="28"/>
      <c r="CB238" s="29"/>
      <c r="CC238" s="30"/>
      <c r="CD238" s="30"/>
      <c r="CE238" s="31"/>
      <c r="CF238" s="28"/>
      <c r="CG238" s="28"/>
      <c r="CH238" s="29"/>
      <c r="CI238" s="30"/>
      <c r="CJ238" s="30"/>
      <c r="CK238" s="31"/>
      <c r="CL238" s="28"/>
      <c r="CM238" s="28"/>
      <c r="CN238" s="29"/>
      <c r="CO238" s="30"/>
      <c r="CP238" s="30"/>
      <c r="CQ238" s="31"/>
      <c r="CR238" s="28"/>
      <c r="CS238" s="28"/>
      <c r="CT238" s="29"/>
      <c r="CU238" s="30"/>
      <c r="CV238" s="30"/>
      <c r="CW238" s="31"/>
      <c r="CX238" s="28"/>
      <c r="CY238" s="28"/>
      <c r="CZ238" s="29"/>
      <c r="DA238" s="30"/>
      <c r="DB238" s="30"/>
      <c r="DC238" s="31"/>
      <c r="DD238" s="28"/>
      <c r="DE238" s="28"/>
      <c r="DF238" s="29"/>
      <c r="DG238" s="30"/>
      <c r="DH238" s="30"/>
      <c r="DI238" s="31"/>
      <c r="DJ238" s="28"/>
      <c r="DK238" s="28"/>
      <c r="DL238" s="29"/>
      <c r="DM238" s="30"/>
      <c r="DN238" s="30"/>
      <c r="DO238" s="31"/>
    </row>
    <row r="239" spans="1:146" ht="11.1" customHeight="1">
      <c r="A239" s="3"/>
      <c r="B239" s="24" t="s">
        <v>251</v>
      </c>
      <c r="C239" s="23">
        <v>1035.0069549999998</v>
      </c>
      <c r="D239" s="23">
        <v>319.73037299999999</v>
      </c>
      <c r="E239" s="45">
        <v>5.8391169999999999</v>
      </c>
      <c r="F239" s="45">
        <v>6.5832119999999996</v>
      </c>
      <c r="G239" s="45">
        <v>306.04238199999998</v>
      </c>
      <c r="H239" s="42">
        <v>29.569113571802042</v>
      </c>
      <c r="I239" s="42">
        <v>95.718895620842375</v>
      </c>
      <c r="L239" s="23">
        <v>1035.0069550000001</v>
      </c>
      <c r="M239" s="23">
        <v>319.73037335000004</v>
      </c>
      <c r="N239" s="23"/>
      <c r="O239" s="23">
        <v>5.8391170999999993</v>
      </c>
      <c r="P239" s="23">
        <v>6.5832118899999994</v>
      </c>
      <c r="Q239" s="23">
        <v>306.04238227999997</v>
      </c>
      <c r="R239" s="23">
        <v>29.56911359885499</v>
      </c>
      <c r="S239" s="23">
        <v>95.718895603635318</v>
      </c>
      <c r="T239" s="18"/>
      <c r="U239" s="23">
        <f t="shared" si="8"/>
        <v>0</v>
      </c>
      <c r="V239" s="23">
        <f t="shared" si="8"/>
        <v>3.5000005027541192E-7</v>
      </c>
      <c r="W239" s="23"/>
      <c r="X239" s="23">
        <f t="shared" si="7"/>
        <v>9.9999999392252903E-8</v>
      </c>
      <c r="Y239" s="23">
        <f t="shared" si="7"/>
        <v>-1.1000000021965661E-7</v>
      </c>
      <c r="Z239" s="23">
        <f t="shared" si="7"/>
        <v>2.7999999474559445E-7</v>
      </c>
      <c r="AA239" s="23">
        <f t="shared" si="7"/>
        <v>2.7052948325945181E-8</v>
      </c>
      <c r="AB239" s="23">
        <f t="shared" si="7"/>
        <v>-1.7207057112500479E-8</v>
      </c>
      <c r="AC239" s="31"/>
      <c r="AD239" s="28"/>
      <c r="AE239" s="28"/>
      <c r="AF239" s="28"/>
      <c r="AG239" s="28"/>
      <c r="AH239" s="28"/>
      <c r="AI239" s="28"/>
      <c r="AJ239" s="28"/>
      <c r="AK239" s="28"/>
      <c r="AL239" s="29"/>
      <c r="AM239" s="30"/>
      <c r="AN239" s="30"/>
      <c r="AO239" s="31"/>
      <c r="AP239" s="28"/>
      <c r="AQ239" s="28"/>
      <c r="AR239" s="29"/>
      <c r="AS239" s="30"/>
      <c r="AT239" s="30"/>
      <c r="AU239" s="31"/>
      <c r="AV239" s="28"/>
      <c r="AW239" s="28"/>
      <c r="AX239" s="29"/>
      <c r="AY239" s="30"/>
      <c r="AZ239" s="30"/>
      <c r="BA239" s="31"/>
      <c r="BB239" s="28"/>
      <c r="BC239" s="28"/>
      <c r="BD239" s="29"/>
      <c r="BE239" s="30"/>
      <c r="BF239" s="30"/>
      <c r="BG239" s="31"/>
      <c r="BH239" s="28"/>
      <c r="BI239" s="28"/>
      <c r="BJ239" s="29"/>
      <c r="BK239" s="30"/>
      <c r="BL239" s="30"/>
      <c r="BM239" s="31"/>
      <c r="BN239" s="28"/>
      <c r="BO239" s="28"/>
      <c r="BP239" s="29"/>
      <c r="BQ239" s="30"/>
      <c r="BR239" s="30"/>
      <c r="BS239" s="31"/>
      <c r="BT239" s="28"/>
      <c r="BU239" s="28"/>
      <c r="BV239" s="29"/>
      <c r="BW239" s="30"/>
      <c r="BX239" s="30"/>
      <c r="BY239" s="31"/>
      <c r="BZ239" s="28"/>
      <c r="CA239" s="28"/>
      <c r="CB239" s="29"/>
      <c r="CC239" s="30"/>
      <c r="CD239" s="30"/>
      <c r="CE239" s="31"/>
      <c r="CF239" s="28"/>
      <c r="CG239" s="28"/>
      <c r="CH239" s="29"/>
      <c r="CI239" s="30"/>
      <c r="CJ239" s="30"/>
      <c r="CK239" s="31"/>
      <c r="CL239" s="28"/>
      <c r="CM239" s="28"/>
      <c r="CN239" s="29"/>
      <c r="CO239" s="30"/>
      <c r="CP239" s="30"/>
      <c r="CQ239" s="31"/>
      <c r="CR239" s="28"/>
      <c r="CS239" s="28"/>
      <c r="CT239" s="29"/>
      <c r="CU239" s="30"/>
      <c r="CV239" s="30"/>
      <c r="CW239" s="31"/>
      <c r="CX239" s="28"/>
      <c r="CY239" s="28"/>
      <c r="CZ239" s="29"/>
      <c r="DA239" s="30"/>
      <c r="DB239" s="30"/>
      <c r="DC239" s="31"/>
      <c r="DD239" s="28"/>
      <c r="DE239" s="28"/>
      <c r="DF239" s="29"/>
      <c r="DG239" s="30"/>
      <c r="DH239" s="30"/>
      <c r="DI239" s="31"/>
      <c r="DJ239" s="28"/>
      <c r="DK239" s="28"/>
      <c r="DL239" s="29"/>
      <c r="DM239" s="30"/>
      <c r="DN239" s="30"/>
      <c r="DO239" s="31"/>
    </row>
    <row r="240" spans="1:146" ht="11.1" customHeight="1">
      <c r="A240" s="3"/>
      <c r="B240" s="24" t="s">
        <v>252</v>
      </c>
      <c r="C240" s="23">
        <v>6011</v>
      </c>
      <c r="D240" s="23">
        <v>3569.1079749999999</v>
      </c>
      <c r="E240" s="45">
        <v>2524.1052850000001</v>
      </c>
      <c r="F240" s="45">
        <v>3043.4462480000002</v>
      </c>
      <c r="G240" s="45">
        <v>3563.783551</v>
      </c>
      <c r="H240" s="42">
        <v>59.287698402927965</v>
      </c>
      <c r="I240" s="42">
        <v>99.850819195236028</v>
      </c>
      <c r="L240" s="23">
        <v>6011</v>
      </c>
      <c r="M240" s="23">
        <v>3569.1079748299999</v>
      </c>
      <c r="N240" s="23"/>
      <c r="O240" s="23">
        <v>2524.1052850000001</v>
      </c>
      <c r="P240" s="23">
        <v>3043.4462477200004</v>
      </c>
      <c r="Q240" s="23">
        <v>3563.7835512299998</v>
      </c>
      <c r="R240" s="23">
        <v>59.287698406754288</v>
      </c>
      <c r="S240" s="23">
        <v>99.850819206436199</v>
      </c>
      <c r="T240" s="18"/>
      <c r="U240" s="23">
        <f t="shared" si="8"/>
        <v>0</v>
      </c>
      <c r="V240" s="23">
        <f t="shared" si="8"/>
        <v>-1.7000002117129043E-7</v>
      </c>
      <c r="W240" s="23"/>
      <c r="X240" s="23">
        <f t="shared" si="7"/>
        <v>0</v>
      </c>
      <c r="Y240" s="23">
        <f t="shared" si="7"/>
        <v>-2.7999976737191901E-7</v>
      </c>
      <c r="Z240" s="23">
        <f t="shared" si="7"/>
        <v>2.2999984139460139E-7</v>
      </c>
      <c r="AA240" s="23">
        <f t="shared" si="7"/>
        <v>3.8263223700596427E-9</v>
      </c>
      <c r="AB240" s="23">
        <f t="shared" si="7"/>
        <v>1.1200171456948738E-8</v>
      </c>
      <c r="AC240" s="31"/>
      <c r="AD240" s="28"/>
      <c r="AE240" s="28"/>
      <c r="AF240" s="29"/>
      <c r="AG240" s="30"/>
      <c r="AH240" s="30"/>
      <c r="AI240" s="31"/>
      <c r="AJ240" s="28"/>
      <c r="AK240" s="28"/>
      <c r="AL240" s="29"/>
      <c r="AM240" s="30"/>
      <c r="AN240" s="30"/>
      <c r="AO240" s="31"/>
      <c r="AP240" s="28"/>
      <c r="AQ240" s="28"/>
      <c r="AR240" s="29"/>
      <c r="AS240" s="30"/>
      <c r="AT240" s="30"/>
      <c r="AU240" s="31"/>
      <c r="AV240" s="28"/>
      <c r="AW240" s="28"/>
      <c r="AX240" s="29"/>
      <c r="AY240" s="30"/>
      <c r="AZ240" s="30"/>
      <c r="BA240" s="31"/>
      <c r="BB240" s="28"/>
      <c r="BC240" s="28"/>
      <c r="BD240" s="29"/>
      <c r="BE240" s="30"/>
      <c r="BF240" s="30"/>
      <c r="BG240" s="31"/>
      <c r="BH240" s="28"/>
      <c r="BI240" s="28"/>
      <c r="BJ240" s="29"/>
      <c r="BK240" s="30"/>
      <c r="BL240" s="30"/>
      <c r="BM240" s="31"/>
      <c r="BN240" s="28"/>
      <c r="BO240" s="28"/>
      <c r="BP240" s="29"/>
      <c r="BQ240" s="30"/>
      <c r="BR240" s="30"/>
      <c r="BS240" s="31"/>
      <c r="BT240" s="28"/>
      <c r="BU240" s="28"/>
      <c r="BV240" s="29"/>
      <c r="BW240" s="30"/>
      <c r="BX240" s="30"/>
      <c r="BY240" s="31"/>
      <c r="BZ240" s="28"/>
      <c r="CA240" s="28"/>
      <c r="CB240" s="29"/>
      <c r="CC240" s="30"/>
      <c r="CD240" s="30"/>
      <c r="CE240" s="31"/>
      <c r="CF240" s="28"/>
      <c r="CG240" s="28"/>
      <c r="CH240" s="29"/>
      <c r="CI240" s="30"/>
      <c r="CJ240" s="30"/>
      <c r="CK240" s="31"/>
      <c r="CL240" s="28"/>
      <c r="CM240" s="28"/>
      <c r="CN240" s="29"/>
      <c r="CO240" s="30"/>
      <c r="CP240" s="30"/>
      <c r="CQ240" s="31"/>
      <c r="CR240" s="28"/>
      <c r="CS240" s="28"/>
      <c r="CT240" s="29"/>
      <c r="CU240" s="30"/>
      <c r="CV240" s="30"/>
      <c r="CW240" s="31"/>
      <c r="CX240" s="28"/>
      <c r="CY240" s="28"/>
      <c r="CZ240" s="29"/>
      <c r="DA240" s="30"/>
      <c r="DB240" s="30"/>
      <c r="DC240" s="31"/>
      <c r="DD240" s="28"/>
      <c r="DE240" s="28"/>
      <c r="DF240" s="29"/>
      <c r="DG240" s="30"/>
      <c r="DH240" s="30"/>
      <c r="DI240" s="31"/>
      <c r="DJ240" s="28"/>
      <c r="DK240" s="28"/>
      <c r="DL240" s="29"/>
      <c r="DM240" s="30"/>
      <c r="DN240" s="30"/>
      <c r="DO240" s="31"/>
    </row>
    <row r="241" spans="1:146" ht="11.1" customHeight="1">
      <c r="A241" s="3"/>
      <c r="B241" s="24" t="s">
        <v>253</v>
      </c>
      <c r="C241" s="23">
        <v>498.3</v>
      </c>
      <c r="D241" s="23">
        <v>149.10391100000001</v>
      </c>
      <c r="E241" s="45">
        <v>4.0380209999999996</v>
      </c>
      <c r="F241" s="45">
        <v>6.0705739999999997</v>
      </c>
      <c r="G241" s="45">
        <v>145.52312499999999</v>
      </c>
      <c r="H241" s="42">
        <v>29.203918322295802</v>
      </c>
      <c r="I241" s="42">
        <v>97.598462725769807</v>
      </c>
      <c r="L241" s="23">
        <v>498.3</v>
      </c>
      <c r="M241" s="23">
        <v>149.10391067</v>
      </c>
      <c r="N241" s="23"/>
      <c r="O241" s="23">
        <v>4.0380209699999998</v>
      </c>
      <c r="P241" s="23">
        <v>6.0705736699999999</v>
      </c>
      <c r="Q241" s="23">
        <v>145.52312488999999</v>
      </c>
      <c r="R241" s="23">
        <v>29.203918300220749</v>
      </c>
      <c r="S241" s="23">
        <v>97.598462868002784</v>
      </c>
      <c r="T241" s="18"/>
      <c r="U241" s="23">
        <f t="shared" si="8"/>
        <v>0</v>
      </c>
      <c r="V241" s="23">
        <f t="shared" si="8"/>
        <v>-3.3000000598804036E-7</v>
      </c>
      <c r="W241" s="23"/>
      <c r="X241" s="23">
        <f t="shared" ref="X241:AB291" si="9">+O241-E241</f>
        <v>-2.9999999817675871E-8</v>
      </c>
      <c r="Y241" s="23">
        <f t="shared" si="9"/>
        <v>-3.2999999977079142E-7</v>
      </c>
      <c r="Z241" s="23">
        <f t="shared" si="9"/>
        <v>-1.1000000199601345E-7</v>
      </c>
      <c r="AA241" s="23">
        <f t="shared" si="9"/>
        <v>-2.2075052896752823E-8</v>
      </c>
      <c r="AB241" s="23">
        <f t="shared" si="9"/>
        <v>1.4223297739590635E-7</v>
      </c>
      <c r="AC241" s="30"/>
      <c r="AD241" s="31"/>
      <c r="AE241" s="28"/>
      <c r="AF241" s="28"/>
      <c r="AG241" s="29"/>
      <c r="AH241" s="30"/>
      <c r="AI241" s="30"/>
      <c r="AJ241" s="31"/>
      <c r="AK241" s="28"/>
      <c r="AL241" s="28"/>
      <c r="AM241" s="29"/>
      <c r="AN241" s="30"/>
      <c r="AO241" s="30"/>
      <c r="AP241" s="31"/>
      <c r="AQ241" s="28"/>
      <c r="AR241" s="28"/>
      <c r="AS241" s="29"/>
      <c r="AT241" s="30"/>
      <c r="AU241" s="30"/>
      <c r="AV241" s="31"/>
      <c r="AW241" s="28"/>
      <c r="AX241" s="28"/>
      <c r="AY241" s="29"/>
      <c r="AZ241" s="30"/>
      <c r="BA241" s="30"/>
      <c r="BB241" s="31"/>
      <c r="BC241" s="28"/>
      <c r="BD241" s="28"/>
      <c r="BE241" s="29"/>
      <c r="BF241" s="30"/>
      <c r="BG241" s="30"/>
      <c r="BH241" s="31"/>
      <c r="BI241" s="28"/>
      <c r="BJ241" s="28"/>
      <c r="BK241" s="29"/>
      <c r="BL241" s="30"/>
      <c r="BM241" s="30"/>
      <c r="BN241" s="31"/>
      <c r="BO241" s="28"/>
      <c r="BP241" s="28"/>
      <c r="BQ241" s="29"/>
      <c r="BR241" s="30"/>
      <c r="BS241" s="30"/>
      <c r="BT241" s="31"/>
      <c r="BU241" s="28"/>
      <c r="BV241" s="28"/>
      <c r="BW241" s="29"/>
      <c r="BX241" s="30"/>
      <c r="BY241" s="30"/>
      <c r="BZ241" s="31"/>
      <c r="CA241" s="28"/>
      <c r="CB241" s="28"/>
      <c r="CC241" s="29"/>
      <c r="CD241" s="30"/>
      <c r="CE241" s="30"/>
      <c r="CF241" s="31"/>
      <c r="CG241" s="28"/>
      <c r="CH241" s="28"/>
      <c r="CI241" s="29"/>
      <c r="CJ241" s="30"/>
      <c r="CK241" s="30"/>
      <c r="CL241" s="31"/>
      <c r="CM241" s="28"/>
      <c r="CN241" s="28"/>
      <c r="CO241" s="29"/>
      <c r="CP241" s="30"/>
      <c r="CQ241" s="30"/>
      <c r="CR241" s="31"/>
      <c r="CS241" s="28"/>
      <c r="CT241" s="28"/>
      <c r="CU241" s="29"/>
      <c r="CV241" s="30"/>
      <c r="CW241" s="30"/>
      <c r="CX241" s="31"/>
      <c r="CY241" s="28"/>
      <c r="CZ241" s="28"/>
      <c r="DA241" s="29"/>
      <c r="DB241" s="30"/>
      <c r="DC241" s="30"/>
      <c r="DD241" s="31"/>
      <c r="DE241" s="28"/>
      <c r="DF241" s="28"/>
      <c r="DG241" s="29"/>
      <c r="DH241" s="30"/>
      <c r="DI241" s="30"/>
      <c r="DJ241" s="31"/>
      <c r="DK241" s="28"/>
      <c r="DL241" s="28"/>
      <c r="DM241" s="29"/>
      <c r="DN241" s="30"/>
      <c r="DO241" s="30"/>
      <c r="DP241" s="31"/>
    </row>
    <row r="242" spans="1:146" ht="21.95" customHeight="1">
      <c r="A242" s="3"/>
      <c r="B242" s="24" t="s">
        <v>254</v>
      </c>
      <c r="C242" s="23">
        <v>237.424498</v>
      </c>
      <c r="D242" s="23">
        <v>3.2785250000000001</v>
      </c>
      <c r="E242" s="45">
        <v>1.236515</v>
      </c>
      <c r="F242" s="45">
        <v>1.300149</v>
      </c>
      <c r="G242" s="45">
        <v>2.5758169999999998</v>
      </c>
      <c r="H242" s="42">
        <v>1.0848994192671726</v>
      </c>
      <c r="I242" s="42">
        <v>78.566336996057672</v>
      </c>
      <c r="L242" s="23">
        <v>237.424498</v>
      </c>
      <c r="M242" s="23">
        <v>3.2785254500000001</v>
      </c>
      <c r="N242" s="23"/>
      <c r="O242" s="23">
        <v>1.2365148300000002</v>
      </c>
      <c r="P242" s="23">
        <v>1.30014907</v>
      </c>
      <c r="Q242" s="23">
        <v>2.5758166</v>
      </c>
      <c r="R242" s="23">
        <v>1.0848992507925614</v>
      </c>
      <c r="S242" s="23">
        <v>78.566314011684739</v>
      </c>
      <c r="T242" s="18"/>
      <c r="U242" s="23">
        <f t="shared" si="8"/>
        <v>0</v>
      </c>
      <c r="V242" s="23">
        <f t="shared" si="8"/>
        <v>4.4999999992967332E-7</v>
      </c>
      <c r="W242" s="23"/>
      <c r="X242" s="23">
        <f t="shared" si="9"/>
        <v>-1.6999999985500835E-7</v>
      </c>
      <c r="Y242" s="23">
        <f t="shared" si="9"/>
        <v>7.0000000018666242E-8</v>
      </c>
      <c r="Z242" s="23">
        <f t="shared" si="9"/>
        <v>-3.9999999978945766E-7</v>
      </c>
      <c r="AA242" s="23">
        <f t="shared" si="9"/>
        <v>-1.6847461115077067E-7</v>
      </c>
      <c r="AB242" s="23">
        <f t="shared" si="9"/>
        <v>-2.2984372932910446E-5</v>
      </c>
      <c r="AC242" s="30"/>
      <c r="AD242" s="31"/>
      <c r="AE242" s="28"/>
      <c r="AF242" s="28"/>
      <c r="AG242" s="29"/>
      <c r="AH242" s="30"/>
      <c r="AI242" s="30"/>
      <c r="AJ242" s="31"/>
      <c r="AK242" s="28"/>
      <c r="AL242" s="28"/>
      <c r="AM242" s="29"/>
      <c r="AN242" s="30"/>
      <c r="AO242" s="30"/>
      <c r="AP242" s="31"/>
      <c r="AQ242" s="28"/>
      <c r="AR242" s="28"/>
      <c r="AS242" s="29"/>
      <c r="AT242" s="30"/>
      <c r="AU242" s="30"/>
      <c r="AV242" s="31"/>
      <c r="AW242" s="28"/>
      <c r="AX242" s="28"/>
      <c r="AY242" s="29"/>
      <c r="AZ242" s="30"/>
      <c r="BA242" s="30"/>
      <c r="BB242" s="31"/>
      <c r="BC242" s="28"/>
      <c r="BD242" s="28"/>
      <c r="BE242" s="29"/>
      <c r="BF242" s="30"/>
      <c r="BG242" s="30"/>
      <c r="BH242" s="31"/>
      <c r="BI242" s="28"/>
      <c r="BJ242" s="28"/>
      <c r="BK242" s="29"/>
      <c r="BL242" s="30"/>
      <c r="BM242" s="30"/>
      <c r="BN242" s="31"/>
      <c r="BO242" s="28"/>
      <c r="BP242" s="28"/>
      <c r="BQ242" s="29"/>
      <c r="BR242" s="30"/>
      <c r="BS242" s="30"/>
      <c r="BT242" s="31"/>
      <c r="BU242" s="28"/>
      <c r="BV242" s="28"/>
      <c r="BW242" s="29"/>
      <c r="BX242" s="30"/>
      <c r="BY242" s="30"/>
      <c r="BZ242" s="31"/>
      <c r="CA242" s="28"/>
      <c r="CB242" s="28"/>
      <c r="CC242" s="29"/>
      <c r="CD242" s="30"/>
      <c r="CE242" s="30"/>
      <c r="CF242" s="31"/>
      <c r="CG242" s="28"/>
      <c r="CH242" s="28"/>
      <c r="CI242" s="29"/>
      <c r="CJ242" s="30"/>
      <c r="CK242" s="30"/>
      <c r="CL242" s="31"/>
      <c r="CM242" s="28"/>
      <c r="CN242" s="28"/>
      <c r="CO242" s="29"/>
      <c r="CP242" s="30"/>
      <c r="CQ242" s="30"/>
      <c r="CR242" s="31"/>
      <c r="CS242" s="28"/>
      <c r="CT242" s="28"/>
      <c r="CU242" s="29"/>
      <c r="CV242" s="30"/>
      <c r="CW242" s="30"/>
      <c r="CX242" s="31"/>
      <c r="CY242" s="28"/>
      <c r="CZ242" s="28"/>
      <c r="DA242" s="29"/>
      <c r="DB242" s="30"/>
      <c r="DC242" s="30"/>
      <c r="DD242" s="31"/>
      <c r="DE242" s="28"/>
      <c r="DF242" s="28"/>
      <c r="DG242" s="29"/>
      <c r="DH242" s="30"/>
      <c r="DI242" s="30"/>
      <c r="DJ242" s="31"/>
      <c r="DK242" s="28"/>
      <c r="DL242" s="28"/>
      <c r="DM242" s="29"/>
      <c r="DN242" s="30"/>
      <c r="DO242" s="30"/>
      <c r="DP242" s="31"/>
    </row>
    <row r="243" spans="1:146" ht="11.1" customHeight="1">
      <c r="A243" s="3"/>
      <c r="B243" s="24" t="s">
        <v>255</v>
      </c>
      <c r="C243" s="23">
        <v>49.769060000000003</v>
      </c>
      <c r="D243" s="23">
        <v>38.681308999999999</v>
      </c>
      <c r="E243" s="45">
        <v>0.24437999999999999</v>
      </c>
      <c r="F243" s="45">
        <v>0.23876900000000001</v>
      </c>
      <c r="G243" s="45">
        <v>30.943327</v>
      </c>
      <c r="H243" s="42">
        <v>62.173822451137305</v>
      </c>
      <c r="I243" s="42">
        <v>79.995552890932416</v>
      </c>
      <c r="L243" s="23">
        <v>49.769060000000003</v>
      </c>
      <c r="M243" s="23">
        <v>38.681308789999996</v>
      </c>
      <c r="N243" s="23"/>
      <c r="O243" s="23">
        <v>0.24438029999999999</v>
      </c>
      <c r="P243" s="23">
        <v>0.23876943</v>
      </c>
      <c r="Q243" s="23">
        <v>30.943327280000002</v>
      </c>
      <c r="R243" s="23">
        <v>62.173823013735841</v>
      </c>
      <c r="S243" s="23">
        <v>79.995554049090401</v>
      </c>
      <c r="T243" s="18"/>
      <c r="U243" s="23">
        <f t="shared" si="8"/>
        <v>0</v>
      </c>
      <c r="V243" s="23">
        <f t="shared" si="8"/>
        <v>-2.1000000316462319E-7</v>
      </c>
      <c r="W243" s="23"/>
      <c r="X243" s="23">
        <f t="shared" si="9"/>
        <v>3.000000000086267E-7</v>
      </c>
      <c r="Y243" s="23">
        <f t="shared" si="9"/>
        <v>4.2999999999571159E-7</v>
      </c>
      <c r="Z243" s="23">
        <f t="shared" si="9"/>
        <v>2.8000000185102181E-7</v>
      </c>
      <c r="AA243" s="23">
        <f t="shared" si="9"/>
        <v>5.6259853664641923E-7</v>
      </c>
      <c r="AB243" s="23">
        <f t="shared" si="9"/>
        <v>1.1581579855146629E-6</v>
      </c>
      <c r="AC243" s="30"/>
      <c r="AD243" s="31"/>
      <c r="AE243" s="28"/>
      <c r="AF243" s="28"/>
      <c r="AG243" s="29"/>
      <c r="AH243" s="30"/>
      <c r="AI243" s="30"/>
      <c r="AJ243" s="31"/>
      <c r="AK243" s="28"/>
      <c r="AL243" s="28"/>
      <c r="AM243" s="29"/>
      <c r="AN243" s="30"/>
      <c r="AO243" s="30"/>
      <c r="AP243" s="31"/>
      <c r="AQ243" s="28"/>
      <c r="AR243" s="28"/>
      <c r="AS243" s="29"/>
      <c r="AT243" s="30"/>
      <c r="AU243" s="30"/>
      <c r="AV243" s="31"/>
      <c r="AW243" s="28"/>
      <c r="AX243" s="28"/>
      <c r="AY243" s="29"/>
      <c r="AZ243" s="30"/>
      <c r="BA243" s="30"/>
      <c r="BB243" s="31"/>
      <c r="BC243" s="28"/>
      <c r="BD243" s="28"/>
      <c r="BE243" s="29"/>
      <c r="BF243" s="30"/>
      <c r="BG243" s="30"/>
      <c r="BH243" s="31"/>
      <c r="BI243" s="28"/>
      <c r="BJ243" s="28"/>
      <c r="BK243" s="29"/>
      <c r="BL243" s="30"/>
      <c r="BM243" s="30"/>
      <c r="BN243" s="31"/>
      <c r="BO243" s="28"/>
      <c r="BP243" s="28"/>
      <c r="BQ243" s="29"/>
      <c r="BR243" s="30"/>
      <c r="BS243" s="30"/>
      <c r="BT243" s="31"/>
      <c r="BU243" s="28"/>
      <c r="BV243" s="28"/>
      <c r="BW243" s="29"/>
      <c r="BX243" s="30"/>
      <c r="BY243" s="30"/>
      <c r="BZ243" s="31"/>
      <c r="CA243" s="28"/>
      <c r="CB243" s="28"/>
      <c r="CC243" s="29"/>
      <c r="CD243" s="30"/>
      <c r="CE243" s="30"/>
      <c r="CF243" s="31"/>
      <c r="CG243" s="28"/>
      <c r="CH243" s="28"/>
      <c r="CI243" s="29"/>
      <c r="CJ243" s="30"/>
      <c r="CK243" s="30"/>
      <c r="CL243" s="31"/>
      <c r="CM243" s="28"/>
      <c r="CN243" s="28"/>
      <c r="CO243" s="29"/>
      <c r="CP243" s="30"/>
      <c r="CQ243" s="30"/>
      <c r="CR243" s="31"/>
      <c r="CS243" s="28"/>
      <c r="CT243" s="28"/>
      <c r="CU243" s="29"/>
      <c r="CV243" s="30"/>
      <c r="CW243" s="30"/>
      <c r="CX243" s="31"/>
      <c r="CY243" s="28"/>
      <c r="CZ243" s="28"/>
      <c r="DA243" s="29"/>
      <c r="DB243" s="30"/>
      <c r="DC243" s="30"/>
      <c r="DD243" s="31"/>
      <c r="DE243" s="28"/>
      <c r="DF243" s="28"/>
      <c r="DG243" s="29"/>
      <c r="DH243" s="30"/>
      <c r="DI243" s="30"/>
      <c r="DJ243" s="31"/>
      <c r="DK243" s="28"/>
      <c r="DL243" s="28"/>
      <c r="DM243" s="29"/>
      <c r="DN243" s="30"/>
      <c r="DO243" s="30"/>
      <c r="DP243" s="31"/>
    </row>
    <row r="244" spans="1:146" ht="11.1" customHeight="1">
      <c r="A244" s="3"/>
      <c r="B244" s="24" t="s">
        <v>256</v>
      </c>
      <c r="C244" s="23">
        <v>425</v>
      </c>
      <c r="D244" s="23">
        <v>140.423665</v>
      </c>
      <c r="E244" s="45">
        <v>90</v>
      </c>
      <c r="F244" s="45">
        <v>113.909379</v>
      </c>
      <c r="G244" s="45">
        <v>138.91145399999999</v>
      </c>
      <c r="H244" s="42">
        <v>32.685048000000002</v>
      </c>
      <c r="I244" s="42">
        <v>98.923108152746181</v>
      </c>
      <c r="L244" s="23">
        <v>425</v>
      </c>
      <c r="M244" s="23">
        <v>140.42366468999998</v>
      </c>
      <c r="N244" s="23"/>
      <c r="O244" s="23">
        <v>89.999999989999992</v>
      </c>
      <c r="P244" s="23">
        <v>113.90937907999999</v>
      </c>
      <c r="Q244" s="23">
        <v>138.91145407999997</v>
      </c>
      <c r="R244" s="23">
        <v>32.685048018823522</v>
      </c>
      <c r="S244" s="23">
        <v>98.923108428099795</v>
      </c>
      <c r="T244" s="18"/>
      <c r="U244" s="59">
        <f t="shared" si="8"/>
        <v>0</v>
      </c>
      <c r="V244" s="23">
        <f t="shared" si="8"/>
        <v>-3.1000001854408765E-7</v>
      </c>
      <c r="W244" s="23"/>
      <c r="X244" s="23">
        <f t="shared" si="9"/>
        <v>-1.0000007932831068E-8</v>
      </c>
      <c r="Y244" s="23">
        <f t="shared" si="9"/>
        <v>7.9999992408374965E-8</v>
      </c>
      <c r="Z244" s="23">
        <f t="shared" si="9"/>
        <v>7.999997819752025E-8</v>
      </c>
      <c r="AA244" s="23">
        <f t="shared" si="9"/>
        <v>1.8823520520072634E-8</v>
      </c>
      <c r="AB244" s="23">
        <f t="shared" si="9"/>
        <v>2.75353613687912E-7</v>
      </c>
      <c r="AC244" s="30"/>
      <c r="AD244" s="48" t="s">
        <v>257</v>
      </c>
      <c r="AE244" s="28"/>
      <c r="AF244" s="28"/>
      <c r="AG244" s="29"/>
      <c r="AH244" s="30"/>
      <c r="AI244" s="30"/>
      <c r="AJ244" s="31"/>
      <c r="AK244" s="28"/>
      <c r="AL244" s="28"/>
      <c r="AM244" s="29"/>
      <c r="AN244" s="30"/>
      <c r="AO244" s="30"/>
      <c r="AP244" s="31"/>
      <c r="AQ244" s="28"/>
      <c r="AR244" s="28"/>
      <c r="AS244" s="29"/>
      <c r="AT244" s="30"/>
      <c r="AU244" s="30"/>
      <c r="AV244" s="31"/>
      <c r="AW244" s="28"/>
      <c r="AX244" s="28"/>
      <c r="AY244" s="29"/>
      <c r="AZ244" s="30"/>
      <c r="BA244" s="30"/>
      <c r="BB244" s="31"/>
      <c r="BC244" s="28"/>
      <c r="BD244" s="28"/>
      <c r="BE244" s="29"/>
      <c r="BF244" s="30"/>
      <c r="BG244" s="30"/>
      <c r="BH244" s="31"/>
      <c r="BI244" s="28"/>
      <c r="BJ244" s="28"/>
      <c r="BK244" s="29"/>
      <c r="BL244" s="30"/>
      <c r="BM244" s="30"/>
      <c r="BN244" s="31"/>
      <c r="BO244" s="28"/>
      <c r="BP244" s="28"/>
      <c r="BQ244" s="29"/>
      <c r="BR244" s="30"/>
      <c r="BS244" s="30"/>
      <c r="BT244" s="31"/>
      <c r="BU244" s="28"/>
      <c r="BV244" s="28"/>
      <c r="BW244" s="29"/>
      <c r="BX244" s="30"/>
      <c r="BY244" s="30"/>
      <c r="BZ244" s="31"/>
      <c r="CA244" s="28"/>
      <c r="CB244" s="28"/>
      <c r="CC244" s="29"/>
      <c r="CD244" s="30"/>
      <c r="CE244" s="30"/>
      <c r="CF244" s="31"/>
      <c r="CG244" s="28"/>
      <c r="CH244" s="28"/>
      <c r="CI244" s="29"/>
      <c r="CJ244" s="30"/>
      <c r="CK244" s="30"/>
      <c r="CL244" s="31"/>
      <c r="CM244" s="28"/>
      <c r="CN244" s="28"/>
      <c r="CO244" s="29"/>
      <c r="CP244" s="30"/>
      <c r="CQ244" s="30"/>
      <c r="CR244" s="31"/>
      <c r="CS244" s="28"/>
      <c r="CT244" s="28"/>
      <c r="CU244" s="29"/>
      <c r="CV244" s="30"/>
      <c r="CW244" s="30"/>
      <c r="CX244" s="31"/>
      <c r="CY244" s="28"/>
      <c r="CZ244" s="28"/>
      <c r="DA244" s="29"/>
      <c r="DB244" s="30"/>
      <c r="DC244" s="30"/>
      <c r="DD244" s="31"/>
      <c r="DE244" s="28"/>
      <c r="DF244" s="28"/>
      <c r="DG244" s="29"/>
      <c r="DH244" s="30"/>
      <c r="DI244" s="30"/>
      <c r="DJ244" s="31"/>
      <c r="DK244" s="28"/>
      <c r="DL244" s="28"/>
      <c r="DM244" s="29"/>
      <c r="DN244" s="30"/>
      <c r="DO244" s="30"/>
      <c r="DP244" s="31"/>
    </row>
    <row r="245" spans="1:146" ht="11.1" customHeight="1">
      <c r="A245" s="3"/>
      <c r="B245" s="25" t="s">
        <v>258</v>
      </c>
      <c r="C245" s="26">
        <v>1.0349999999999999</v>
      </c>
      <c r="D245" s="26">
        <v>4.399794</v>
      </c>
      <c r="E245" s="49">
        <v>1.0349999999999999</v>
      </c>
      <c r="F245" s="49">
        <v>1.0349999999999999</v>
      </c>
      <c r="G245" s="49">
        <v>4.399794</v>
      </c>
      <c r="H245" s="42">
        <v>425.10086956521747</v>
      </c>
      <c r="I245" s="26">
        <v>100</v>
      </c>
      <c r="L245" s="26">
        <v>1.0349999999999999</v>
      </c>
      <c r="M245" s="26">
        <v>4.3997941200000001</v>
      </c>
      <c r="N245" s="26"/>
      <c r="O245" s="26">
        <v>1.0349999999999999</v>
      </c>
      <c r="P245" s="26">
        <v>1.0349999999999999</v>
      </c>
      <c r="Q245" s="26">
        <v>4.3997941200000001</v>
      </c>
      <c r="R245" s="26">
        <v>425.10088115942028</v>
      </c>
      <c r="S245" s="26">
        <v>100</v>
      </c>
      <c r="T245" s="18"/>
      <c r="U245" s="47">
        <f t="shared" si="8"/>
        <v>0</v>
      </c>
      <c r="V245" s="26">
        <f t="shared" si="8"/>
        <v>1.200000001588819E-7</v>
      </c>
      <c r="W245" s="26"/>
      <c r="X245" s="26">
        <f t="shared" si="9"/>
        <v>0</v>
      </c>
      <c r="Y245" s="26">
        <f t="shared" si="9"/>
        <v>0</v>
      </c>
      <c r="Z245" s="26">
        <f t="shared" si="9"/>
        <v>1.200000001588819E-7</v>
      </c>
      <c r="AA245" s="26">
        <f t="shared" si="9"/>
        <v>1.1594202817377663E-5</v>
      </c>
      <c r="AB245" s="26">
        <f t="shared" si="9"/>
        <v>0</v>
      </c>
      <c r="AD245" s="48" t="s">
        <v>259</v>
      </c>
    </row>
    <row r="246" spans="1:146" s="19" customFormat="1" ht="11.1" customHeight="1" thickBot="1">
      <c r="A246" s="3"/>
      <c r="B246" s="15" t="s">
        <v>260</v>
      </c>
      <c r="C246" s="16">
        <v>43757.926842999994</v>
      </c>
      <c r="D246" s="16">
        <v>19856.914364999997</v>
      </c>
      <c r="E246" s="16">
        <v>5873.3142039999993</v>
      </c>
      <c r="F246" s="16">
        <v>10694.771826</v>
      </c>
      <c r="G246" s="16">
        <v>16824.774179</v>
      </c>
      <c r="H246" s="17">
        <v>38.44966019383407</v>
      </c>
      <c r="I246" s="17">
        <v>84.730053570939106</v>
      </c>
      <c r="J246" s="3"/>
      <c r="K246" s="3"/>
      <c r="L246" s="16">
        <v>44676.637163999985</v>
      </c>
      <c r="M246" s="16">
        <v>19880.590294950001</v>
      </c>
      <c r="N246" s="16"/>
      <c r="O246" s="16">
        <v>5873.3142015299945</v>
      </c>
      <c r="P246" s="16">
        <v>10694.77182659</v>
      </c>
      <c r="Q246" s="16">
        <v>16824.774179109998</v>
      </c>
      <c r="R246" s="16">
        <v>37.658998633557054</v>
      </c>
      <c r="S246" s="16">
        <v>84.629147975469166</v>
      </c>
      <c r="T246" s="18"/>
      <c r="U246" s="16">
        <f t="shared" si="8"/>
        <v>918.71032099999138</v>
      </c>
      <c r="V246" s="16">
        <f t="shared" si="8"/>
        <v>23.675929950004502</v>
      </c>
      <c r="W246" s="16"/>
      <c r="X246" s="16">
        <f t="shared" si="9"/>
        <v>-2.4700048015802167E-6</v>
      </c>
      <c r="Y246" s="16">
        <f t="shared" si="9"/>
        <v>5.9000012697651982E-7</v>
      </c>
      <c r="Z246" s="16">
        <f t="shared" si="9"/>
        <v>1.0999792721122503E-7</v>
      </c>
      <c r="AA246" s="16">
        <f t="shared" si="9"/>
        <v>-0.79066156027701595</v>
      </c>
      <c r="AB246" s="16">
        <f t="shared" si="9"/>
        <v>-0.10090559546993916</v>
      </c>
    </row>
    <row r="247" spans="1:146" s="40" customFormat="1" ht="11.1" customHeight="1">
      <c r="A247" s="3"/>
      <c r="B247" s="33" t="s">
        <v>261</v>
      </c>
      <c r="C247" s="35">
        <v>6707.6525949999996</v>
      </c>
      <c r="D247" s="35">
        <v>2836.6532669999997</v>
      </c>
      <c r="E247" s="35">
        <v>531.67221799999993</v>
      </c>
      <c r="F247" s="35">
        <v>1503.717083</v>
      </c>
      <c r="G247" s="35">
        <v>2804.3415210000003</v>
      </c>
      <c r="H247" s="35">
        <v>41.808091299934127</v>
      </c>
      <c r="I247" s="35">
        <v>98.860920142200811</v>
      </c>
      <c r="J247" s="3"/>
      <c r="K247" s="3"/>
      <c r="L247" s="35">
        <v>6707.6525949999996</v>
      </c>
      <c r="M247" s="35">
        <v>2836.6532674100008</v>
      </c>
      <c r="N247" s="35"/>
      <c r="O247" s="35">
        <v>531.6722176100003</v>
      </c>
      <c r="P247" s="35">
        <v>1503.7170826699999</v>
      </c>
      <c r="Q247" s="35">
        <v>2804.3415217600004</v>
      </c>
      <c r="R247" s="35">
        <v>41.808091311264469</v>
      </c>
      <c r="S247" s="35">
        <v>98.860920154703919</v>
      </c>
      <c r="T247" s="18"/>
      <c r="U247" s="35">
        <f t="shared" si="8"/>
        <v>0</v>
      </c>
      <c r="V247" s="35">
        <f t="shared" si="8"/>
        <v>4.1000112105393782E-7</v>
      </c>
      <c r="W247" s="35"/>
      <c r="X247" s="35">
        <f t="shared" si="9"/>
        <v>-3.8999962725938531E-7</v>
      </c>
      <c r="Y247" s="35">
        <f t="shared" si="9"/>
        <v>-3.3000014809658751E-7</v>
      </c>
      <c r="Z247" s="35">
        <f t="shared" si="9"/>
        <v>7.6000014814781025E-7</v>
      </c>
      <c r="AA247" s="35">
        <f t="shared" si="9"/>
        <v>1.1330342886139988E-8</v>
      </c>
      <c r="AB247" s="35">
        <f t="shared" si="9"/>
        <v>1.2503107882366749E-8</v>
      </c>
      <c r="AC247" s="37"/>
      <c r="AD247" s="38"/>
      <c r="AE247" s="38"/>
      <c r="AF247" s="39"/>
      <c r="AG247" s="36"/>
      <c r="AH247" s="36"/>
      <c r="AI247" s="37"/>
      <c r="AJ247" s="38"/>
      <c r="AK247" s="38"/>
      <c r="AL247" s="39"/>
      <c r="AM247" s="36"/>
      <c r="AN247" s="36"/>
      <c r="AO247" s="37"/>
      <c r="AP247" s="38"/>
      <c r="AQ247" s="38"/>
      <c r="AR247" s="39"/>
      <c r="AS247" s="36"/>
      <c r="AT247" s="36"/>
      <c r="AU247" s="37"/>
      <c r="AV247" s="38"/>
      <c r="AW247" s="38"/>
      <c r="AX247" s="39"/>
      <c r="AY247" s="36"/>
      <c r="AZ247" s="36"/>
      <c r="BA247" s="37"/>
      <c r="BB247" s="38"/>
      <c r="BC247" s="38"/>
      <c r="BD247" s="39"/>
      <c r="BE247" s="36"/>
      <c r="BF247" s="36"/>
      <c r="BG247" s="37"/>
      <c r="BH247" s="38"/>
      <c r="BI247" s="38"/>
      <c r="BJ247" s="39"/>
      <c r="BK247" s="36"/>
      <c r="BL247" s="36"/>
      <c r="BM247" s="37"/>
      <c r="BN247" s="38"/>
      <c r="BO247" s="38"/>
      <c r="BP247" s="39"/>
      <c r="BQ247" s="36"/>
      <c r="BR247" s="36"/>
      <c r="BS247" s="37"/>
      <c r="BT247" s="38"/>
      <c r="BU247" s="38"/>
      <c r="BV247" s="39"/>
      <c r="BW247" s="36"/>
      <c r="BX247" s="36"/>
      <c r="BY247" s="37"/>
      <c r="BZ247" s="38"/>
      <c r="CA247" s="38"/>
      <c r="CB247" s="39"/>
      <c r="CC247" s="36"/>
      <c r="CD247" s="36"/>
      <c r="CE247" s="37"/>
      <c r="CF247" s="38"/>
      <c r="CG247" s="38"/>
      <c r="CH247" s="39"/>
      <c r="CI247" s="36"/>
      <c r="CJ247" s="36"/>
      <c r="CK247" s="37"/>
      <c r="CL247" s="38"/>
      <c r="CM247" s="38"/>
      <c r="CN247" s="39"/>
      <c r="CO247" s="36"/>
      <c r="CP247" s="36"/>
      <c r="CQ247" s="37"/>
      <c r="CR247" s="38"/>
      <c r="CS247" s="38"/>
      <c r="CT247" s="39"/>
      <c r="CU247" s="36"/>
      <c r="CV247" s="36"/>
      <c r="CW247" s="37"/>
      <c r="CX247" s="38"/>
      <c r="CY247" s="38"/>
      <c r="CZ247" s="39"/>
      <c r="DA247" s="36"/>
      <c r="DB247" s="36"/>
      <c r="DC247" s="37"/>
      <c r="DD247" s="38"/>
      <c r="DE247" s="38"/>
      <c r="DF247" s="39"/>
      <c r="DG247" s="36"/>
      <c r="DH247" s="36"/>
      <c r="DI247" s="37"/>
      <c r="DJ247" s="38"/>
      <c r="DK247" s="38"/>
      <c r="DL247" s="39"/>
      <c r="DM247" s="36"/>
      <c r="DN247" s="36"/>
      <c r="DO247" s="37"/>
      <c r="DP247" s="38"/>
      <c r="DQ247" s="38"/>
      <c r="DR247" s="39"/>
      <c r="DS247" s="36"/>
      <c r="DT247" s="36"/>
      <c r="DU247" s="37"/>
      <c r="DV247" s="38"/>
      <c r="DW247" s="38"/>
      <c r="DX247" s="39"/>
      <c r="DY247" s="36"/>
      <c r="DZ247" s="36"/>
      <c r="EA247" s="37"/>
      <c r="EB247" s="38"/>
      <c r="EC247" s="38"/>
      <c r="ED247" s="39"/>
      <c r="EE247" s="36"/>
      <c r="EF247" s="36"/>
      <c r="EG247" s="37"/>
      <c r="EH247" s="38"/>
      <c r="EI247" s="38"/>
      <c r="EJ247" s="39"/>
      <c r="EK247" s="36"/>
      <c r="EL247" s="36"/>
      <c r="EM247" s="37"/>
      <c r="EN247" s="38"/>
      <c r="EO247" s="38"/>
      <c r="EP247" s="39"/>
    </row>
    <row r="248" spans="1:146" ht="11.1" customHeight="1">
      <c r="A248" s="3"/>
      <c r="B248" s="24" t="s">
        <v>262</v>
      </c>
      <c r="C248" s="26">
        <v>2530</v>
      </c>
      <c r="D248" s="26">
        <v>593.63135399999999</v>
      </c>
      <c r="E248" s="49">
        <v>136.30550500000001</v>
      </c>
      <c r="F248" s="49">
        <v>161.24077500000001</v>
      </c>
      <c r="G248" s="49">
        <v>592.49949900000001</v>
      </c>
      <c r="H248" s="42">
        <v>23.418952529644269</v>
      </c>
      <c r="I248" s="26">
        <v>99.809333689608309</v>
      </c>
      <c r="L248" s="26">
        <v>2530</v>
      </c>
      <c r="M248" s="26">
        <v>593.63135432000001</v>
      </c>
      <c r="N248" s="26"/>
      <c r="O248" s="26">
        <v>136.30550472999997</v>
      </c>
      <c r="P248" s="26">
        <v>161.24077475999994</v>
      </c>
      <c r="Q248" s="26">
        <v>592.49949912</v>
      </c>
      <c r="R248" s="26">
        <v>23.418952534387351</v>
      </c>
      <c r="S248" s="26">
        <v>99.809333656020144</v>
      </c>
      <c r="T248" s="18"/>
      <c r="U248" s="26">
        <f t="shared" si="8"/>
        <v>0</v>
      </c>
      <c r="V248" s="26">
        <f t="shared" si="8"/>
        <v>3.2000002647691872E-7</v>
      </c>
      <c r="W248" s="26"/>
      <c r="X248" s="26">
        <f t="shared" si="9"/>
        <v>-2.7000004365618224E-7</v>
      </c>
      <c r="Y248" s="26">
        <f t="shared" si="9"/>
        <v>-2.400000767011079E-7</v>
      </c>
      <c r="Z248" s="26">
        <f t="shared" si="9"/>
        <v>1.1999998150713509E-7</v>
      </c>
      <c r="AA248" s="26">
        <f t="shared" si="9"/>
        <v>4.743082371305718E-9</v>
      </c>
      <c r="AB248" s="26">
        <f t="shared" si="9"/>
        <v>-3.3588165138098702E-8</v>
      </c>
      <c r="AC248" s="31"/>
      <c r="AD248" s="28"/>
      <c r="AE248" s="28"/>
      <c r="AF248" s="29"/>
      <c r="AG248" s="30"/>
      <c r="AH248" s="30"/>
      <c r="AI248" s="31"/>
      <c r="AJ248" s="28"/>
      <c r="AK248" s="28"/>
      <c r="AL248" s="29"/>
      <c r="AM248" s="30"/>
      <c r="AN248" s="30"/>
      <c r="AO248" s="31"/>
      <c r="AP248" s="28"/>
      <c r="AQ248" s="28"/>
      <c r="AR248" s="29"/>
      <c r="AS248" s="30"/>
      <c r="AT248" s="30"/>
      <c r="AU248" s="31"/>
      <c r="AV248" s="28"/>
      <c r="AW248" s="28"/>
      <c r="AX248" s="29"/>
      <c r="AY248" s="30"/>
      <c r="AZ248" s="30"/>
      <c r="BA248" s="31"/>
      <c r="BB248" s="28"/>
      <c r="BC248" s="28"/>
      <c r="BD248" s="29"/>
      <c r="BE248" s="30"/>
      <c r="BF248" s="30"/>
      <c r="BG248" s="31"/>
      <c r="BH248" s="28"/>
      <c r="BI248" s="28"/>
      <c r="BJ248" s="29"/>
      <c r="BK248" s="30"/>
      <c r="BL248" s="30"/>
      <c r="BM248" s="31"/>
      <c r="BN248" s="28"/>
      <c r="BO248" s="28"/>
      <c r="BP248" s="29"/>
      <c r="BQ248" s="30"/>
      <c r="BR248" s="30"/>
      <c r="BS248" s="31"/>
      <c r="BT248" s="28"/>
      <c r="BU248" s="28"/>
      <c r="BV248" s="29"/>
      <c r="BW248" s="30"/>
      <c r="BX248" s="30"/>
      <c r="BY248" s="31"/>
      <c r="BZ248" s="28"/>
      <c r="CA248" s="28"/>
      <c r="CB248" s="29"/>
      <c r="CC248" s="30"/>
      <c r="CD248" s="30"/>
      <c r="CE248" s="31"/>
      <c r="CF248" s="28"/>
      <c r="CG248" s="28"/>
      <c r="CH248" s="29"/>
      <c r="CI248" s="30"/>
      <c r="CJ248" s="30"/>
      <c r="CK248" s="31"/>
      <c r="CL248" s="28"/>
      <c r="CM248" s="28"/>
      <c r="CN248" s="29"/>
      <c r="CO248" s="30"/>
      <c r="CP248" s="30"/>
      <c r="CQ248" s="31"/>
      <c r="CR248" s="28"/>
      <c r="CS248" s="28"/>
      <c r="CT248" s="29"/>
      <c r="CU248" s="30"/>
      <c r="CV248" s="30"/>
      <c r="CW248" s="31"/>
      <c r="CX248" s="28"/>
      <c r="CY248" s="28"/>
      <c r="CZ248" s="29"/>
      <c r="DA248" s="30"/>
      <c r="DB248" s="30"/>
      <c r="DC248" s="31"/>
      <c r="DD248" s="28"/>
      <c r="DE248" s="28"/>
      <c r="DF248" s="29"/>
      <c r="DG248" s="30"/>
      <c r="DH248" s="30"/>
      <c r="DI248" s="31"/>
      <c r="DJ248" s="28"/>
      <c r="DK248" s="28"/>
      <c r="DL248" s="29"/>
      <c r="DM248" s="30"/>
      <c r="DN248" s="30"/>
      <c r="DO248" s="31"/>
    </row>
    <row r="249" spans="1:146" ht="11.1" customHeight="1">
      <c r="A249" s="3"/>
      <c r="B249" s="24" t="s">
        <v>263</v>
      </c>
      <c r="C249" s="26">
        <v>2101.7140100000001</v>
      </c>
      <c r="D249" s="26">
        <v>704.60748999999998</v>
      </c>
      <c r="E249" s="49">
        <v>389.30415099999999</v>
      </c>
      <c r="F249" s="49">
        <v>541.23122599999999</v>
      </c>
      <c r="G249" s="49">
        <v>701.19288700000004</v>
      </c>
      <c r="H249" s="42">
        <v>33.362906830506404</v>
      </c>
      <c r="I249" s="26">
        <v>99.5153893410926</v>
      </c>
      <c r="L249" s="23">
        <v>2101.7140100000001</v>
      </c>
      <c r="M249" s="23">
        <v>704.60748988000057</v>
      </c>
      <c r="N249" s="23"/>
      <c r="O249" s="23">
        <v>389.30415078000027</v>
      </c>
      <c r="P249" s="23">
        <v>541.23122605999993</v>
      </c>
      <c r="Q249" s="23">
        <v>701.1928872800006</v>
      </c>
      <c r="R249" s="23">
        <v>33.362906843828888</v>
      </c>
      <c r="S249" s="23">
        <v>99.515389397779259</v>
      </c>
      <c r="T249" s="18"/>
      <c r="U249" s="23">
        <f t="shared" si="8"/>
        <v>0</v>
      </c>
      <c r="V249" s="23">
        <f t="shared" si="8"/>
        <v>-1.1999941307294648E-7</v>
      </c>
      <c r="W249" s="23"/>
      <c r="X249" s="23">
        <f t="shared" si="9"/>
        <v>-2.199997197749326E-7</v>
      </c>
      <c r="Y249" s="23">
        <f t="shared" si="9"/>
        <v>5.9999933910148684E-8</v>
      </c>
      <c r="Z249" s="23">
        <f t="shared" si="9"/>
        <v>2.8000056317978306E-7</v>
      </c>
      <c r="AA249" s="23">
        <f t="shared" si="9"/>
        <v>1.3322484448963223E-8</v>
      </c>
      <c r="AB249" s="23">
        <f t="shared" si="9"/>
        <v>5.6686658922444622E-8</v>
      </c>
      <c r="AC249" s="31"/>
      <c r="AD249" s="28"/>
      <c r="AE249" s="28"/>
      <c r="AF249" s="29"/>
      <c r="AG249" s="30"/>
      <c r="AH249" s="30"/>
      <c r="AI249" s="31"/>
      <c r="AJ249" s="28"/>
      <c r="AK249" s="28"/>
      <c r="AL249" s="29"/>
      <c r="AM249" s="30"/>
      <c r="AN249" s="30"/>
      <c r="AO249" s="31"/>
      <c r="AP249" s="28"/>
      <c r="AQ249" s="28"/>
      <c r="AR249" s="29"/>
      <c r="AS249" s="30"/>
      <c r="AT249" s="30"/>
      <c r="AU249" s="31"/>
      <c r="AV249" s="28"/>
      <c r="AW249" s="28"/>
      <c r="AX249" s="29"/>
      <c r="AY249" s="30"/>
      <c r="AZ249" s="30"/>
      <c r="BA249" s="31"/>
      <c r="BB249" s="28"/>
      <c r="BC249" s="28"/>
      <c r="BD249" s="29"/>
      <c r="BE249" s="30"/>
      <c r="BF249" s="30"/>
      <c r="BG249" s="31"/>
      <c r="BH249" s="28"/>
      <c r="BI249" s="28"/>
      <c r="BJ249" s="29"/>
      <c r="BK249" s="30"/>
      <c r="BL249" s="30"/>
      <c r="BM249" s="31"/>
      <c r="BN249" s="28"/>
      <c r="BO249" s="28"/>
      <c r="BP249" s="29"/>
      <c r="BQ249" s="30"/>
      <c r="BR249" s="30"/>
      <c r="BS249" s="31"/>
      <c r="BT249" s="28"/>
      <c r="BU249" s="28"/>
      <c r="BV249" s="29"/>
      <c r="BW249" s="30"/>
      <c r="BX249" s="30"/>
      <c r="BY249" s="31"/>
      <c r="BZ249" s="28"/>
      <c r="CA249" s="28"/>
      <c r="CB249" s="29"/>
      <c r="CC249" s="30"/>
      <c r="CD249" s="30"/>
      <c r="CE249" s="31"/>
      <c r="CF249" s="28"/>
      <c r="CG249" s="28"/>
      <c r="CH249" s="29"/>
      <c r="CI249" s="30"/>
      <c r="CJ249" s="30"/>
      <c r="CK249" s="31"/>
      <c r="CL249" s="28"/>
      <c r="CM249" s="28"/>
      <c r="CN249" s="29"/>
      <c r="CO249" s="30"/>
      <c r="CP249" s="30"/>
      <c r="CQ249" s="31"/>
      <c r="CR249" s="28"/>
      <c r="CS249" s="28"/>
      <c r="CT249" s="29"/>
      <c r="CU249" s="30"/>
      <c r="CV249" s="30"/>
      <c r="CW249" s="31"/>
      <c r="CX249" s="28"/>
      <c r="CY249" s="28"/>
      <c r="CZ249" s="29"/>
      <c r="DA249" s="30"/>
      <c r="DB249" s="30"/>
      <c r="DC249" s="31"/>
      <c r="DD249" s="28"/>
      <c r="DE249" s="28"/>
      <c r="DF249" s="29"/>
      <c r="DG249" s="30"/>
      <c r="DH249" s="30"/>
      <c r="DI249" s="31"/>
      <c r="DJ249" s="28"/>
      <c r="DK249" s="28"/>
      <c r="DL249" s="29"/>
      <c r="DM249" s="30"/>
      <c r="DN249" s="30"/>
      <c r="DO249" s="31"/>
    </row>
    <row r="250" spans="1:146" ht="11.1" customHeight="1">
      <c r="A250" s="3"/>
      <c r="B250" s="24" t="s">
        <v>264</v>
      </c>
      <c r="C250" s="26">
        <v>2055.924</v>
      </c>
      <c r="D250" s="26">
        <v>1523.2554090000001</v>
      </c>
      <c r="E250" s="49">
        <v>0</v>
      </c>
      <c r="F250" s="49">
        <v>792.01074000000006</v>
      </c>
      <c r="G250" s="49">
        <v>1499.8012570000001</v>
      </c>
      <c r="H250" s="42">
        <v>72.95022855903234</v>
      </c>
      <c r="I250" s="26">
        <v>98.460261367763835</v>
      </c>
      <c r="L250" s="23">
        <v>2055.924</v>
      </c>
      <c r="M250" s="23">
        <v>1523.2554089700002</v>
      </c>
      <c r="N250" s="23"/>
      <c r="O250" s="23">
        <v>0</v>
      </c>
      <c r="P250" s="23">
        <v>792.01074000000006</v>
      </c>
      <c r="Q250" s="23">
        <v>1499.8012571400002</v>
      </c>
      <c r="R250" s="23">
        <v>72.95022856584194</v>
      </c>
      <c r="S250" s="23">
        <v>98.460261378893819</v>
      </c>
      <c r="T250" s="18"/>
      <c r="U250" s="23">
        <f t="shared" si="8"/>
        <v>0</v>
      </c>
      <c r="V250" s="23">
        <f t="shared" si="8"/>
        <v>-2.9999910111655481E-8</v>
      </c>
      <c r="W250" s="23"/>
      <c r="X250" s="23">
        <f t="shared" si="9"/>
        <v>0</v>
      </c>
      <c r="Y250" s="23">
        <f t="shared" si="9"/>
        <v>0</v>
      </c>
      <c r="Z250" s="23">
        <f t="shared" si="9"/>
        <v>1.4000011105963495E-7</v>
      </c>
      <c r="AA250" s="23">
        <f t="shared" si="9"/>
        <v>6.8095999949946417E-9</v>
      </c>
      <c r="AB250" s="23">
        <f t="shared" si="9"/>
        <v>1.1129984045510355E-8</v>
      </c>
      <c r="AC250" s="31"/>
      <c r="AD250" s="28"/>
      <c r="AE250" s="28"/>
      <c r="AF250" s="29"/>
      <c r="AG250" s="30"/>
      <c r="AH250" s="30"/>
      <c r="AI250" s="31"/>
      <c r="AJ250" s="28"/>
      <c r="AK250" s="28"/>
      <c r="AL250" s="29"/>
      <c r="AM250" s="30"/>
      <c r="AN250" s="30"/>
      <c r="AO250" s="31"/>
      <c r="AP250" s="28"/>
      <c r="AQ250" s="28"/>
      <c r="AR250" s="29"/>
      <c r="AS250" s="30"/>
      <c r="AT250" s="30"/>
      <c r="AU250" s="31"/>
      <c r="AV250" s="28"/>
      <c r="AW250" s="28"/>
      <c r="AX250" s="29"/>
      <c r="AY250" s="30"/>
      <c r="AZ250" s="30"/>
      <c r="BA250" s="31"/>
      <c r="BB250" s="28"/>
      <c r="BC250" s="28"/>
      <c r="BD250" s="29"/>
      <c r="BE250" s="30"/>
      <c r="BF250" s="30"/>
      <c r="BG250" s="31"/>
      <c r="BH250" s="28"/>
      <c r="BI250" s="28"/>
      <c r="BJ250" s="29"/>
      <c r="BK250" s="30"/>
      <c r="BL250" s="30"/>
      <c r="BM250" s="31"/>
      <c r="BN250" s="28"/>
      <c r="BO250" s="28"/>
      <c r="BP250" s="29"/>
      <c r="BQ250" s="30"/>
      <c r="BR250" s="30"/>
      <c r="BS250" s="31"/>
      <c r="BT250" s="28"/>
      <c r="BU250" s="28"/>
      <c r="BV250" s="29"/>
      <c r="BW250" s="30"/>
      <c r="BX250" s="30"/>
      <c r="BY250" s="31"/>
      <c r="BZ250" s="28"/>
      <c r="CA250" s="28"/>
      <c r="CB250" s="29"/>
      <c r="CC250" s="30"/>
      <c r="CD250" s="30"/>
      <c r="CE250" s="31"/>
      <c r="CF250" s="28"/>
      <c r="CG250" s="28"/>
      <c r="CH250" s="29"/>
      <c r="CI250" s="30"/>
      <c r="CJ250" s="30"/>
      <c r="CK250" s="31"/>
      <c r="CL250" s="28"/>
      <c r="CM250" s="28"/>
      <c r="CN250" s="29"/>
      <c r="CO250" s="30"/>
      <c r="CP250" s="30"/>
      <c r="CQ250" s="31"/>
      <c r="CR250" s="28"/>
      <c r="CS250" s="28"/>
      <c r="CT250" s="29"/>
      <c r="CU250" s="30"/>
      <c r="CV250" s="30"/>
      <c r="CW250" s="31"/>
      <c r="CX250" s="28"/>
      <c r="CY250" s="28"/>
      <c r="CZ250" s="29"/>
      <c r="DA250" s="30"/>
      <c r="DB250" s="30"/>
      <c r="DC250" s="31"/>
      <c r="DD250" s="28"/>
      <c r="DE250" s="28"/>
      <c r="DF250" s="29"/>
      <c r="DG250" s="30"/>
      <c r="DH250" s="30"/>
      <c r="DI250" s="31"/>
      <c r="DJ250" s="28"/>
      <c r="DK250" s="28"/>
      <c r="DL250" s="29"/>
      <c r="DM250" s="30"/>
      <c r="DN250" s="30"/>
      <c r="DO250" s="31"/>
    </row>
    <row r="251" spans="1:146" ht="11.1" customHeight="1">
      <c r="A251" s="3"/>
      <c r="B251" s="24" t="s">
        <v>265</v>
      </c>
      <c r="C251" s="26">
        <v>20.014585</v>
      </c>
      <c r="D251" s="26">
        <v>15.159014000000001</v>
      </c>
      <c r="E251" s="49">
        <v>6.0625619999999998</v>
      </c>
      <c r="F251" s="49">
        <v>9.2343419999999998</v>
      </c>
      <c r="G251" s="49">
        <v>10.847878</v>
      </c>
      <c r="H251" s="42">
        <v>54.199864748632052</v>
      </c>
      <c r="I251" s="26">
        <v>71.560577752616368</v>
      </c>
      <c r="L251" s="23">
        <v>20.014585</v>
      </c>
      <c r="M251" s="23">
        <v>15.159014239999998</v>
      </c>
      <c r="N251" s="23"/>
      <c r="O251" s="23">
        <v>6.0625621000000001</v>
      </c>
      <c r="P251" s="23">
        <v>9.2343418499999963</v>
      </c>
      <c r="Q251" s="23">
        <v>10.84787822</v>
      </c>
      <c r="R251" s="23">
        <v>54.199865847830466</v>
      </c>
      <c r="S251" s="23">
        <v>71.560578070939272</v>
      </c>
      <c r="T251" s="18"/>
      <c r="U251" s="23">
        <f t="shared" si="8"/>
        <v>0</v>
      </c>
      <c r="V251" s="23">
        <f t="shared" si="8"/>
        <v>2.3999999676505013E-7</v>
      </c>
      <c r="W251" s="23"/>
      <c r="X251" s="23">
        <f t="shared" si="9"/>
        <v>1.0000000028043132E-7</v>
      </c>
      <c r="Y251" s="23">
        <f t="shared" si="9"/>
        <v>-1.5000000352927145E-7</v>
      </c>
      <c r="Z251" s="23">
        <f t="shared" si="9"/>
        <v>2.2000000043931323E-7</v>
      </c>
      <c r="AA251" s="23">
        <f t="shared" si="9"/>
        <v>1.0991984140673594E-6</v>
      </c>
      <c r="AB251" s="23">
        <f t="shared" si="9"/>
        <v>3.1832290403599472E-7</v>
      </c>
      <c r="AC251" s="31"/>
      <c r="AD251" s="28"/>
      <c r="AE251" s="28"/>
      <c r="AF251" s="29"/>
      <c r="AG251" s="30"/>
      <c r="AH251" s="30"/>
      <c r="AI251" s="31"/>
      <c r="AJ251" s="28"/>
      <c r="AK251" s="28"/>
      <c r="AL251" s="29"/>
      <c r="AM251" s="30"/>
      <c r="AN251" s="30"/>
      <c r="AO251" s="31"/>
      <c r="AP251" s="28"/>
      <c r="AQ251" s="28"/>
      <c r="AR251" s="29"/>
      <c r="AS251" s="30"/>
      <c r="AT251" s="30"/>
      <c r="AU251" s="31"/>
      <c r="AV251" s="28"/>
      <c r="AW251" s="28"/>
      <c r="AX251" s="29"/>
      <c r="AY251" s="30"/>
      <c r="AZ251" s="30"/>
      <c r="BA251" s="31"/>
      <c r="BB251" s="28"/>
      <c r="BC251" s="28"/>
      <c r="BD251" s="29"/>
      <c r="BE251" s="30"/>
      <c r="BF251" s="30"/>
      <c r="BG251" s="31"/>
      <c r="BH251" s="28"/>
      <c r="BI251" s="28"/>
      <c r="BJ251" s="29"/>
      <c r="BK251" s="30"/>
      <c r="BL251" s="30"/>
      <c r="BM251" s="31"/>
      <c r="BN251" s="28"/>
      <c r="BO251" s="28"/>
      <c r="BP251" s="29"/>
      <c r="BQ251" s="30"/>
      <c r="BR251" s="30"/>
      <c r="BS251" s="31"/>
      <c r="BT251" s="28"/>
      <c r="BU251" s="28"/>
      <c r="BV251" s="29"/>
      <c r="BW251" s="30"/>
      <c r="BX251" s="30"/>
      <c r="BY251" s="31"/>
      <c r="BZ251" s="28"/>
      <c r="CA251" s="28"/>
      <c r="CB251" s="29"/>
      <c r="CC251" s="30"/>
      <c r="CD251" s="30"/>
      <c r="CE251" s="31"/>
      <c r="CF251" s="28"/>
      <c r="CG251" s="28"/>
      <c r="CH251" s="29"/>
      <c r="CI251" s="30"/>
      <c r="CJ251" s="30"/>
      <c r="CK251" s="31"/>
      <c r="CL251" s="28"/>
      <c r="CM251" s="28"/>
      <c r="CN251" s="29"/>
      <c r="CO251" s="30"/>
      <c r="CP251" s="30"/>
      <c r="CQ251" s="31"/>
      <c r="CR251" s="28"/>
      <c r="CS251" s="28"/>
      <c r="CT251" s="29"/>
      <c r="CU251" s="30"/>
      <c r="CV251" s="30"/>
      <c r="CW251" s="31"/>
      <c r="CX251" s="28"/>
      <c r="CY251" s="28"/>
      <c r="CZ251" s="29"/>
      <c r="DA251" s="30"/>
      <c r="DB251" s="30"/>
      <c r="DC251" s="31"/>
      <c r="DD251" s="28"/>
      <c r="DE251" s="28"/>
      <c r="DF251" s="29"/>
      <c r="DG251" s="30"/>
      <c r="DH251" s="30"/>
      <c r="DI251" s="31"/>
      <c r="DJ251" s="28"/>
      <c r="DK251" s="28"/>
      <c r="DL251" s="29"/>
      <c r="DM251" s="30"/>
      <c r="DN251" s="30"/>
      <c r="DO251" s="31"/>
    </row>
    <row r="252" spans="1:146" ht="11.1" customHeight="1">
      <c r="A252" s="3"/>
      <c r="B252" s="24" t="s">
        <v>266</v>
      </c>
      <c r="C252" s="23">
        <v>2419.3584500000002</v>
      </c>
      <c r="D252" s="23">
        <v>2140.8115630000002</v>
      </c>
      <c r="E252" s="42">
        <v>700.58797100000004</v>
      </c>
      <c r="F252" s="42">
        <v>875.72414000000003</v>
      </c>
      <c r="G252" s="42">
        <v>2126.3903850000002</v>
      </c>
      <c r="H252" s="42">
        <v>87.89067138852451</v>
      </c>
      <c r="I252" s="42">
        <v>99.32636864218955</v>
      </c>
      <c r="L252" s="23">
        <v>2419.3584500000002</v>
      </c>
      <c r="M252" s="23">
        <v>2140.8115628000005</v>
      </c>
      <c r="N252" s="23"/>
      <c r="O252" s="23">
        <v>700.58797107000009</v>
      </c>
      <c r="P252" s="23">
        <v>875.72414032000006</v>
      </c>
      <c r="Q252" s="23">
        <v>2126.3903848200002</v>
      </c>
      <c r="R252" s="23">
        <v>87.890671381084516</v>
      </c>
      <c r="S252" s="23">
        <v>99.326368643060832</v>
      </c>
      <c r="T252" s="18"/>
      <c r="U252" s="23">
        <f t="shared" si="8"/>
        <v>0</v>
      </c>
      <c r="V252" s="23">
        <f t="shared" si="8"/>
        <v>-1.9999970390927047E-7</v>
      </c>
      <c r="W252" s="23"/>
      <c r="X252" s="23">
        <f t="shared" si="9"/>
        <v>7.0000055529817473E-8</v>
      </c>
      <c r="Y252" s="23">
        <f t="shared" si="9"/>
        <v>3.2000002647691872E-7</v>
      </c>
      <c r="Z252" s="23">
        <f t="shared" si="9"/>
        <v>-1.7999991541728377E-7</v>
      </c>
      <c r="AA252" s="23">
        <f t="shared" si="9"/>
        <v>-7.4399935101610026E-9</v>
      </c>
      <c r="AB252" s="23">
        <f t="shared" si="9"/>
        <v>8.7128171344375005E-10</v>
      </c>
      <c r="AC252" s="31"/>
      <c r="AD252" s="28"/>
      <c r="AE252" s="28"/>
      <c r="AF252" s="29"/>
      <c r="AG252" s="30"/>
      <c r="AH252" s="30"/>
      <c r="AI252" s="31"/>
      <c r="AJ252" s="28"/>
      <c r="AK252" s="28"/>
      <c r="AL252" s="29"/>
      <c r="AM252" s="30"/>
      <c r="AN252" s="30"/>
      <c r="AO252" s="31"/>
      <c r="AP252" s="28"/>
      <c r="AQ252" s="28"/>
      <c r="AR252" s="29"/>
      <c r="AS252" s="30"/>
      <c r="AT252" s="30"/>
      <c r="AU252" s="31"/>
      <c r="AV252" s="28"/>
      <c r="AW252" s="28"/>
      <c r="AX252" s="29"/>
      <c r="AY252" s="30"/>
      <c r="AZ252" s="30"/>
      <c r="BA252" s="31"/>
      <c r="BB252" s="28"/>
      <c r="BC252" s="28"/>
      <c r="BD252" s="29"/>
      <c r="BE252" s="30"/>
      <c r="BF252" s="30"/>
      <c r="BG252" s="31"/>
      <c r="BH252" s="28"/>
      <c r="BI252" s="28"/>
      <c r="BJ252" s="29"/>
      <c r="BK252" s="30"/>
      <c r="BL252" s="30"/>
      <c r="BM252" s="31"/>
      <c r="BN252" s="28"/>
      <c r="BO252" s="28"/>
      <c r="BP252" s="29"/>
      <c r="BQ252" s="30"/>
      <c r="BR252" s="30"/>
      <c r="BS252" s="31"/>
      <c r="BT252" s="28"/>
      <c r="BU252" s="28"/>
      <c r="BV252" s="29"/>
      <c r="BW252" s="30"/>
      <c r="BX252" s="30"/>
      <c r="BY252" s="31"/>
      <c r="BZ252" s="28"/>
      <c r="CA252" s="28"/>
      <c r="CB252" s="29"/>
      <c r="CC252" s="30"/>
      <c r="CD252" s="30"/>
      <c r="CE252" s="31"/>
      <c r="CF252" s="28"/>
      <c r="CG252" s="28"/>
      <c r="CH252" s="29"/>
      <c r="CI252" s="30"/>
      <c r="CJ252" s="30"/>
      <c r="CK252" s="31"/>
      <c r="CL252" s="28"/>
      <c r="CM252" s="28"/>
      <c r="CN252" s="29"/>
      <c r="CO252" s="30"/>
      <c r="CP252" s="30"/>
      <c r="CQ252" s="31"/>
      <c r="CR252" s="28"/>
      <c r="CS252" s="28"/>
      <c r="CT252" s="29"/>
      <c r="CU252" s="30"/>
      <c r="CV252" s="30"/>
      <c r="CW252" s="31"/>
      <c r="CX252" s="28"/>
      <c r="CY252" s="28"/>
      <c r="CZ252" s="29"/>
      <c r="DA252" s="30"/>
      <c r="DB252" s="30"/>
      <c r="DC252" s="31"/>
      <c r="DD252" s="28"/>
      <c r="DE252" s="28"/>
      <c r="DF252" s="29"/>
      <c r="DG252" s="30"/>
      <c r="DH252" s="30"/>
      <c r="DI252" s="31"/>
      <c r="DJ252" s="28"/>
      <c r="DK252" s="28"/>
      <c r="DL252" s="29"/>
      <c r="DM252" s="30"/>
      <c r="DN252" s="30"/>
      <c r="DO252" s="31"/>
    </row>
    <row r="253" spans="1:146" ht="11.1" customHeight="1">
      <c r="A253" s="3"/>
      <c r="B253" s="24" t="s">
        <v>267</v>
      </c>
      <c r="C253" s="23">
        <v>675.36953400000004</v>
      </c>
      <c r="D253" s="23">
        <v>549.21371799999997</v>
      </c>
      <c r="E253" s="42">
        <v>113.13596800000001</v>
      </c>
      <c r="F253" s="42">
        <v>143.43721099999999</v>
      </c>
      <c r="G253" s="42">
        <v>549.00097600000004</v>
      </c>
      <c r="H253" s="42">
        <v>81.288975643962047</v>
      </c>
      <c r="I253" s="42">
        <v>99.961264259608328</v>
      </c>
      <c r="L253" s="23">
        <v>675.36953400000004</v>
      </c>
      <c r="M253" s="23">
        <v>549.21371798000007</v>
      </c>
      <c r="N253" s="23"/>
      <c r="O253" s="23">
        <v>113.13596839</v>
      </c>
      <c r="P253" s="23">
        <v>143.43721096999997</v>
      </c>
      <c r="Q253" s="23">
        <v>549.00097563999998</v>
      </c>
      <c r="R253" s="23">
        <v>81.288975590657884</v>
      </c>
      <c r="S253" s="23">
        <v>99.961264197700203</v>
      </c>
      <c r="T253" s="18"/>
      <c r="U253" s="23">
        <f t="shared" si="8"/>
        <v>0</v>
      </c>
      <c r="V253" s="23">
        <f t="shared" si="8"/>
        <v>-1.9999902178824414E-8</v>
      </c>
      <c r="W253" s="23"/>
      <c r="X253" s="23">
        <f t="shared" si="9"/>
        <v>3.899999967416079E-7</v>
      </c>
      <c r="Y253" s="23">
        <f t="shared" si="9"/>
        <v>-3.0000023798493203E-8</v>
      </c>
      <c r="Z253" s="23">
        <f t="shared" si="9"/>
        <v>-3.6000005820824299E-7</v>
      </c>
      <c r="AA253" s="23">
        <f t="shared" si="9"/>
        <v>-5.330416286142281E-8</v>
      </c>
      <c r="AB253" s="23">
        <f t="shared" si="9"/>
        <v>-6.1908124848741863E-8</v>
      </c>
      <c r="AC253" s="31"/>
      <c r="AD253" s="28"/>
      <c r="AE253" s="28"/>
      <c r="AF253" s="29"/>
      <c r="AG253" s="30"/>
      <c r="AH253" s="30"/>
      <c r="AI253" s="31"/>
      <c r="AJ253" s="28"/>
      <c r="AK253" s="28"/>
      <c r="AL253" s="29"/>
      <c r="AM253" s="30"/>
      <c r="AN253" s="30"/>
      <c r="AO253" s="31"/>
      <c r="AP253" s="28"/>
      <c r="AQ253" s="28"/>
      <c r="AR253" s="29"/>
      <c r="AS253" s="30"/>
      <c r="AT253" s="30"/>
      <c r="AU253" s="31"/>
      <c r="AV253" s="28"/>
      <c r="AW253" s="28"/>
      <c r="AX253" s="29"/>
      <c r="AY253" s="30"/>
      <c r="AZ253" s="30"/>
      <c r="BA253" s="31"/>
      <c r="BB253" s="28"/>
      <c r="BC253" s="28"/>
      <c r="BD253" s="29"/>
      <c r="BE253" s="30"/>
      <c r="BF253" s="30"/>
      <c r="BG253" s="31"/>
      <c r="BH253" s="28"/>
      <c r="BI253" s="28"/>
      <c r="BJ253" s="29"/>
      <c r="BK253" s="30"/>
      <c r="BL253" s="30"/>
      <c r="BM253" s="31"/>
      <c r="BN253" s="28"/>
      <c r="BO253" s="28"/>
      <c r="BP253" s="29"/>
      <c r="BQ253" s="30"/>
      <c r="BR253" s="30"/>
      <c r="BS253" s="31"/>
      <c r="BT253" s="28"/>
      <c r="BU253" s="28"/>
      <c r="BV253" s="29"/>
      <c r="BW253" s="30"/>
      <c r="BX253" s="30"/>
      <c r="BY253" s="31"/>
      <c r="BZ253" s="28"/>
      <c r="CA253" s="28"/>
      <c r="CB253" s="29"/>
      <c r="CC253" s="30"/>
      <c r="CD253" s="30"/>
      <c r="CE253" s="31"/>
      <c r="CF253" s="28"/>
      <c r="CG253" s="28"/>
      <c r="CH253" s="29"/>
      <c r="CI253" s="30"/>
      <c r="CJ253" s="30"/>
      <c r="CK253" s="31"/>
      <c r="CL253" s="28"/>
      <c r="CM253" s="28"/>
      <c r="CN253" s="29"/>
      <c r="CO253" s="30"/>
      <c r="CP253" s="30"/>
      <c r="CQ253" s="31"/>
      <c r="CR253" s="28"/>
      <c r="CS253" s="28"/>
      <c r="CT253" s="29"/>
      <c r="CU253" s="30"/>
      <c r="CV253" s="30"/>
      <c r="CW253" s="31"/>
      <c r="CX253" s="28"/>
      <c r="CY253" s="28"/>
      <c r="CZ253" s="29"/>
      <c r="DA253" s="30"/>
      <c r="DB253" s="30"/>
      <c r="DC253" s="31"/>
      <c r="DD253" s="28"/>
      <c r="DE253" s="28"/>
      <c r="DF253" s="29"/>
      <c r="DG253" s="30"/>
      <c r="DH253" s="30"/>
      <c r="DI253" s="31"/>
      <c r="DJ253" s="28"/>
      <c r="DK253" s="28"/>
      <c r="DL253" s="29"/>
      <c r="DM253" s="30"/>
      <c r="DN253" s="30"/>
      <c r="DO253" s="31"/>
    </row>
    <row r="254" spans="1:146" ht="11.1" customHeight="1">
      <c r="A254" s="3"/>
      <c r="B254" s="24" t="s">
        <v>268</v>
      </c>
      <c r="C254" s="23">
        <v>383.07102200000003</v>
      </c>
      <c r="D254" s="23">
        <v>41.900599</v>
      </c>
      <c r="E254" s="42">
        <v>8.1205820000000006</v>
      </c>
      <c r="F254" s="42">
        <v>12.975168999999999</v>
      </c>
      <c r="G254" s="42">
        <v>19.100031000000001</v>
      </c>
      <c r="H254" s="42">
        <v>4.9860286743380975</v>
      </c>
      <c r="I254" s="42">
        <v>45.584147854306337</v>
      </c>
      <c r="L254" s="23">
        <v>383.07102200000003</v>
      </c>
      <c r="M254" s="23">
        <v>41.900598629999983</v>
      </c>
      <c r="N254" s="23"/>
      <c r="O254" s="23">
        <v>8.1205816199999976</v>
      </c>
      <c r="P254" s="23">
        <v>12.975169419999999</v>
      </c>
      <c r="Q254" s="23">
        <v>19.100030660000005</v>
      </c>
      <c r="R254" s="23">
        <v>4.9860285855817112</v>
      </c>
      <c r="S254" s="23">
        <v>45.584147445389405</v>
      </c>
      <c r="T254" s="18"/>
      <c r="U254" s="23">
        <f t="shared" si="8"/>
        <v>0</v>
      </c>
      <c r="V254" s="23">
        <f t="shared" si="8"/>
        <v>-3.7000001640308255E-7</v>
      </c>
      <c r="W254" s="23"/>
      <c r="X254" s="23">
        <f t="shared" si="9"/>
        <v>-3.8000000301963155E-7</v>
      </c>
      <c r="Y254" s="23">
        <f t="shared" si="9"/>
        <v>4.1999999922381903E-7</v>
      </c>
      <c r="Z254" s="23">
        <f t="shared" si="9"/>
        <v>-3.3999999615730303E-7</v>
      </c>
      <c r="AA254" s="23">
        <f t="shared" si="9"/>
        <v>-8.8756386240618212E-8</v>
      </c>
      <c r="AB254" s="23">
        <f t="shared" si="9"/>
        <v>-4.0891693231515092E-7</v>
      </c>
      <c r="AC254" s="31"/>
      <c r="AD254" s="28"/>
      <c r="AE254" s="28"/>
      <c r="AF254" s="29"/>
      <c r="AG254" s="30"/>
      <c r="AH254" s="30"/>
      <c r="AI254" s="31"/>
      <c r="AJ254" s="28"/>
      <c r="AK254" s="28"/>
      <c r="AL254" s="29"/>
      <c r="AM254" s="30"/>
      <c r="AN254" s="30"/>
      <c r="AO254" s="31"/>
      <c r="AP254" s="28"/>
      <c r="AQ254" s="28"/>
      <c r="AR254" s="29"/>
      <c r="AS254" s="30"/>
      <c r="AT254" s="30"/>
      <c r="AU254" s="31"/>
      <c r="AV254" s="28"/>
      <c r="AW254" s="28"/>
      <c r="AX254" s="29"/>
      <c r="AY254" s="30"/>
      <c r="AZ254" s="30"/>
      <c r="BA254" s="31"/>
      <c r="BB254" s="28"/>
      <c r="BC254" s="28"/>
      <c r="BD254" s="29"/>
      <c r="BE254" s="30"/>
      <c r="BF254" s="30"/>
      <c r="BG254" s="31"/>
      <c r="BH254" s="28"/>
      <c r="BI254" s="28"/>
      <c r="BJ254" s="29"/>
      <c r="BK254" s="30"/>
      <c r="BL254" s="30"/>
      <c r="BM254" s="31"/>
      <c r="BN254" s="28"/>
      <c r="BO254" s="28"/>
      <c r="BP254" s="29"/>
      <c r="BQ254" s="30"/>
      <c r="BR254" s="30"/>
      <c r="BS254" s="31"/>
      <c r="BT254" s="28"/>
      <c r="BU254" s="28"/>
      <c r="BV254" s="29"/>
      <c r="BW254" s="30"/>
      <c r="BX254" s="30"/>
      <c r="BY254" s="31"/>
      <c r="BZ254" s="28"/>
      <c r="CA254" s="28"/>
      <c r="CB254" s="29"/>
      <c r="CC254" s="30"/>
      <c r="CD254" s="30"/>
      <c r="CE254" s="31"/>
      <c r="CF254" s="28"/>
      <c r="CG254" s="28"/>
      <c r="CH254" s="29"/>
      <c r="CI254" s="30"/>
      <c r="CJ254" s="30"/>
      <c r="CK254" s="31"/>
      <c r="CL254" s="28"/>
      <c r="CM254" s="28"/>
      <c r="CN254" s="29"/>
      <c r="CO254" s="30"/>
      <c r="CP254" s="30"/>
      <c r="CQ254" s="31"/>
      <c r="CR254" s="28"/>
      <c r="CS254" s="28"/>
      <c r="CT254" s="29"/>
      <c r="CU254" s="30"/>
      <c r="CV254" s="30"/>
      <c r="CW254" s="31"/>
      <c r="CX254" s="28"/>
      <c r="CY254" s="28"/>
      <c r="CZ254" s="29"/>
      <c r="DA254" s="30"/>
      <c r="DB254" s="30"/>
      <c r="DC254" s="31"/>
      <c r="DD254" s="28"/>
      <c r="DE254" s="28"/>
      <c r="DF254" s="29"/>
      <c r="DG254" s="30"/>
      <c r="DH254" s="30"/>
      <c r="DI254" s="31"/>
      <c r="DJ254" s="28"/>
      <c r="DK254" s="28"/>
      <c r="DL254" s="29"/>
      <c r="DM254" s="30"/>
      <c r="DN254" s="30"/>
      <c r="DO254" s="31"/>
    </row>
    <row r="255" spans="1:146" ht="11.1" customHeight="1">
      <c r="A255" s="3"/>
      <c r="B255" s="24" t="s">
        <v>269</v>
      </c>
      <c r="C255" s="23">
        <v>234.20894999999999</v>
      </c>
      <c r="D255" s="23">
        <v>14.647595000000001</v>
      </c>
      <c r="E255" s="42">
        <v>5.6830749999999997</v>
      </c>
      <c r="F255" s="42">
        <v>12.802778</v>
      </c>
      <c r="G255" s="42">
        <v>13.852956000000001</v>
      </c>
      <c r="H255" s="42">
        <v>5.9147850669242148</v>
      </c>
      <c r="I255" s="42">
        <v>94.574952406862707</v>
      </c>
      <c r="L255" s="23">
        <v>234.20894999999999</v>
      </c>
      <c r="M255" s="23">
        <v>14.647595020000001</v>
      </c>
      <c r="N255" s="23"/>
      <c r="O255" s="23">
        <v>5.6830751600000005</v>
      </c>
      <c r="P255" s="23">
        <v>12.802778099999998</v>
      </c>
      <c r="Q255" s="23">
        <v>13.852955669999998</v>
      </c>
      <c r="R255" s="23">
        <v>5.9147849260243888</v>
      </c>
      <c r="S255" s="23">
        <v>94.574950024799335</v>
      </c>
      <c r="T255" s="18"/>
      <c r="U255" s="23">
        <f t="shared" si="8"/>
        <v>0</v>
      </c>
      <c r="V255" s="23">
        <f t="shared" si="8"/>
        <v>1.9999999878450581E-8</v>
      </c>
      <c r="W255" s="23"/>
      <c r="X255" s="23">
        <f t="shared" si="9"/>
        <v>1.6000000080396148E-7</v>
      </c>
      <c r="Y255" s="23">
        <f t="shared" si="9"/>
        <v>9.9999997615896064E-8</v>
      </c>
      <c r="Z255" s="23">
        <f t="shared" si="9"/>
        <v>-3.3000000243532668E-7</v>
      </c>
      <c r="AA255" s="23">
        <f t="shared" si="9"/>
        <v>-1.4089982602882856E-7</v>
      </c>
      <c r="AB255" s="23">
        <f t="shared" si="9"/>
        <v>-2.3820633714422002E-6</v>
      </c>
      <c r="AC255" s="31"/>
      <c r="AD255" s="28"/>
      <c r="AE255" s="28"/>
      <c r="AF255" s="29"/>
      <c r="AG255" s="30"/>
      <c r="AH255" s="30"/>
      <c r="AI255" s="31"/>
      <c r="AJ255" s="28"/>
      <c r="AK255" s="28"/>
      <c r="AL255" s="29"/>
      <c r="AM255" s="30"/>
      <c r="AN255" s="30"/>
      <c r="AO255" s="31"/>
      <c r="AP255" s="28"/>
      <c r="AQ255" s="28"/>
      <c r="AR255" s="29"/>
      <c r="AS255" s="30"/>
      <c r="AT255" s="30"/>
      <c r="AU255" s="31"/>
      <c r="AV255" s="28"/>
      <c r="AW255" s="28"/>
      <c r="AX255" s="29"/>
      <c r="AY255" s="30"/>
      <c r="AZ255" s="30"/>
      <c r="BA255" s="31"/>
      <c r="BB255" s="28"/>
      <c r="BC255" s="28"/>
      <c r="BD255" s="29"/>
      <c r="BE255" s="30"/>
      <c r="BF255" s="30"/>
      <c r="BG255" s="31"/>
      <c r="BH255" s="28"/>
      <c r="BI255" s="28"/>
      <c r="BJ255" s="29"/>
      <c r="BK255" s="30"/>
      <c r="BL255" s="30"/>
      <c r="BM255" s="31"/>
      <c r="BN255" s="28"/>
      <c r="BO255" s="28"/>
      <c r="BP255" s="29"/>
      <c r="BQ255" s="30"/>
      <c r="BR255" s="30"/>
      <c r="BS255" s="31"/>
      <c r="BT255" s="28"/>
      <c r="BU255" s="28"/>
      <c r="BV255" s="29"/>
      <c r="BW255" s="30"/>
      <c r="BX255" s="30"/>
      <c r="BY255" s="31"/>
      <c r="BZ255" s="28"/>
      <c r="CA255" s="28"/>
      <c r="CB255" s="29"/>
      <c r="CC255" s="30"/>
      <c r="CD255" s="30"/>
      <c r="CE255" s="31"/>
      <c r="CF255" s="28"/>
      <c r="CG255" s="28"/>
      <c r="CH255" s="29"/>
      <c r="CI255" s="30"/>
      <c r="CJ255" s="30"/>
      <c r="CK255" s="31"/>
      <c r="CL255" s="28"/>
      <c r="CM255" s="28"/>
      <c r="CN255" s="29"/>
      <c r="CO255" s="30"/>
      <c r="CP255" s="30"/>
      <c r="CQ255" s="31"/>
      <c r="CR255" s="28"/>
      <c r="CS255" s="28"/>
      <c r="CT255" s="29"/>
      <c r="CU255" s="30"/>
      <c r="CV255" s="30"/>
      <c r="CW255" s="31"/>
      <c r="CX255" s="28"/>
      <c r="CY255" s="28"/>
      <c r="CZ255" s="29"/>
      <c r="DA255" s="30"/>
      <c r="DB255" s="30"/>
      <c r="DC255" s="31"/>
      <c r="DD255" s="28"/>
      <c r="DE255" s="28"/>
      <c r="DF255" s="29"/>
      <c r="DG255" s="30"/>
      <c r="DH255" s="30"/>
      <c r="DI255" s="31"/>
      <c r="DJ255" s="28"/>
      <c r="DK255" s="28"/>
      <c r="DL255" s="29"/>
      <c r="DM255" s="30"/>
      <c r="DN255" s="30"/>
      <c r="DO255" s="31"/>
    </row>
    <row r="256" spans="1:146" ht="21.95" customHeight="1">
      <c r="A256" s="3"/>
      <c r="B256" s="24" t="s">
        <v>270</v>
      </c>
      <c r="C256" s="26">
        <v>21.6</v>
      </c>
      <c r="D256" s="26">
        <v>17.810352999999999</v>
      </c>
      <c r="E256" s="42">
        <v>11.069735</v>
      </c>
      <c r="F256" s="42">
        <v>16.322018</v>
      </c>
      <c r="G256" s="42">
        <v>17.254767999999999</v>
      </c>
      <c r="H256" s="46">
        <v>79.88318518518517</v>
      </c>
      <c r="I256" s="46">
        <v>96.880550318121152</v>
      </c>
      <c r="L256" s="26">
        <v>21.6</v>
      </c>
      <c r="M256" s="26">
        <v>17.810352759999997</v>
      </c>
      <c r="N256" s="26"/>
      <c r="O256" s="26">
        <v>11.069734519999997</v>
      </c>
      <c r="P256" s="26">
        <v>16.322017760000001</v>
      </c>
      <c r="Q256" s="26">
        <v>17.254768459999994</v>
      </c>
      <c r="R256" s="26">
        <v>79.883187314814791</v>
      </c>
      <c r="S256" s="26">
        <v>96.880554206383934</v>
      </c>
      <c r="T256" s="18"/>
      <c r="U256" s="26">
        <f t="shared" si="8"/>
        <v>0</v>
      </c>
      <c r="V256" s="26">
        <f t="shared" si="8"/>
        <v>-2.4000000209412065E-7</v>
      </c>
      <c r="W256" s="26"/>
      <c r="X256" s="26">
        <f t="shared" si="9"/>
        <v>-4.8000000241188445E-7</v>
      </c>
      <c r="Y256" s="26">
        <f t="shared" si="9"/>
        <v>-2.3999999854140697E-7</v>
      </c>
      <c r="Z256" s="26">
        <f t="shared" si="9"/>
        <v>4.5999999542800651E-7</v>
      </c>
      <c r="AA256" s="26">
        <f t="shared" si="9"/>
        <v>2.129629621094864E-6</v>
      </c>
      <c r="AB256" s="26">
        <f t="shared" si="9"/>
        <v>3.8882627819702975E-6</v>
      </c>
      <c r="AC256" s="31"/>
      <c r="AD256" s="28"/>
      <c r="AE256" s="28"/>
      <c r="AF256" s="29"/>
      <c r="AG256" s="30"/>
      <c r="AH256" s="30"/>
      <c r="AI256" s="31"/>
      <c r="AJ256" s="28"/>
      <c r="AK256" s="28"/>
      <c r="AL256" s="29"/>
      <c r="AM256" s="30"/>
      <c r="AN256" s="30"/>
      <c r="AO256" s="31"/>
      <c r="AP256" s="28"/>
      <c r="AQ256" s="28"/>
      <c r="AR256" s="29"/>
      <c r="AS256" s="30"/>
      <c r="AT256" s="30"/>
      <c r="AU256" s="31"/>
      <c r="AV256" s="28"/>
      <c r="AW256" s="28"/>
      <c r="AX256" s="29"/>
      <c r="AY256" s="30"/>
      <c r="AZ256" s="30"/>
      <c r="BA256" s="31"/>
      <c r="BB256" s="28"/>
      <c r="BC256" s="28"/>
      <c r="BD256" s="29"/>
      <c r="BE256" s="30"/>
      <c r="BF256" s="30"/>
      <c r="BG256" s="31"/>
      <c r="BH256" s="28"/>
      <c r="BI256" s="28"/>
      <c r="BJ256" s="29"/>
      <c r="BK256" s="30"/>
      <c r="BL256" s="30"/>
      <c r="BM256" s="31"/>
      <c r="BN256" s="28"/>
      <c r="BO256" s="28"/>
      <c r="BP256" s="29"/>
      <c r="BQ256" s="30"/>
      <c r="BR256" s="30"/>
      <c r="BS256" s="31"/>
      <c r="BT256" s="28"/>
      <c r="BU256" s="28"/>
      <c r="BV256" s="29"/>
      <c r="BW256" s="30"/>
      <c r="BX256" s="30"/>
      <c r="BY256" s="31"/>
      <c r="BZ256" s="28"/>
      <c r="CA256" s="28"/>
      <c r="CB256" s="29"/>
      <c r="CC256" s="30"/>
      <c r="CD256" s="30"/>
      <c r="CE256" s="31"/>
      <c r="CF256" s="28"/>
      <c r="CG256" s="28"/>
      <c r="CH256" s="29"/>
      <c r="CI256" s="30"/>
      <c r="CJ256" s="30"/>
      <c r="CK256" s="31"/>
      <c r="CL256" s="28"/>
      <c r="CM256" s="28"/>
      <c r="CN256" s="29"/>
      <c r="CO256" s="30"/>
      <c r="CP256" s="30"/>
      <c r="CQ256" s="31"/>
      <c r="CR256" s="28"/>
      <c r="CS256" s="28"/>
      <c r="CT256" s="29"/>
      <c r="CU256" s="30"/>
      <c r="CV256" s="30"/>
      <c r="CW256" s="31"/>
      <c r="CX256" s="28"/>
      <c r="CY256" s="28"/>
      <c r="CZ256" s="29"/>
      <c r="DA256" s="30"/>
      <c r="DB256" s="30"/>
      <c r="DC256" s="31"/>
      <c r="DD256" s="28"/>
      <c r="DE256" s="28"/>
      <c r="DF256" s="29"/>
      <c r="DG256" s="30"/>
      <c r="DH256" s="30"/>
      <c r="DI256" s="31"/>
      <c r="DJ256" s="28"/>
      <c r="DK256" s="28"/>
      <c r="DL256" s="29"/>
      <c r="DM256" s="30"/>
      <c r="DN256" s="30"/>
      <c r="DO256" s="31"/>
    </row>
    <row r="257" spans="1:146" ht="11.1" customHeight="1">
      <c r="A257" s="3"/>
      <c r="B257" s="24" t="s">
        <v>271</v>
      </c>
      <c r="C257" s="23">
        <v>1243.8085530000001</v>
      </c>
      <c r="D257" s="23">
        <v>386.11854299999999</v>
      </c>
      <c r="E257" s="42">
        <v>217.911067</v>
      </c>
      <c r="F257" s="42">
        <v>282.605862</v>
      </c>
      <c r="G257" s="42">
        <v>344.989397</v>
      </c>
      <c r="H257" s="42">
        <v>27.736535190074385</v>
      </c>
      <c r="I257" s="42">
        <v>89.348052108442772</v>
      </c>
      <c r="L257" s="23">
        <v>1243.8085530000001</v>
      </c>
      <c r="M257" s="23">
        <v>386.11854282999997</v>
      </c>
      <c r="N257" s="23"/>
      <c r="O257" s="23">
        <v>217.91106707999995</v>
      </c>
      <c r="P257" s="23">
        <v>282.60586215999996</v>
      </c>
      <c r="Q257" s="23">
        <v>344.98939732000008</v>
      </c>
      <c r="R257" s="23">
        <v>27.736535215801823</v>
      </c>
      <c r="S257" s="23">
        <v>89.34805223065699</v>
      </c>
      <c r="T257" s="18"/>
      <c r="U257" s="23">
        <f t="shared" si="8"/>
        <v>0</v>
      </c>
      <c r="V257" s="23">
        <f t="shared" si="8"/>
        <v>-1.7000002117129043E-7</v>
      </c>
      <c r="W257" s="23"/>
      <c r="X257" s="23">
        <f t="shared" si="9"/>
        <v>7.9999949775810819E-8</v>
      </c>
      <c r="Y257" s="23">
        <f t="shared" si="9"/>
        <v>1.599999563950405E-7</v>
      </c>
      <c r="Z257" s="23">
        <f t="shared" si="9"/>
        <v>3.2000008332033758E-7</v>
      </c>
      <c r="AA257" s="23">
        <f t="shared" si="9"/>
        <v>2.5727437957812072E-8</v>
      </c>
      <c r="AB257" s="23">
        <f t="shared" si="9"/>
        <v>1.2221421741287486E-7</v>
      </c>
      <c r="AC257" s="31"/>
      <c r="AD257" s="28"/>
      <c r="AE257" s="28"/>
      <c r="AF257" s="29"/>
      <c r="AG257" s="30"/>
      <c r="AH257" s="30"/>
      <c r="AI257" s="31"/>
      <c r="AJ257" s="28"/>
      <c r="AK257" s="28"/>
      <c r="AL257" s="29"/>
      <c r="AM257" s="30"/>
      <c r="AN257" s="30"/>
      <c r="AO257" s="31"/>
      <c r="AP257" s="28"/>
      <c r="AQ257" s="28"/>
      <c r="AR257" s="29"/>
      <c r="AS257" s="30"/>
      <c r="AT257" s="30"/>
      <c r="AU257" s="31"/>
      <c r="AV257" s="28"/>
      <c r="AW257" s="28"/>
      <c r="AX257" s="29"/>
      <c r="AY257" s="30"/>
      <c r="AZ257" s="30"/>
      <c r="BA257" s="31"/>
      <c r="BB257" s="28"/>
      <c r="BC257" s="28"/>
      <c r="BD257" s="29"/>
      <c r="BE257" s="30"/>
      <c r="BF257" s="30"/>
      <c r="BG257" s="31"/>
      <c r="BH257" s="28"/>
      <c r="BI257" s="28"/>
      <c r="BJ257" s="29"/>
      <c r="BK257" s="30"/>
      <c r="BL257" s="30"/>
      <c r="BM257" s="31"/>
      <c r="BN257" s="28"/>
      <c r="BO257" s="28"/>
      <c r="BP257" s="29"/>
      <c r="BQ257" s="30"/>
      <c r="BR257" s="30"/>
      <c r="BS257" s="31"/>
      <c r="BT257" s="28"/>
      <c r="BU257" s="28"/>
      <c r="BV257" s="29"/>
      <c r="BW257" s="30"/>
      <c r="BX257" s="30"/>
      <c r="BY257" s="31"/>
      <c r="BZ257" s="28"/>
      <c r="CA257" s="28"/>
      <c r="CB257" s="29"/>
      <c r="CC257" s="30"/>
      <c r="CD257" s="30"/>
      <c r="CE257" s="31"/>
      <c r="CF257" s="28"/>
      <c r="CG257" s="28"/>
      <c r="CH257" s="29"/>
      <c r="CI257" s="30"/>
      <c r="CJ257" s="30"/>
      <c r="CK257" s="31"/>
      <c r="CL257" s="28"/>
      <c r="CM257" s="28"/>
      <c r="CN257" s="29"/>
      <c r="CO257" s="30"/>
      <c r="CP257" s="30"/>
      <c r="CQ257" s="31"/>
      <c r="CR257" s="28"/>
      <c r="CS257" s="28"/>
      <c r="CT257" s="29"/>
      <c r="CU257" s="30"/>
      <c r="CV257" s="30"/>
      <c r="CW257" s="31"/>
      <c r="CX257" s="28"/>
      <c r="CY257" s="28"/>
      <c r="CZ257" s="29"/>
      <c r="DA257" s="30"/>
      <c r="DB257" s="30"/>
      <c r="DC257" s="31"/>
      <c r="DD257" s="28"/>
      <c r="DE257" s="28"/>
      <c r="DF257" s="29"/>
      <c r="DG257" s="30"/>
      <c r="DH257" s="30"/>
      <c r="DI257" s="31"/>
      <c r="DJ257" s="28"/>
      <c r="DK257" s="28"/>
      <c r="DL257" s="29"/>
      <c r="DM257" s="30"/>
      <c r="DN257" s="30"/>
      <c r="DO257" s="31"/>
    </row>
    <row r="258" spans="1:146" ht="11.1" customHeight="1">
      <c r="A258" s="3"/>
      <c r="B258" s="24" t="s">
        <v>272</v>
      </c>
      <c r="C258" s="23">
        <v>5667.1463439999998</v>
      </c>
      <c r="D258" s="23">
        <v>2695.9837000000002</v>
      </c>
      <c r="E258" s="42">
        <v>1633.484199</v>
      </c>
      <c r="F258" s="42">
        <v>2239.120782</v>
      </c>
      <c r="G258" s="42">
        <v>2582.352492</v>
      </c>
      <c r="H258" s="42">
        <v>45.567069125257795</v>
      </c>
      <c r="I258" s="42">
        <v>95.785167098747664</v>
      </c>
      <c r="L258" s="23">
        <v>5667.1463439999998</v>
      </c>
      <c r="M258" s="23">
        <v>2695.9836997599978</v>
      </c>
      <c r="N258" s="23"/>
      <c r="O258" s="23">
        <v>1633.4841990599955</v>
      </c>
      <c r="P258" s="23">
        <v>2239.1207819199972</v>
      </c>
      <c r="Q258" s="23">
        <v>2582.3524923199993</v>
      </c>
      <c r="R258" s="23">
        <v>45.567069130904372</v>
      </c>
      <c r="S258" s="23">
        <v>95.785167119144148</v>
      </c>
      <c r="T258" s="18"/>
      <c r="U258" s="23">
        <f t="shared" si="8"/>
        <v>0</v>
      </c>
      <c r="V258" s="23">
        <f t="shared" si="8"/>
        <v>-2.4000246412470005E-7</v>
      </c>
      <c r="W258" s="23"/>
      <c r="X258" s="23">
        <f t="shared" si="9"/>
        <v>5.9995500123477541E-8</v>
      </c>
      <c r="Y258" s="23">
        <f t="shared" si="9"/>
        <v>-8.000279194675386E-8</v>
      </c>
      <c r="Z258" s="23">
        <f t="shared" si="9"/>
        <v>3.1999934435589239E-7</v>
      </c>
      <c r="AA258" s="23">
        <f t="shared" si="9"/>
        <v>5.6465765396751522E-9</v>
      </c>
      <c r="AB258" s="23">
        <f t="shared" si="9"/>
        <v>2.0396484501361556E-8</v>
      </c>
      <c r="AC258" s="31"/>
      <c r="AD258" s="28"/>
      <c r="AE258" s="28"/>
      <c r="AF258" s="29"/>
      <c r="AG258" s="30"/>
      <c r="AH258" s="30"/>
      <c r="AI258" s="31"/>
      <c r="AJ258" s="28"/>
      <c r="AK258" s="28"/>
      <c r="AL258" s="29"/>
      <c r="AM258" s="30"/>
      <c r="AN258" s="30"/>
      <c r="AO258" s="31"/>
      <c r="AP258" s="28"/>
      <c r="AQ258" s="28"/>
      <c r="AR258" s="29"/>
      <c r="AS258" s="30"/>
      <c r="AT258" s="30"/>
      <c r="AU258" s="31"/>
      <c r="AV258" s="28"/>
      <c r="AW258" s="28"/>
      <c r="AX258" s="29"/>
      <c r="AY258" s="30"/>
      <c r="AZ258" s="30"/>
      <c r="BA258" s="31"/>
      <c r="BB258" s="28"/>
      <c r="BC258" s="28"/>
      <c r="BD258" s="29"/>
      <c r="BE258" s="30"/>
      <c r="BF258" s="30"/>
      <c r="BG258" s="31"/>
      <c r="BH258" s="28"/>
      <c r="BI258" s="28"/>
      <c r="BJ258" s="29"/>
      <c r="BK258" s="30"/>
      <c r="BL258" s="30"/>
      <c r="BM258" s="31"/>
      <c r="BN258" s="28"/>
      <c r="BO258" s="28"/>
      <c r="BP258" s="29"/>
      <c r="BQ258" s="30"/>
      <c r="BR258" s="30"/>
      <c r="BS258" s="31"/>
      <c r="BT258" s="28"/>
      <c r="BU258" s="28"/>
      <c r="BV258" s="29"/>
      <c r="BW258" s="30"/>
      <c r="BX258" s="30"/>
      <c r="BY258" s="31"/>
      <c r="BZ258" s="28"/>
      <c r="CA258" s="28"/>
      <c r="CB258" s="29"/>
      <c r="CC258" s="30"/>
      <c r="CD258" s="30"/>
      <c r="CE258" s="31"/>
      <c r="CF258" s="28"/>
      <c r="CG258" s="28"/>
      <c r="CH258" s="29"/>
      <c r="CI258" s="30"/>
      <c r="CJ258" s="30"/>
      <c r="CK258" s="31"/>
      <c r="CL258" s="28"/>
      <c r="CM258" s="28"/>
      <c r="CN258" s="29"/>
      <c r="CO258" s="30"/>
      <c r="CP258" s="30"/>
      <c r="CQ258" s="31"/>
      <c r="CR258" s="28"/>
      <c r="CS258" s="28"/>
      <c r="CT258" s="29"/>
      <c r="CU258" s="30"/>
      <c r="CV258" s="30"/>
      <c r="CW258" s="31"/>
      <c r="CX258" s="28"/>
      <c r="CY258" s="28"/>
      <c r="CZ258" s="29"/>
      <c r="DA258" s="30"/>
      <c r="DB258" s="30"/>
      <c r="DC258" s="31"/>
      <c r="DD258" s="28"/>
      <c r="DE258" s="28"/>
      <c r="DF258" s="29"/>
      <c r="DG258" s="30"/>
      <c r="DH258" s="30"/>
      <c r="DI258" s="31"/>
      <c r="DJ258" s="28"/>
      <c r="DK258" s="28"/>
      <c r="DL258" s="29"/>
      <c r="DM258" s="30"/>
      <c r="DN258" s="30"/>
      <c r="DO258" s="31"/>
    </row>
    <row r="259" spans="1:146" ht="11.1" customHeight="1">
      <c r="A259" s="3"/>
      <c r="B259" s="24" t="s">
        <v>273</v>
      </c>
      <c r="C259" s="23">
        <v>253.18584000000001</v>
      </c>
      <c r="D259" s="23">
        <v>67.422899000000001</v>
      </c>
      <c r="E259" s="42">
        <v>38.162531999999999</v>
      </c>
      <c r="F259" s="42">
        <v>54.222434</v>
      </c>
      <c r="G259" s="42">
        <v>65.372861999999998</v>
      </c>
      <c r="H259" s="42">
        <v>25.820109845005547</v>
      </c>
      <c r="I259" s="42">
        <v>96.95943510230849</v>
      </c>
      <c r="L259" s="23">
        <v>253.18584000000001</v>
      </c>
      <c r="M259" s="23">
        <v>67.422899480000012</v>
      </c>
      <c r="N259" s="23"/>
      <c r="O259" s="23">
        <v>38.162532490000004</v>
      </c>
      <c r="P259" s="23">
        <v>54.222433919999965</v>
      </c>
      <c r="Q259" s="23">
        <v>65.372862280000007</v>
      </c>
      <c r="R259" s="23">
        <v>25.820109955596255</v>
      </c>
      <c r="S259" s="23">
        <v>96.959434827319882</v>
      </c>
      <c r="T259" s="18"/>
      <c r="U259" s="23">
        <f t="shared" si="8"/>
        <v>0</v>
      </c>
      <c r="V259" s="23">
        <f t="shared" si="8"/>
        <v>4.8000001129366865E-7</v>
      </c>
      <c r="W259" s="23"/>
      <c r="X259" s="23">
        <f t="shared" si="9"/>
        <v>4.90000005015645E-7</v>
      </c>
      <c r="Y259" s="23">
        <f t="shared" si="9"/>
        <v>-8.000003504093911E-8</v>
      </c>
      <c r="Z259" s="23">
        <f t="shared" si="9"/>
        <v>2.8000000895644916E-7</v>
      </c>
      <c r="AA259" s="23">
        <f t="shared" si="9"/>
        <v>1.1059070814667393E-7</v>
      </c>
      <c r="AB259" s="23">
        <f t="shared" si="9"/>
        <v>-2.7498860788455204E-7</v>
      </c>
      <c r="AC259" s="31"/>
      <c r="AD259" s="28"/>
      <c r="AE259" s="28"/>
      <c r="AF259" s="29"/>
      <c r="AG259" s="30"/>
      <c r="AH259" s="30"/>
      <c r="AI259" s="31"/>
      <c r="AJ259" s="28"/>
      <c r="AK259" s="28"/>
      <c r="AL259" s="29"/>
      <c r="AM259" s="30"/>
      <c r="AN259" s="30"/>
      <c r="AO259" s="31"/>
      <c r="AP259" s="28"/>
      <c r="AQ259" s="28"/>
      <c r="AR259" s="29"/>
      <c r="AS259" s="30"/>
      <c r="AT259" s="30"/>
      <c r="AU259" s="31"/>
      <c r="AV259" s="28"/>
      <c r="AW259" s="28"/>
      <c r="AX259" s="29"/>
      <c r="AY259" s="30"/>
      <c r="AZ259" s="30"/>
      <c r="BA259" s="31"/>
      <c r="BB259" s="28"/>
      <c r="BC259" s="28"/>
      <c r="BD259" s="29"/>
      <c r="BE259" s="30"/>
      <c r="BF259" s="30"/>
      <c r="BG259" s="31"/>
      <c r="BH259" s="28"/>
      <c r="BI259" s="28"/>
      <c r="BJ259" s="29"/>
      <c r="BK259" s="30"/>
      <c r="BL259" s="30"/>
      <c r="BM259" s="31"/>
      <c r="BN259" s="28"/>
      <c r="BO259" s="28"/>
      <c r="BP259" s="29"/>
      <c r="BQ259" s="30"/>
      <c r="BR259" s="30"/>
      <c r="BS259" s="31"/>
      <c r="BT259" s="28"/>
      <c r="BU259" s="28"/>
      <c r="BV259" s="29"/>
      <c r="BW259" s="30"/>
      <c r="BX259" s="30"/>
      <c r="BY259" s="31"/>
      <c r="BZ259" s="28"/>
      <c r="CA259" s="28"/>
      <c r="CB259" s="29"/>
      <c r="CC259" s="30"/>
      <c r="CD259" s="30"/>
      <c r="CE259" s="31"/>
      <c r="CF259" s="28"/>
      <c r="CG259" s="28"/>
      <c r="CH259" s="29"/>
      <c r="CI259" s="30"/>
      <c r="CJ259" s="30"/>
      <c r="CK259" s="31"/>
      <c r="CL259" s="28"/>
      <c r="CM259" s="28"/>
      <c r="CN259" s="29"/>
      <c r="CO259" s="30"/>
      <c r="CP259" s="30"/>
      <c r="CQ259" s="31"/>
      <c r="CR259" s="28"/>
      <c r="CS259" s="28"/>
      <c r="CT259" s="29"/>
      <c r="CU259" s="30"/>
      <c r="CV259" s="30"/>
      <c r="CW259" s="31"/>
      <c r="CX259" s="28"/>
      <c r="CY259" s="28"/>
      <c r="CZ259" s="29"/>
      <c r="DA259" s="30"/>
      <c r="DB259" s="30"/>
      <c r="DC259" s="31"/>
      <c r="DD259" s="28"/>
      <c r="DE259" s="28"/>
      <c r="DF259" s="29"/>
      <c r="DG259" s="30"/>
      <c r="DH259" s="30"/>
      <c r="DI259" s="31"/>
      <c r="DJ259" s="28"/>
      <c r="DK259" s="28"/>
      <c r="DL259" s="29"/>
      <c r="DM259" s="30"/>
      <c r="DN259" s="30"/>
      <c r="DO259" s="31"/>
    </row>
    <row r="260" spans="1:146" ht="11.1" customHeight="1">
      <c r="A260" s="3"/>
      <c r="B260" s="24" t="s">
        <v>274</v>
      </c>
      <c r="C260" s="23">
        <v>2621.982</v>
      </c>
      <c r="D260" s="23">
        <v>1036.8955370000001</v>
      </c>
      <c r="E260" s="42">
        <v>51.109791999999999</v>
      </c>
      <c r="F260" s="42">
        <v>608.52462600000001</v>
      </c>
      <c r="G260" s="42">
        <v>815.20428100000004</v>
      </c>
      <c r="H260" s="42">
        <v>31.091147116951991</v>
      </c>
      <c r="I260" s="42">
        <v>78.619711620959549</v>
      </c>
      <c r="L260" s="23">
        <v>2621.982</v>
      </c>
      <c r="M260" s="23">
        <v>1036.89553652</v>
      </c>
      <c r="N260" s="23"/>
      <c r="O260" s="23">
        <v>51.109791680000001</v>
      </c>
      <c r="P260" s="23">
        <v>608.5246263099998</v>
      </c>
      <c r="Q260" s="23">
        <v>815.20428099999992</v>
      </c>
      <c r="R260" s="23">
        <v>31.091147116951984</v>
      </c>
      <c r="S260" s="23">
        <v>78.619711657354216</v>
      </c>
      <c r="T260" s="18"/>
      <c r="U260" s="23">
        <f t="shared" si="8"/>
        <v>0</v>
      </c>
      <c r="V260" s="23">
        <f t="shared" si="8"/>
        <v>-4.800001534022158E-7</v>
      </c>
      <c r="W260" s="23"/>
      <c r="X260" s="23">
        <f t="shared" si="9"/>
        <v>-3.1999999805520929E-7</v>
      </c>
      <c r="Y260" s="23">
        <f t="shared" si="9"/>
        <v>3.0999979117041221E-7</v>
      </c>
      <c r="Z260" s="23">
        <f t="shared" si="9"/>
        <v>0</v>
      </c>
      <c r="AA260" s="23">
        <f t="shared" si="9"/>
        <v>0</v>
      </c>
      <c r="AB260" s="23">
        <f t="shared" si="9"/>
        <v>3.6394666835803946E-8</v>
      </c>
      <c r="AC260" s="31"/>
      <c r="AD260" s="28"/>
      <c r="AE260" s="28"/>
      <c r="AF260" s="29"/>
      <c r="AG260" s="30"/>
      <c r="AH260" s="30"/>
      <c r="AI260" s="31"/>
      <c r="AJ260" s="28"/>
      <c r="AK260" s="28"/>
      <c r="AL260" s="29"/>
      <c r="AM260" s="30"/>
      <c r="AN260" s="30"/>
      <c r="AO260" s="31"/>
      <c r="AP260" s="28"/>
      <c r="AQ260" s="28"/>
      <c r="AR260" s="29"/>
      <c r="AS260" s="30"/>
      <c r="AT260" s="30"/>
      <c r="AU260" s="31"/>
      <c r="AV260" s="28"/>
      <c r="AW260" s="28"/>
      <c r="AX260" s="29"/>
      <c r="AY260" s="30"/>
      <c r="AZ260" s="30"/>
      <c r="BA260" s="31"/>
      <c r="BB260" s="28"/>
      <c r="BC260" s="28"/>
      <c r="BD260" s="29"/>
      <c r="BE260" s="30"/>
      <c r="BF260" s="30"/>
      <c r="BG260" s="31"/>
      <c r="BH260" s="28"/>
      <c r="BI260" s="28"/>
      <c r="BJ260" s="29"/>
      <c r="BK260" s="30"/>
      <c r="BL260" s="30"/>
      <c r="BM260" s="31"/>
      <c r="BN260" s="28"/>
      <c r="BO260" s="28"/>
      <c r="BP260" s="29"/>
      <c r="BQ260" s="30"/>
      <c r="BR260" s="30"/>
      <c r="BS260" s="31"/>
      <c r="BT260" s="28"/>
      <c r="BU260" s="28"/>
      <c r="BV260" s="29"/>
      <c r="BW260" s="30"/>
      <c r="BX260" s="30"/>
      <c r="BY260" s="31"/>
      <c r="BZ260" s="28"/>
      <c r="CA260" s="28"/>
      <c r="CB260" s="29"/>
      <c r="CC260" s="30"/>
      <c r="CD260" s="30"/>
      <c r="CE260" s="31"/>
      <c r="CF260" s="28"/>
      <c r="CG260" s="28"/>
      <c r="CH260" s="29"/>
      <c r="CI260" s="30"/>
      <c r="CJ260" s="30"/>
      <c r="CK260" s="31"/>
      <c r="CL260" s="28"/>
      <c r="CM260" s="28"/>
      <c r="CN260" s="29"/>
      <c r="CO260" s="30"/>
      <c r="CP260" s="30"/>
      <c r="CQ260" s="31"/>
      <c r="CR260" s="28"/>
      <c r="CS260" s="28"/>
      <c r="CT260" s="29"/>
      <c r="CU260" s="30"/>
      <c r="CV260" s="30"/>
      <c r="CW260" s="31"/>
      <c r="CX260" s="28"/>
      <c r="CY260" s="28"/>
      <c r="CZ260" s="29"/>
      <c r="DA260" s="30"/>
      <c r="DB260" s="30"/>
      <c r="DC260" s="31"/>
      <c r="DD260" s="28"/>
      <c r="DE260" s="28"/>
      <c r="DF260" s="29"/>
      <c r="DG260" s="30"/>
      <c r="DH260" s="30"/>
      <c r="DI260" s="31"/>
      <c r="DJ260" s="28"/>
      <c r="DK260" s="28"/>
      <c r="DL260" s="29"/>
      <c r="DM260" s="30"/>
      <c r="DN260" s="30"/>
      <c r="DO260" s="31"/>
    </row>
    <row r="261" spans="1:146" ht="11.1" customHeight="1">
      <c r="A261" s="3"/>
      <c r="B261" s="24" t="s">
        <v>275</v>
      </c>
      <c r="C261" s="23">
        <v>2345.2305540000002</v>
      </c>
      <c r="D261" s="23">
        <v>284.20596599999999</v>
      </c>
      <c r="E261" s="42">
        <v>114.49633799999999</v>
      </c>
      <c r="F261" s="42">
        <v>122.455772</v>
      </c>
      <c r="G261" s="42">
        <v>168.54907299999999</v>
      </c>
      <c r="H261" s="42">
        <v>7.1868871362145814</v>
      </c>
      <c r="I261" s="42">
        <v>59.305255048727581</v>
      </c>
      <c r="L261" s="23">
        <v>2345.2305540000002</v>
      </c>
      <c r="M261" s="23">
        <v>284.20596584999998</v>
      </c>
      <c r="N261" s="23"/>
      <c r="O261" s="23">
        <v>114.49633754999999</v>
      </c>
      <c r="P261" s="23">
        <v>122.45577210000002</v>
      </c>
      <c r="Q261" s="23">
        <v>168.54907296999997</v>
      </c>
      <c r="R261" s="23">
        <v>7.1868871349353896</v>
      </c>
      <c r="S261" s="23">
        <v>59.305255069472352</v>
      </c>
      <c r="T261" s="18"/>
      <c r="U261" s="23">
        <f t="shared" si="8"/>
        <v>0</v>
      </c>
      <c r="V261" s="23">
        <f t="shared" si="8"/>
        <v>-1.5000000530562829E-7</v>
      </c>
      <c r="W261" s="23"/>
      <c r="X261" s="23">
        <f t="shared" si="9"/>
        <v>-4.5000000170603016E-7</v>
      </c>
      <c r="Y261" s="23">
        <f t="shared" si="9"/>
        <v>1.0000002248489182E-7</v>
      </c>
      <c r="Z261" s="23">
        <f t="shared" si="9"/>
        <v>-3.0000023798493203E-8</v>
      </c>
      <c r="AA261" s="23">
        <f t="shared" si="9"/>
        <v>-1.2791918635457478E-9</v>
      </c>
      <c r="AB261" s="23">
        <f t="shared" si="9"/>
        <v>2.0744771234149084E-8</v>
      </c>
      <c r="AC261" s="31"/>
      <c r="AD261" s="28"/>
      <c r="AE261" s="28"/>
      <c r="AF261" s="29"/>
      <c r="AG261" s="30"/>
      <c r="AH261" s="30"/>
      <c r="AI261" s="31"/>
      <c r="AJ261" s="28"/>
      <c r="AK261" s="28"/>
      <c r="AL261" s="29"/>
      <c r="AM261" s="30"/>
      <c r="AN261" s="30"/>
      <c r="AO261" s="31"/>
      <c r="AP261" s="28"/>
      <c r="AQ261" s="28"/>
      <c r="AR261" s="29"/>
      <c r="AS261" s="30"/>
      <c r="AT261" s="30"/>
      <c r="AU261" s="31"/>
      <c r="AV261" s="28"/>
      <c r="AW261" s="28"/>
      <c r="AX261" s="29"/>
      <c r="AY261" s="30"/>
      <c r="AZ261" s="30"/>
      <c r="BA261" s="31"/>
      <c r="BB261" s="28"/>
      <c r="BC261" s="28"/>
      <c r="BD261" s="29"/>
      <c r="BE261" s="30"/>
      <c r="BF261" s="30"/>
      <c r="BG261" s="31"/>
      <c r="BH261" s="28"/>
      <c r="BI261" s="28"/>
      <c r="BJ261" s="29"/>
      <c r="BK261" s="30"/>
      <c r="BL261" s="30"/>
      <c r="BM261" s="31"/>
      <c r="BN261" s="28"/>
      <c r="BO261" s="28"/>
      <c r="BP261" s="29"/>
      <c r="BQ261" s="30"/>
      <c r="BR261" s="30"/>
      <c r="BS261" s="31"/>
      <c r="BT261" s="28"/>
      <c r="BU261" s="28"/>
      <c r="BV261" s="29"/>
      <c r="BW261" s="30"/>
      <c r="BX261" s="30"/>
      <c r="BY261" s="31"/>
      <c r="BZ261" s="28"/>
      <c r="CA261" s="28"/>
      <c r="CB261" s="29"/>
      <c r="CC261" s="30"/>
      <c r="CD261" s="30"/>
      <c r="CE261" s="31"/>
      <c r="CF261" s="28"/>
      <c r="CG261" s="28"/>
      <c r="CH261" s="29"/>
      <c r="CI261" s="30"/>
      <c r="CJ261" s="30"/>
      <c r="CK261" s="31"/>
      <c r="CL261" s="28"/>
      <c r="CM261" s="28"/>
      <c r="CN261" s="29"/>
      <c r="CO261" s="30"/>
      <c r="CP261" s="30"/>
      <c r="CQ261" s="31"/>
      <c r="CR261" s="28"/>
      <c r="CS261" s="28"/>
      <c r="CT261" s="29"/>
      <c r="CU261" s="30"/>
      <c r="CV261" s="30"/>
      <c r="CW261" s="31"/>
      <c r="CX261" s="28"/>
      <c r="CY261" s="28"/>
      <c r="CZ261" s="29"/>
      <c r="DA261" s="30"/>
      <c r="DB261" s="30"/>
      <c r="DC261" s="31"/>
      <c r="DD261" s="28"/>
      <c r="DE261" s="28"/>
      <c r="DF261" s="29"/>
      <c r="DG261" s="30"/>
      <c r="DH261" s="30"/>
      <c r="DI261" s="31"/>
      <c r="DJ261" s="28"/>
      <c r="DK261" s="28"/>
      <c r="DL261" s="29"/>
      <c r="DM261" s="30"/>
      <c r="DN261" s="30"/>
      <c r="DO261" s="31"/>
    </row>
    <row r="262" spans="1:146" ht="11.1" customHeight="1">
      <c r="A262" s="3"/>
      <c r="B262" s="24" t="s">
        <v>276</v>
      </c>
      <c r="C262" s="23">
        <v>3138.6517439999998</v>
      </c>
      <c r="D262" s="23">
        <v>1849.703299</v>
      </c>
      <c r="E262" s="42">
        <v>1107.319847</v>
      </c>
      <c r="F262" s="42">
        <v>1122.316546</v>
      </c>
      <c r="G262" s="42">
        <v>1131.219599</v>
      </c>
      <c r="H262" s="42">
        <v>36.04157744364263</v>
      </c>
      <c r="I262" s="42">
        <v>61.156813615003443</v>
      </c>
      <c r="L262" s="23">
        <v>3138.6517439999998</v>
      </c>
      <c r="M262" s="23">
        <v>1849.7032987599991</v>
      </c>
      <c r="N262" s="23"/>
      <c r="O262" s="23">
        <v>1107.3198474699993</v>
      </c>
      <c r="P262" s="23">
        <v>1122.3165464599997</v>
      </c>
      <c r="Q262" s="23">
        <v>1131.2195986299994</v>
      </c>
      <c r="R262" s="23">
        <v>36.041577431854108</v>
      </c>
      <c r="S262" s="23">
        <v>61.156813602935365</v>
      </c>
      <c r="T262" s="18"/>
      <c r="U262" s="23">
        <f t="shared" ref="U262:V327" si="10">+L262-C262</f>
        <v>0</v>
      </c>
      <c r="V262" s="23">
        <f t="shared" si="10"/>
        <v>-2.4000087250897195E-7</v>
      </c>
      <c r="W262" s="23"/>
      <c r="X262" s="23">
        <f t="shared" si="9"/>
        <v>4.6999934966152068E-7</v>
      </c>
      <c r="Y262" s="23">
        <f t="shared" si="9"/>
        <v>4.5999968278920278E-7</v>
      </c>
      <c r="Z262" s="23">
        <f t="shared" si="9"/>
        <v>-3.7000063457526267E-7</v>
      </c>
      <c r="AA262" s="23">
        <f t="shared" si="9"/>
        <v>-1.1788522158440173E-8</v>
      </c>
      <c r="AB262" s="23">
        <f t="shared" si="9"/>
        <v>-1.2068078092397627E-8</v>
      </c>
      <c r="AC262" s="31"/>
      <c r="AD262" s="28"/>
      <c r="AE262" s="28"/>
      <c r="AF262" s="29"/>
      <c r="AG262" s="30"/>
      <c r="AH262" s="30"/>
      <c r="AI262" s="31"/>
      <c r="AJ262" s="28"/>
      <c r="AK262" s="28"/>
      <c r="AL262" s="29"/>
      <c r="AM262" s="30"/>
      <c r="AN262" s="30"/>
      <c r="AO262" s="31"/>
      <c r="AP262" s="28"/>
      <c r="AQ262" s="28"/>
      <c r="AR262" s="29"/>
      <c r="AS262" s="30"/>
      <c r="AT262" s="30"/>
      <c r="AU262" s="31"/>
      <c r="AV262" s="28"/>
      <c r="AW262" s="28"/>
      <c r="AX262" s="29"/>
      <c r="AY262" s="30"/>
      <c r="AZ262" s="30"/>
      <c r="BA262" s="31"/>
      <c r="BB262" s="28"/>
      <c r="BC262" s="28"/>
      <c r="BD262" s="29"/>
      <c r="BE262" s="30"/>
      <c r="BF262" s="30"/>
      <c r="BG262" s="31"/>
      <c r="BH262" s="28"/>
      <c r="BI262" s="28"/>
      <c r="BJ262" s="29"/>
      <c r="BK262" s="30"/>
      <c r="BL262" s="30"/>
      <c r="BM262" s="31"/>
      <c r="BN262" s="28"/>
      <c r="BO262" s="28"/>
      <c r="BP262" s="29"/>
      <c r="BQ262" s="30"/>
      <c r="BR262" s="30"/>
      <c r="BS262" s="31"/>
      <c r="BT262" s="28"/>
      <c r="BU262" s="28"/>
      <c r="BV262" s="29"/>
      <c r="BW262" s="30"/>
      <c r="BX262" s="30"/>
      <c r="BY262" s="31"/>
      <c r="BZ262" s="28"/>
      <c r="CA262" s="28"/>
      <c r="CB262" s="29"/>
      <c r="CC262" s="30"/>
      <c r="CD262" s="30"/>
      <c r="CE262" s="31"/>
      <c r="CF262" s="28"/>
      <c r="CG262" s="28"/>
      <c r="CH262" s="29"/>
      <c r="CI262" s="30"/>
      <c r="CJ262" s="30"/>
      <c r="CK262" s="31"/>
      <c r="CL262" s="28"/>
      <c r="CM262" s="28"/>
      <c r="CN262" s="29"/>
      <c r="CO262" s="30"/>
      <c r="CP262" s="30"/>
      <c r="CQ262" s="31"/>
      <c r="CR262" s="28"/>
      <c r="CS262" s="28"/>
      <c r="CT262" s="29"/>
      <c r="CU262" s="30"/>
      <c r="CV262" s="30"/>
      <c r="CW262" s="31"/>
      <c r="CX262" s="28"/>
      <c r="CY262" s="28"/>
      <c r="CZ262" s="29"/>
      <c r="DA262" s="30"/>
      <c r="DB262" s="30"/>
      <c r="DC262" s="31"/>
      <c r="DD262" s="28"/>
      <c r="DE262" s="28"/>
      <c r="DF262" s="29"/>
      <c r="DG262" s="30"/>
      <c r="DH262" s="30"/>
      <c r="DI262" s="31"/>
      <c r="DJ262" s="28"/>
      <c r="DK262" s="28"/>
      <c r="DL262" s="29"/>
      <c r="DM262" s="30"/>
      <c r="DN262" s="30"/>
      <c r="DO262" s="31"/>
    </row>
    <row r="263" spans="1:146" ht="11.1" customHeight="1">
      <c r="A263" s="3"/>
      <c r="B263" s="24" t="s">
        <v>277</v>
      </c>
      <c r="C263" s="26">
        <v>271.89670899999999</v>
      </c>
      <c r="D263" s="26">
        <v>4.3998970000000002</v>
      </c>
      <c r="E263" s="42">
        <v>2.4741719999999998</v>
      </c>
      <c r="F263" s="42">
        <v>4.058478</v>
      </c>
      <c r="G263" s="42">
        <v>4.264494</v>
      </c>
      <c r="H263" s="46">
        <v>1.568424279824586</v>
      </c>
      <c r="I263" s="46">
        <v>96.922587051469606</v>
      </c>
      <c r="L263" s="26">
        <v>271.89670899999999</v>
      </c>
      <c r="M263" s="26">
        <v>4.3998968600000001</v>
      </c>
      <c r="N263" s="26"/>
      <c r="O263" s="26">
        <v>2.4741715399999995</v>
      </c>
      <c r="P263" s="26">
        <v>4.0584778800000008</v>
      </c>
      <c r="Q263" s="26">
        <v>4.2644943999999994</v>
      </c>
      <c r="R263" s="26">
        <v>1.5684244269392755</v>
      </c>
      <c r="S263" s="26">
        <v>96.922599226564571</v>
      </c>
      <c r="T263" s="18"/>
      <c r="U263" s="26">
        <f t="shared" si="10"/>
        <v>0</v>
      </c>
      <c r="V263" s="26">
        <f t="shared" si="10"/>
        <v>-1.4000000003733248E-7</v>
      </c>
      <c r="W263" s="26"/>
      <c r="X263" s="26">
        <f t="shared" si="9"/>
        <v>-4.6000000031298782E-7</v>
      </c>
      <c r="Y263" s="26">
        <f t="shared" si="9"/>
        <v>-1.1999999927070348E-7</v>
      </c>
      <c r="Z263" s="26">
        <f t="shared" si="9"/>
        <v>3.9999999934536845E-7</v>
      </c>
      <c r="AA263" s="26">
        <f t="shared" si="9"/>
        <v>1.4711468954153872E-7</v>
      </c>
      <c r="AB263" s="26">
        <f t="shared" si="9"/>
        <v>1.217509496598268E-5</v>
      </c>
      <c r="AC263" s="31"/>
      <c r="AD263" s="28"/>
      <c r="AE263" s="28"/>
      <c r="AF263" s="29"/>
      <c r="AG263" s="30"/>
      <c r="AH263" s="30"/>
      <c r="AI263" s="31"/>
      <c r="AJ263" s="28"/>
      <c r="AK263" s="28"/>
      <c r="AL263" s="29"/>
      <c r="AM263" s="30"/>
      <c r="AN263" s="30"/>
      <c r="AO263" s="31"/>
      <c r="AP263" s="28"/>
      <c r="AQ263" s="28"/>
      <c r="AR263" s="29"/>
      <c r="AS263" s="30"/>
      <c r="AT263" s="30"/>
      <c r="AU263" s="31"/>
      <c r="AV263" s="28"/>
      <c r="AW263" s="28"/>
      <c r="AX263" s="29"/>
      <c r="AY263" s="30"/>
      <c r="AZ263" s="30"/>
      <c r="BA263" s="31"/>
      <c r="BB263" s="28"/>
      <c r="BC263" s="28"/>
      <c r="BD263" s="29"/>
      <c r="BE263" s="30"/>
      <c r="BF263" s="30"/>
      <c r="BG263" s="31"/>
      <c r="BH263" s="28"/>
      <c r="BI263" s="28"/>
      <c r="BJ263" s="29"/>
      <c r="BK263" s="30"/>
      <c r="BL263" s="30"/>
      <c r="BM263" s="31"/>
      <c r="BN263" s="28"/>
      <c r="BO263" s="28"/>
      <c r="BP263" s="29"/>
      <c r="BQ263" s="30"/>
      <c r="BR263" s="30"/>
      <c r="BS263" s="31"/>
      <c r="BT263" s="28"/>
      <c r="BU263" s="28"/>
      <c r="BV263" s="29"/>
      <c r="BW263" s="30"/>
      <c r="BX263" s="30"/>
      <c r="BY263" s="31"/>
      <c r="BZ263" s="28"/>
      <c r="CA263" s="28"/>
      <c r="CB263" s="29"/>
      <c r="CC263" s="30"/>
      <c r="CD263" s="30"/>
      <c r="CE263" s="31"/>
      <c r="CF263" s="28"/>
      <c r="CG263" s="28"/>
      <c r="CH263" s="29"/>
      <c r="CI263" s="30"/>
      <c r="CJ263" s="30"/>
      <c r="CK263" s="31"/>
      <c r="CL263" s="28"/>
      <c r="CM263" s="28"/>
      <c r="CN263" s="29"/>
      <c r="CO263" s="30"/>
      <c r="CP263" s="30"/>
      <c r="CQ263" s="31"/>
      <c r="CR263" s="28"/>
      <c r="CS263" s="28"/>
      <c r="CT263" s="29"/>
      <c r="CU263" s="30"/>
      <c r="CV263" s="30"/>
      <c r="CW263" s="31"/>
      <c r="CX263" s="28"/>
      <c r="CY263" s="28"/>
      <c r="CZ263" s="29"/>
      <c r="DA263" s="30"/>
      <c r="DB263" s="30"/>
      <c r="DC263" s="31"/>
      <c r="DD263" s="28"/>
      <c r="DE263" s="28"/>
      <c r="DF263" s="29"/>
      <c r="DG263" s="30"/>
      <c r="DH263" s="30"/>
      <c r="DI263" s="31"/>
      <c r="DJ263" s="28"/>
      <c r="DK263" s="28"/>
      <c r="DL263" s="29"/>
      <c r="DM263" s="30"/>
      <c r="DN263" s="30"/>
      <c r="DO263" s="31"/>
    </row>
    <row r="264" spans="1:146" ht="11.1" customHeight="1">
      <c r="A264" s="3"/>
      <c r="B264" s="24" t="s">
        <v>278</v>
      </c>
      <c r="C264" s="26">
        <v>1902.9243980000001</v>
      </c>
      <c r="D264" s="26">
        <v>604.32501500000001</v>
      </c>
      <c r="E264" s="42">
        <v>190.81095999999999</v>
      </c>
      <c r="F264" s="42">
        <v>444.87971399999998</v>
      </c>
      <c r="G264" s="42">
        <v>532.00929900000006</v>
      </c>
      <c r="H264" s="46">
        <v>27.957458507502935</v>
      </c>
      <c r="I264" s="46">
        <v>88.033638488388576</v>
      </c>
      <c r="L264" s="26">
        <v>1902.9243980000001</v>
      </c>
      <c r="M264" s="26">
        <v>604.32501461999993</v>
      </c>
      <c r="N264" s="26"/>
      <c r="O264" s="26">
        <v>190.81095954999998</v>
      </c>
      <c r="P264" s="26">
        <v>444.87971362999997</v>
      </c>
      <c r="Q264" s="26">
        <v>532.00929914999995</v>
      </c>
      <c r="R264" s="26">
        <v>27.957458515385536</v>
      </c>
      <c r="S264" s="26">
        <v>88.033638568565266</v>
      </c>
      <c r="T264" s="18"/>
      <c r="U264" s="26">
        <f t="shared" si="10"/>
        <v>0</v>
      </c>
      <c r="V264" s="26">
        <f t="shared" si="10"/>
        <v>-3.8000007407390513E-7</v>
      </c>
      <c r="W264" s="26"/>
      <c r="X264" s="26">
        <f t="shared" si="9"/>
        <v>-4.5000001591688488E-7</v>
      </c>
      <c r="Y264" s="26">
        <f t="shared" si="9"/>
        <v>-3.700000092976552E-7</v>
      </c>
      <c r="Z264" s="26">
        <f t="shared" si="9"/>
        <v>1.4999989161879057E-7</v>
      </c>
      <c r="AA264" s="26">
        <f t="shared" si="9"/>
        <v>7.8826012384070054E-9</v>
      </c>
      <c r="AB264" s="26">
        <f t="shared" si="9"/>
        <v>8.0176690175903786E-8</v>
      </c>
      <c r="AC264" s="31"/>
      <c r="AD264" s="28"/>
      <c r="AE264" s="28"/>
      <c r="AF264" s="29"/>
      <c r="AG264" s="30"/>
      <c r="AH264" s="30"/>
      <c r="AI264" s="31"/>
      <c r="AJ264" s="28"/>
      <c r="AK264" s="28"/>
      <c r="AL264" s="29"/>
      <c r="AM264" s="30"/>
      <c r="AN264" s="30"/>
      <c r="AO264" s="31"/>
      <c r="AP264" s="28"/>
      <c r="AQ264" s="28"/>
      <c r="AR264" s="29"/>
      <c r="AS264" s="30"/>
      <c r="AT264" s="30"/>
      <c r="AU264" s="31"/>
      <c r="AV264" s="28"/>
      <c r="AW264" s="28"/>
      <c r="AX264" s="29"/>
      <c r="AY264" s="30"/>
      <c r="AZ264" s="30"/>
      <c r="BA264" s="31"/>
      <c r="BB264" s="28"/>
      <c r="BC264" s="28"/>
      <c r="BD264" s="29"/>
      <c r="BE264" s="30"/>
      <c r="BF264" s="30"/>
      <c r="BG264" s="31"/>
      <c r="BH264" s="28"/>
      <c r="BI264" s="28"/>
      <c r="BJ264" s="29"/>
      <c r="BK264" s="30"/>
      <c r="BL264" s="30"/>
      <c r="BM264" s="31"/>
      <c r="BN264" s="28"/>
      <c r="BO264" s="28"/>
      <c r="BP264" s="29"/>
      <c r="BQ264" s="30"/>
      <c r="BR264" s="30"/>
      <c r="BS264" s="31"/>
      <c r="BT264" s="28"/>
      <c r="BU264" s="28"/>
      <c r="BV264" s="29"/>
      <c r="BW264" s="30"/>
      <c r="BX264" s="30"/>
      <c r="BY264" s="31"/>
      <c r="BZ264" s="28"/>
      <c r="CA264" s="28"/>
      <c r="CB264" s="29"/>
      <c r="CC264" s="30"/>
      <c r="CD264" s="30"/>
      <c r="CE264" s="31"/>
      <c r="CF264" s="28"/>
      <c r="CG264" s="28"/>
      <c r="CH264" s="29"/>
      <c r="CI264" s="30"/>
      <c r="CJ264" s="30"/>
      <c r="CK264" s="31"/>
      <c r="CL264" s="28"/>
      <c r="CM264" s="28"/>
      <c r="CN264" s="29"/>
      <c r="CO264" s="30"/>
      <c r="CP264" s="30"/>
      <c r="CQ264" s="31"/>
      <c r="CR264" s="28"/>
      <c r="CS264" s="28"/>
      <c r="CT264" s="29"/>
      <c r="CU264" s="30"/>
      <c r="CV264" s="30"/>
      <c r="CW264" s="31"/>
      <c r="CX264" s="28"/>
      <c r="CY264" s="28"/>
      <c r="CZ264" s="29"/>
      <c r="DA264" s="30"/>
      <c r="DB264" s="30"/>
      <c r="DC264" s="31"/>
      <c r="DD264" s="28"/>
      <c r="DE264" s="28"/>
      <c r="DF264" s="29"/>
      <c r="DG264" s="30"/>
      <c r="DH264" s="30"/>
      <c r="DI264" s="31"/>
      <c r="DJ264" s="28"/>
      <c r="DK264" s="28"/>
      <c r="DL264" s="29"/>
      <c r="DM264" s="30"/>
      <c r="DN264" s="30"/>
      <c r="DO264" s="31"/>
    </row>
    <row r="265" spans="1:146" ht="11.1" customHeight="1">
      <c r="A265" s="3"/>
      <c r="B265" s="24" t="s">
        <v>279</v>
      </c>
      <c r="C265" s="26">
        <v>497.09529199999997</v>
      </c>
      <c r="D265" s="26">
        <v>9.4953050000000001</v>
      </c>
      <c r="E265" s="42">
        <v>0.37253199999999997</v>
      </c>
      <c r="F265" s="42">
        <v>3.8631090000000001</v>
      </c>
      <c r="G265" s="42">
        <v>8.4394360000000006</v>
      </c>
      <c r="H265" s="46">
        <v>1.6977501368087793</v>
      </c>
      <c r="I265" s="46">
        <v>88.880093899037476</v>
      </c>
      <c r="L265" s="26">
        <v>497.09529199999997</v>
      </c>
      <c r="M265" s="26">
        <v>9.4953048599999992</v>
      </c>
      <c r="N265" s="26"/>
      <c r="O265" s="26">
        <v>0.37253242999999997</v>
      </c>
      <c r="P265" s="26">
        <v>3.86310873</v>
      </c>
      <c r="Q265" s="26">
        <v>8.4394362300000001</v>
      </c>
      <c r="R265" s="26">
        <v>1.6977501830775739</v>
      </c>
      <c r="S265" s="26">
        <v>88.880097631746821</v>
      </c>
      <c r="T265" s="18"/>
      <c r="U265" s="26">
        <f t="shared" si="10"/>
        <v>0</v>
      </c>
      <c r="V265" s="26">
        <f t="shared" si="10"/>
        <v>-1.400000009255109E-7</v>
      </c>
      <c r="W265" s="26"/>
      <c r="X265" s="26">
        <f t="shared" si="9"/>
        <v>4.2999999999571159E-7</v>
      </c>
      <c r="Y265" s="26">
        <f t="shared" si="9"/>
        <v>-2.7000000013543968E-7</v>
      </c>
      <c r="Z265" s="26">
        <f t="shared" si="9"/>
        <v>2.299999994903601E-7</v>
      </c>
      <c r="AA265" s="26">
        <f t="shared" si="9"/>
        <v>4.6268794573478544E-8</v>
      </c>
      <c r="AB265" s="26">
        <f t="shared" si="9"/>
        <v>3.7327093451722249E-6</v>
      </c>
      <c r="AC265" s="31"/>
      <c r="AD265" s="28"/>
      <c r="AE265" s="28"/>
      <c r="AF265" s="29"/>
      <c r="AG265" s="30"/>
      <c r="AH265" s="30"/>
      <c r="AI265" s="31"/>
      <c r="AJ265" s="28"/>
      <c r="AK265" s="28"/>
      <c r="AL265" s="29"/>
      <c r="AM265" s="30"/>
      <c r="AN265" s="30"/>
      <c r="AO265" s="31"/>
      <c r="AP265" s="28"/>
      <c r="AQ265" s="28"/>
      <c r="AR265" s="29"/>
      <c r="AS265" s="30"/>
      <c r="AT265" s="30"/>
      <c r="AU265" s="31"/>
      <c r="AV265" s="28"/>
      <c r="AW265" s="28"/>
      <c r="AX265" s="29"/>
      <c r="AY265" s="30"/>
      <c r="AZ265" s="30"/>
      <c r="BA265" s="31"/>
      <c r="BB265" s="28"/>
      <c r="BC265" s="28"/>
      <c r="BD265" s="29"/>
      <c r="BE265" s="30"/>
      <c r="BF265" s="30"/>
      <c r="BG265" s="31"/>
      <c r="BH265" s="28"/>
      <c r="BI265" s="28"/>
      <c r="BJ265" s="29"/>
      <c r="BK265" s="30"/>
      <c r="BL265" s="30"/>
      <c r="BM265" s="31"/>
      <c r="BN265" s="28"/>
      <c r="BO265" s="28"/>
      <c r="BP265" s="29"/>
      <c r="BQ265" s="30"/>
      <c r="BR265" s="30"/>
      <c r="BS265" s="31"/>
      <c r="BT265" s="28"/>
      <c r="BU265" s="28"/>
      <c r="BV265" s="29"/>
      <c r="BW265" s="30"/>
      <c r="BX265" s="30"/>
      <c r="BY265" s="31"/>
      <c r="BZ265" s="28"/>
      <c r="CA265" s="28"/>
      <c r="CB265" s="29"/>
      <c r="CC265" s="30"/>
      <c r="CD265" s="30"/>
      <c r="CE265" s="31"/>
      <c r="CF265" s="28"/>
      <c r="CG265" s="28"/>
      <c r="CH265" s="29"/>
      <c r="CI265" s="30"/>
      <c r="CJ265" s="30"/>
      <c r="CK265" s="31"/>
      <c r="CL265" s="28"/>
      <c r="CM265" s="28"/>
      <c r="CN265" s="29"/>
      <c r="CO265" s="30"/>
      <c r="CP265" s="30"/>
      <c r="CQ265" s="31"/>
      <c r="CR265" s="28"/>
      <c r="CS265" s="28"/>
      <c r="CT265" s="29"/>
      <c r="CU265" s="30"/>
      <c r="CV265" s="30"/>
      <c r="CW265" s="31"/>
      <c r="CX265" s="28"/>
      <c r="CY265" s="28"/>
      <c r="CZ265" s="29"/>
      <c r="DA265" s="30"/>
      <c r="DB265" s="30"/>
      <c r="DC265" s="31"/>
      <c r="DD265" s="28"/>
      <c r="DE265" s="28"/>
      <c r="DF265" s="29"/>
      <c r="DG265" s="30"/>
      <c r="DH265" s="30"/>
      <c r="DI265" s="31"/>
      <c r="DJ265" s="28"/>
      <c r="DK265" s="28"/>
      <c r="DL265" s="29"/>
      <c r="DM265" s="30"/>
      <c r="DN265" s="30"/>
      <c r="DO265" s="31"/>
    </row>
    <row r="266" spans="1:146" ht="11.1" customHeight="1">
      <c r="A266" s="3"/>
      <c r="B266" s="24" t="s">
        <v>280</v>
      </c>
      <c r="C266" s="26">
        <v>476.93787200000003</v>
      </c>
      <c r="D266" s="26">
        <v>171.98279400000001</v>
      </c>
      <c r="E266" s="42">
        <v>100.235242</v>
      </c>
      <c r="F266" s="42">
        <v>126.478977</v>
      </c>
      <c r="G266" s="42">
        <v>154.17960600000001</v>
      </c>
      <c r="H266" s="46">
        <v>32.326979057767083</v>
      </c>
      <c r="I266" s="46">
        <v>89.648273768595715</v>
      </c>
      <c r="L266" s="26">
        <v>476.93787200000003</v>
      </c>
      <c r="M266" s="26">
        <v>171.98279368000004</v>
      </c>
      <c r="N266" s="26"/>
      <c r="O266" s="26">
        <v>100.23524173999998</v>
      </c>
      <c r="P266" s="26">
        <v>126.47897689000001</v>
      </c>
      <c r="Q266" s="26">
        <v>154.17960583999997</v>
      </c>
      <c r="R266" s="26">
        <v>32.326979024219732</v>
      </c>
      <c r="S266" s="26">
        <v>89.648273842367274</v>
      </c>
      <c r="T266" s="18"/>
      <c r="U266" s="26">
        <f t="shared" si="10"/>
        <v>0</v>
      </c>
      <c r="V266" s="26">
        <f t="shared" si="10"/>
        <v>-3.1999996963349986E-7</v>
      </c>
      <c r="W266" s="26"/>
      <c r="X266" s="26">
        <f t="shared" si="9"/>
        <v>-2.6000002151249646E-7</v>
      </c>
      <c r="Y266" s="26">
        <f t="shared" si="9"/>
        <v>-1.0999998778515874E-7</v>
      </c>
      <c r="Z266" s="26">
        <f t="shared" si="9"/>
        <v>-1.6000004166016879E-7</v>
      </c>
      <c r="AA266" s="26">
        <f t="shared" si="9"/>
        <v>-3.3547351563356642E-8</v>
      </c>
      <c r="AB266" s="26">
        <f t="shared" si="9"/>
        <v>7.3771559527813224E-8</v>
      </c>
      <c r="AC266" s="31"/>
      <c r="AD266" s="28"/>
      <c r="AE266" s="28"/>
      <c r="AF266" s="29"/>
      <c r="AG266" s="30"/>
      <c r="AH266" s="30"/>
      <c r="AI266" s="31"/>
      <c r="AJ266" s="28"/>
      <c r="AK266" s="28"/>
      <c r="AL266" s="29"/>
      <c r="AM266" s="30"/>
      <c r="AN266" s="30"/>
      <c r="AO266" s="31"/>
      <c r="AP266" s="28"/>
      <c r="AQ266" s="28"/>
      <c r="AR266" s="29"/>
      <c r="AS266" s="30"/>
      <c r="AT266" s="30"/>
      <c r="AU266" s="31"/>
      <c r="AV266" s="28"/>
      <c r="AW266" s="28"/>
      <c r="AX266" s="29"/>
      <c r="AY266" s="30"/>
      <c r="AZ266" s="30"/>
      <c r="BA266" s="31"/>
      <c r="BB266" s="28"/>
      <c r="BC266" s="28"/>
      <c r="BD266" s="29"/>
      <c r="BE266" s="30"/>
      <c r="BF266" s="30"/>
      <c r="BG266" s="31"/>
      <c r="BH266" s="28"/>
      <c r="BI266" s="28"/>
      <c r="BJ266" s="29"/>
      <c r="BK266" s="30"/>
      <c r="BL266" s="30"/>
      <c r="BM266" s="31"/>
      <c r="BN266" s="28"/>
      <c r="BO266" s="28"/>
      <c r="BP266" s="29"/>
      <c r="BQ266" s="30"/>
      <c r="BR266" s="30"/>
      <c r="BS266" s="31"/>
      <c r="BT266" s="28"/>
      <c r="BU266" s="28"/>
      <c r="BV266" s="29"/>
      <c r="BW266" s="30"/>
      <c r="BX266" s="30"/>
      <c r="BY266" s="31"/>
      <c r="BZ266" s="28"/>
      <c r="CA266" s="28"/>
      <c r="CB266" s="29"/>
      <c r="CC266" s="30"/>
      <c r="CD266" s="30"/>
      <c r="CE266" s="31"/>
      <c r="CF266" s="28"/>
      <c r="CG266" s="28"/>
      <c r="CH266" s="29"/>
      <c r="CI266" s="30"/>
      <c r="CJ266" s="30"/>
      <c r="CK266" s="31"/>
      <c r="CL266" s="28"/>
      <c r="CM266" s="28"/>
      <c r="CN266" s="29"/>
      <c r="CO266" s="30"/>
      <c r="CP266" s="30"/>
      <c r="CQ266" s="31"/>
      <c r="CR266" s="28"/>
      <c r="CS266" s="28"/>
      <c r="CT266" s="29"/>
      <c r="CU266" s="30"/>
      <c r="CV266" s="30"/>
      <c r="CW266" s="31"/>
      <c r="CX266" s="28"/>
      <c r="CY266" s="28"/>
      <c r="CZ266" s="29"/>
      <c r="DA266" s="30"/>
      <c r="DB266" s="30"/>
      <c r="DC266" s="31"/>
      <c r="DD266" s="28"/>
      <c r="DE266" s="28"/>
      <c r="DF266" s="29"/>
      <c r="DG266" s="30"/>
      <c r="DH266" s="30"/>
      <c r="DI266" s="31"/>
      <c r="DJ266" s="28"/>
      <c r="DK266" s="28"/>
      <c r="DL266" s="29"/>
      <c r="DM266" s="30"/>
      <c r="DN266" s="30"/>
      <c r="DO266" s="31"/>
    </row>
    <row r="267" spans="1:146" ht="11.1" customHeight="1">
      <c r="A267" s="3"/>
      <c r="B267" s="24" t="s">
        <v>281</v>
      </c>
      <c r="C267" s="23">
        <v>217.36499800000001</v>
      </c>
      <c r="D267" s="23">
        <v>144.86945</v>
      </c>
      <c r="E267" s="42">
        <v>46.2</v>
      </c>
      <c r="F267" s="42">
        <v>88.199960000000004</v>
      </c>
      <c r="G267" s="42">
        <v>97.811404999999993</v>
      </c>
      <c r="H267" s="42">
        <v>44.998691555666191</v>
      </c>
      <c r="I267" s="42">
        <v>67.51692989791843</v>
      </c>
      <c r="L267" s="23">
        <v>217.36499800000001</v>
      </c>
      <c r="M267" s="23">
        <v>144.86944968</v>
      </c>
      <c r="N267" s="23"/>
      <c r="O267" s="23">
        <v>46.2</v>
      </c>
      <c r="P267" s="23">
        <v>88.199959890000002</v>
      </c>
      <c r="Q267" s="23">
        <v>97.811405040000011</v>
      </c>
      <c r="R267" s="23">
        <v>44.998691574068431</v>
      </c>
      <c r="S267" s="23">
        <v>67.516930074666661</v>
      </c>
      <c r="T267" s="18"/>
      <c r="U267" s="23">
        <f t="shared" si="10"/>
        <v>0</v>
      </c>
      <c r="V267" s="23">
        <f t="shared" si="10"/>
        <v>-3.1999999805520929E-7</v>
      </c>
      <c r="W267" s="23"/>
      <c r="X267" s="23">
        <f t="shared" si="9"/>
        <v>0</v>
      </c>
      <c r="Y267" s="23">
        <f t="shared" si="9"/>
        <v>-1.1000000199601345E-7</v>
      </c>
      <c r="Z267" s="23">
        <f t="shared" si="9"/>
        <v>4.0000017520469555E-8</v>
      </c>
      <c r="AA267" s="23">
        <f t="shared" si="9"/>
        <v>1.8402239732040471E-8</v>
      </c>
      <c r="AB267" s="23">
        <f t="shared" si="9"/>
        <v>1.767482302739154E-7</v>
      </c>
      <c r="AC267" s="31"/>
      <c r="AD267" s="28"/>
      <c r="AE267" s="28"/>
      <c r="AF267" s="29"/>
      <c r="AG267" s="30"/>
      <c r="AH267" s="30"/>
      <c r="AI267" s="31"/>
      <c r="AJ267" s="28"/>
      <c r="AK267" s="28"/>
      <c r="AL267" s="29"/>
      <c r="AM267" s="30"/>
      <c r="AN267" s="30"/>
      <c r="AO267" s="31"/>
      <c r="AP267" s="28"/>
      <c r="AQ267" s="28"/>
      <c r="AR267" s="29"/>
      <c r="AS267" s="30"/>
      <c r="AT267" s="30"/>
      <c r="AU267" s="31"/>
      <c r="AV267" s="28"/>
      <c r="AW267" s="28"/>
      <c r="AX267" s="29"/>
      <c r="AY267" s="30"/>
      <c r="AZ267" s="30"/>
      <c r="BA267" s="31"/>
      <c r="BB267" s="28"/>
      <c r="BC267" s="28"/>
      <c r="BD267" s="29"/>
      <c r="BE267" s="30"/>
      <c r="BF267" s="30"/>
      <c r="BG267" s="31"/>
      <c r="BH267" s="28"/>
      <c r="BI267" s="28"/>
      <c r="BJ267" s="29"/>
      <c r="BK267" s="30"/>
      <c r="BL267" s="30"/>
      <c r="BM267" s="31"/>
      <c r="BN267" s="28"/>
      <c r="BO267" s="28"/>
      <c r="BP267" s="29"/>
      <c r="BQ267" s="30"/>
      <c r="BR267" s="30"/>
      <c r="BS267" s="31"/>
      <c r="BT267" s="28"/>
      <c r="BU267" s="28"/>
      <c r="BV267" s="29"/>
      <c r="BW267" s="30"/>
      <c r="BX267" s="30"/>
      <c r="BY267" s="31"/>
      <c r="BZ267" s="28"/>
      <c r="CA267" s="28"/>
      <c r="CB267" s="29"/>
      <c r="CC267" s="30"/>
      <c r="CD267" s="30"/>
      <c r="CE267" s="31"/>
      <c r="CF267" s="28"/>
      <c r="CG267" s="28"/>
      <c r="CH267" s="29"/>
      <c r="CI267" s="30"/>
      <c r="CJ267" s="30"/>
      <c r="CK267" s="31"/>
      <c r="CL267" s="28"/>
      <c r="CM267" s="28"/>
      <c r="CN267" s="29"/>
      <c r="CO267" s="30"/>
      <c r="CP267" s="30"/>
      <c r="CQ267" s="31"/>
      <c r="CR267" s="28"/>
      <c r="CS267" s="28"/>
      <c r="CT267" s="29"/>
      <c r="CU267" s="30"/>
      <c r="CV267" s="30"/>
      <c r="CW267" s="31"/>
      <c r="CX267" s="28"/>
      <c r="CY267" s="28"/>
      <c r="CZ267" s="29"/>
      <c r="DA267" s="30"/>
      <c r="DB267" s="30"/>
      <c r="DC267" s="31"/>
      <c r="DD267" s="28"/>
      <c r="DE267" s="28"/>
      <c r="DF267" s="29"/>
      <c r="DG267" s="30"/>
      <c r="DH267" s="30"/>
      <c r="DI267" s="31"/>
      <c r="DJ267" s="28"/>
      <c r="DK267" s="28"/>
      <c r="DL267" s="29"/>
      <c r="DM267" s="30"/>
      <c r="DN267" s="30"/>
      <c r="DO267" s="31"/>
    </row>
    <row r="268" spans="1:146" ht="11.1" customHeight="1">
      <c r="A268" s="3"/>
      <c r="B268" s="24" t="s">
        <v>282</v>
      </c>
      <c r="C268" s="23">
        <v>57.658769999999997</v>
      </c>
      <c r="D268" s="23">
        <v>25.083631</v>
      </c>
      <c r="E268" s="42">
        <v>3.645251</v>
      </c>
      <c r="F268" s="42">
        <v>19.205387999999999</v>
      </c>
      <c r="G268" s="42">
        <v>24.546773000000002</v>
      </c>
      <c r="H268" s="42">
        <v>42.57248810545213</v>
      </c>
      <c r="I268" s="42">
        <v>97.859727724427145</v>
      </c>
      <c r="L268" s="23">
        <v>57.658769999999997</v>
      </c>
      <c r="M268" s="23">
        <v>25.083630779999996</v>
      </c>
      <c r="N268" s="23"/>
      <c r="O268" s="23">
        <v>3.6452510899999999</v>
      </c>
      <c r="P268" s="23">
        <v>19.20538835</v>
      </c>
      <c r="Q268" s="23">
        <v>24.546773290000001</v>
      </c>
      <c r="R268" s="23">
        <v>42.572488608411177</v>
      </c>
      <c r="S268" s="23">
        <v>97.859729738854043</v>
      </c>
      <c r="T268" s="18"/>
      <c r="U268" s="23">
        <f t="shared" si="10"/>
        <v>0</v>
      </c>
      <c r="V268" s="23">
        <f t="shared" si="10"/>
        <v>-2.200000039920269E-7</v>
      </c>
      <c r="W268" s="23"/>
      <c r="X268" s="23">
        <f t="shared" si="9"/>
        <v>8.9999999897116822E-8</v>
      </c>
      <c r="Y268" s="23">
        <f t="shared" si="9"/>
        <v>3.5000000053742042E-7</v>
      </c>
      <c r="Z268" s="23">
        <f t="shared" si="9"/>
        <v>2.8999999912571184E-7</v>
      </c>
      <c r="AA268" s="23">
        <f t="shared" si="9"/>
        <v>5.0295904685526693E-7</v>
      </c>
      <c r="AB268" s="23">
        <f t="shared" si="9"/>
        <v>2.0144268972899226E-6</v>
      </c>
      <c r="AC268" s="31"/>
      <c r="AD268" s="28"/>
      <c r="AE268" s="28"/>
      <c r="AF268" s="29"/>
      <c r="AG268" s="30"/>
      <c r="AH268" s="30"/>
      <c r="AI268" s="31"/>
      <c r="AJ268" s="28"/>
      <c r="AK268" s="28"/>
      <c r="AL268" s="29"/>
      <c r="AM268" s="30"/>
      <c r="AN268" s="30"/>
      <c r="AO268" s="31"/>
      <c r="AP268" s="28"/>
      <c r="AQ268" s="28"/>
      <c r="AR268" s="29"/>
      <c r="AS268" s="30"/>
      <c r="AT268" s="30"/>
      <c r="AU268" s="31"/>
      <c r="AV268" s="28"/>
      <c r="AW268" s="28"/>
      <c r="AX268" s="29"/>
      <c r="AY268" s="30"/>
      <c r="AZ268" s="30"/>
      <c r="BA268" s="31"/>
      <c r="BB268" s="28"/>
      <c r="BC268" s="28"/>
      <c r="BD268" s="29"/>
      <c r="BE268" s="30"/>
      <c r="BF268" s="30"/>
      <c r="BG268" s="31"/>
      <c r="BH268" s="28"/>
      <c r="BI268" s="28"/>
      <c r="BJ268" s="29"/>
      <c r="BK268" s="30"/>
      <c r="BL268" s="30"/>
      <c r="BM268" s="31"/>
      <c r="BN268" s="28"/>
      <c r="BO268" s="28"/>
      <c r="BP268" s="29"/>
      <c r="BQ268" s="30"/>
      <c r="BR268" s="30"/>
      <c r="BS268" s="31"/>
      <c r="BT268" s="28"/>
      <c r="BU268" s="28"/>
      <c r="BV268" s="29"/>
      <c r="BW268" s="30"/>
      <c r="BX268" s="30"/>
      <c r="BY268" s="31"/>
      <c r="BZ268" s="28"/>
      <c r="CA268" s="28"/>
      <c r="CB268" s="29"/>
      <c r="CC268" s="30"/>
      <c r="CD268" s="30"/>
      <c r="CE268" s="31"/>
      <c r="CF268" s="28"/>
      <c r="CG268" s="28"/>
      <c r="CH268" s="29"/>
      <c r="CI268" s="30"/>
      <c r="CJ268" s="30"/>
      <c r="CK268" s="31"/>
      <c r="CL268" s="28"/>
      <c r="CM268" s="28"/>
      <c r="CN268" s="29"/>
      <c r="CO268" s="30"/>
      <c r="CP268" s="30"/>
      <c r="CQ268" s="31"/>
      <c r="CR268" s="28"/>
      <c r="CS268" s="28"/>
      <c r="CT268" s="29"/>
      <c r="CU268" s="30"/>
      <c r="CV268" s="30"/>
      <c r="CW268" s="31"/>
      <c r="CX268" s="28"/>
      <c r="CY268" s="28"/>
      <c r="CZ268" s="29"/>
      <c r="DA268" s="30"/>
      <c r="DB268" s="30"/>
      <c r="DC268" s="31"/>
      <c r="DD268" s="28"/>
      <c r="DE268" s="28"/>
      <c r="DF268" s="29"/>
      <c r="DG268" s="30"/>
      <c r="DH268" s="30"/>
      <c r="DI268" s="31"/>
      <c r="DJ268" s="28"/>
      <c r="DK268" s="28"/>
      <c r="DL268" s="29"/>
      <c r="DM268" s="30"/>
      <c r="DN268" s="30"/>
      <c r="DO268" s="31"/>
    </row>
    <row r="269" spans="1:146" ht="11.1" customHeight="1">
      <c r="A269" s="3"/>
      <c r="B269" s="24" t="s">
        <v>283</v>
      </c>
      <c r="C269" s="23">
        <v>584.91499999999996</v>
      </c>
      <c r="D269" s="23">
        <v>339.94461799999999</v>
      </c>
      <c r="E269" s="42">
        <v>185.18614400000001</v>
      </c>
      <c r="F269" s="42">
        <v>257.125226</v>
      </c>
      <c r="G269" s="42">
        <v>324.428382</v>
      </c>
      <c r="H269" s="42">
        <v>55.46590222510963</v>
      </c>
      <c r="I269" s="42">
        <v>95.435657698807873</v>
      </c>
      <c r="L269" s="23">
        <v>584.91499999999996</v>
      </c>
      <c r="M269" s="23">
        <v>339.94461782999997</v>
      </c>
      <c r="N269" s="23"/>
      <c r="O269" s="23">
        <v>185.18614363</v>
      </c>
      <c r="P269" s="23">
        <v>257.12522611000003</v>
      </c>
      <c r="Q269" s="23">
        <v>324.42838175999998</v>
      </c>
      <c r="R269" s="23">
        <v>55.465902184078033</v>
      </c>
      <c r="S269" s="23">
        <v>95.43565767593374</v>
      </c>
      <c r="T269" s="18"/>
      <c r="U269" s="23">
        <f t="shared" si="10"/>
        <v>0</v>
      </c>
      <c r="V269" s="23">
        <f t="shared" si="10"/>
        <v>-1.7000002117129043E-7</v>
      </c>
      <c r="W269" s="23"/>
      <c r="X269" s="23">
        <f t="shared" si="9"/>
        <v>-3.700000092976552E-7</v>
      </c>
      <c r="Y269" s="23">
        <f t="shared" si="9"/>
        <v>1.1000003041772288E-7</v>
      </c>
      <c r="Z269" s="23">
        <f t="shared" si="9"/>
        <v>-2.4000001985768904E-7</v>
      </c>
      <c r="AA269" s="23">
        <f t="shared" si="9"/>
        <v>-4.1031597675100784E-8</v>
      </c>
      <c r="AB269" s="23">
        <f t="shared" si="9"/>
        <v>-2.287413281010231E-8</v>
      </c>
      <c r="AC269" s="31"/>
      <c r="AD269" s="28"/>
      <c r="AE269" s="28"/>
      <c r="AF269" s="29"/>
      <c r="AG269" s="30"/>
      <c r="AH269" s="30"/>
      <c r="AI269" s="31"/>
      <c r="AJ269" s="28"/>
      <c r="AK269" s="28"/>
      <c r="AL269" s="29"/>
      <c r="AM269" s="30"/>
      <c r="AN269" s="30"/>
      <c r="AO269" s="31"/>
      <c r="AP269" s="28"/>
      <c r="AQ269" s="28"/>
      <c r="AR269" s="29"/>
      <c r="AS269" s="30"/>
      <c r="AT269" s="30"/>
      <c r="AU269" s="31"/>
      <c r="AV269" s="28"/>
      <c r="AW269" s="28"/>
      <c r="AX269" s="29"/>
      <c r="AY269" s="30"/>
      <c r="AZ269" s="30"/>
      <c r="BA269" s="31"/>
      <c r="BB269" s="28"/>
      <c r="BC269" s="28"/>
      <c r="BD269" s="29"/>
      <c r="BE269" s="30"/>
      <c r="BF269" s="30"/>
      <c r="BG269" s="31"/>
      <c r="BH269" s="28"/>
      <c r="BI269" s="28"/>
      <c r="BJ269" s="29"/>
      <c r="BK269" s="30"/>
      <c r="BL269" s="30"/>
      <c r="BM269" s="31"/>
      <c r="BN269" s="28"/>
      <c r="BO269" s="28"/>
      <c r="BP269" s="29"/>
      <c r="BQ269" s="30"/>
      <c r="BR269" s="30"/>
      <c r="BS269" s="31"/>
      <c r="BT269" s="28"/>
      <c r="BU269" s="28"/>
      <c r="BV269" s="29"/>
      <c r="BW269" s="30"/>
      <c r="BX269" s="30"/>
      <c r="BY269" s="31"/>
      <c r="BZ269" s="28"/>
      <c r="CA269" s="28"/>
      <c r="CB269" s="29"/>
      <c r="CC269" s="30"/>
      <c r="CD269" s="30"/>
      <c r="CE269" s="31"/>
      <c r="CF269" s="28"/>
      <c r="CG269" s="28"/>
      <c r="CH269" s="29"/>
      <c r="CI269" s="30"/>
      <c r="CJ269" s="30"/>
      <c r="CK269" s="31"/>
      <c r="CL269" s="28"/>
      <c r="CM269" s="28"/>
      <c r="CN269" s="29"/>
      <c r="CO269" s="30"/>
      <c r="CP269" s="30"/>
      <c r="CQ269" s="31"/>
      <c r="CR269" s="28"/>
      <c r="CS269" s="28"/>
      <c r="CT269" s="29"/>
      <c r="CU269" s="30"/>
      <c r="CV269" s="30"/>
      <c r="CW269" s="31"/>
      <c r="CX269" s="28"/>
      <c r="CY269" s="28"/>
      <c r="CZ269" s="29"/>
      <c r="DA269" s="30"/>
      <c r="DB269" s="30"/>
      <c r="DC269" s="31"/>
      <c r="DD269" s="28"/>
      <c r="DE269" s="28"/>
      <c r="DF269" s="29"/>
      <c r="DG269" s="30"/>
      <c r="DH269" s="30"/>
      <c r="DI269" s="31"/>
      <c r="DJ269" s="28"/>
      <c r="DK269" s="28"/>
      <c r="DL269" s="29"/>
      <c r="DM269" s="30"/>
      <c r="DN269" s="30"/>
      <c r="DO269" s="31"/>
    </row>
    <row r="270" spans="1:146" ht="11.1" customHeight="1">
      <c r="A270" s="3"/>
      <c r="B270" s="24" t="s">
        <v>284</v>
      </c>
      <c r="C270" s="23">
        <v>5391.6453860000001</v>
      </c>
      <c r="D270" s="23">
        <v>2849.7396819999999</v>
      </c>
      <c r="E270" s="42">
        <v>369.71995600000002</v>
      </c>
      <c r="F270" s="42">
        <v>1355.608307</v>
      </c>
      <c r="G270" s="42">
        <v>2396.0279919999998</v>
      </c>
      <c r="H270" s="42">
        <v>44.43964356820554</v>
      </c>
      <c r="I270" s="42">
        <v>84.078837345536883</v>
      </c>
      <c r="L270" s="23">
        <v>5391.6453860000001</v>
      </c>
      <c r="M270" s="23">
        <v>2849.7396822300002</v>
      </c>
      <c r="N270" s="23"/>
      <c r="O270" s="23">
        <v>369.71995566999999</v>
      </c>
      <c r="P270" s="23">
        <v>1355.6083067500001</v>
      </c>
      <c r="Q270" s="23">
        <v>2396.0279917199996</v>
      </c>
      <c r="R270" s="23">
        <v>44.439643563012318</v>
      </c>
      <c r="S270" s="23">
        <v>84.078837328925474</v>
      </c>
      <c r="T270" s="18"/>
      <c r="U270" s="23">
        <f t="shared" si="10"/>
        <v>0</v>
      </c>
      <c r="V270" s="23">
        <f t="shared" si="10"/>
        <v>2.3000029614195228E-7</v>
      </c>
      <c r="W270" s="23"/>
      <c r="X270" s="23">
        <f t="shared" si="9"/>
        <v>-3.3000003440974979E-7</v>
      </c>
      <c r="Y270" s="23">
        <f t="shared" si="9"/>
        <v>-2.4999985726026352E-7</v>
      </c>
      <c r="Z270" s="23">
        <f t="shared" si="9"/>
        <v>-2.8000022211926989E-7</v>
      </c>
      <c r="AA270" s="23">
        <f t="shared" si="9"/>
        <v>-5.1932218525507778E-9</v>
      </c>
      <c r="AB270" s="23">
        <f t="shared" si="9"/>
        <v>-1.6611409137112787E-8</v>
      </c>
      <c r="AC270" s="31"/>
      <c r="AD270" s="28"/>
      <c r="AE270" s="28"/>
      <c r="AF270" s="29"/>
      <c r="AG270" s="30"/>
      <c r="AH270" s="30"/>
      <c r="AI270" s="31"/>
      <c r="AJ270" s="28"/>
      <c r="AK270" s="28"/>
      <c r="AL270" s="29"/>
      <c r="AM270" s="30"/>
      <c r="AN270" s="30"/>
      <c r="AO270" s="31"/>
      <c r="AP270" s="28"/>
      <c r="AQ270" s="28"/>
      <c r="AR270" s="29"/>
      <c r="AS270" s="30"/>
      <c r="AT270" s="30"/>
      <c r="AU270" s="31"/>
      <c r="AV270" s="28"/>
      <c r="AW270" s="28"/>
      <c r="AX270" s="29"/>
      <c r="AY270" s="30"/>
      <c r="AZ270" s="30"/>
      <c r="BA270" s="31"/>
      <c r="BB270" s="28"/>
      <c r="BC270" s="28"/>
      <c r="BD270" s="29"/>
      <c r="BE270" s="30"/>
      <c r="BF270" s="30"/>
      <c r="BG270" s="31"/>
      <c r="BH270" s="28"/>
      <c r="BI270" s="28"/>
      <c r="BJ270" s="29"/>
      <c r="BK270" s="30"/>
      <c r="BL270" s="30"/>
      <c r="BM270" s="31"/>
      <c r="BN270" s="28"/>
      <c r="BO270" s="28"/>
      <c r="BP270" s="29"/>
      <c r="BQ270" s="30"/>
      <c r="BR270" s="30"/>
      <c r="BS270" s="31"/>
      <c r="BT270" s="28"/>
      <c r="BU270" s="28"/>
      <c r="BV270" s="29"/>
      <c r="BW270" s="30"/>
      <c r="BX270" s="30"/>
      <c r="BY270" s="31"/>
      <c r="BZ270" s="28"/>
      <c r="CA270" s="28"/>
      <c r="CB270" s="29"/>
      <c r="CC270" s="30"/>
      <c r="CD270" s="30"/>
      <c r="CE270" s="31"/>
      <c r="CF270" s="28"/>
      <c r="CG270" s="28"/>
      <c r="CH270" s="29"/>
      <c r="CI270" s="30"/>
      <c r="CJ270" s="30"/>
      <c r="CK270" s="31"/>
      <c r="CL270" s="28"/>
      <c r="CM270" s="28"/>
      <c r="CN270" s="29"/>
      <c r="CO270" s="30"/>
      <c r="CP270" s="30"/>
      <c r="CQ270" s="31"/>
      <c r="CR270" s="28"/>
      <c r="CS270" s="28"/>
      <c r="CT270" s="29"/>
      <c r="CU270" s="30"/>
      <c r="CV270" s="30"/>
      <c r="CW270" s="31"/>
      <c r="CX270" s="28"/>
      <c r="CY270" s="28"/>
      <c r="CZ270" s="29"/>
      <c r="DA270" s="30"/>
      <c r="DB270" s="30"/>
      <c r="DC270" s="31"/>
      <c r="DD270" s="28"/>
      <c r="DE270" s="28"/>
      <c r="DF270" s="29"/>
      <c r="DG270" s="30"/>
      <c r="DH270" s="30"/>
      <c r="DI270" s="31"/>
      <c r="DJ270" s="28"/>
      <c r="DK270" s="28"/>
      <c r="DL270" s="29"/>
      <c r="DM270" s="30"/>
      <c r="DN270" s="30"/>
      <c r="DO270" s="31"/>
    </row>
    <row r="271" spans="1:146" ht="21.95" customHeight="1">
      <c r="A271" s="3"/>
      <c r="B271" s="24" t="s">
        <v>285</v>
      </c>
      <c r="C271" s="23">
        <v>2696.4200030000002</v>
      </c>
      <c r="D271" s="23">
        <v>1391.790825</v>
      </c>
      <c r="E271" s="42">
        <v>241.57751200000001</v>
      </c>
      <c r="F271" s="42">
        <v>701.98238800000001</v>
      </c>
      <c r="G271" s="42">
        <v>1105.1733489999999</v>
      </c>
      <c r="H271" s="42">
        <v>40.98669153063689</v>
      </c>
      <c r="I271" s="42">
        <v>79.406569518088304</v>
      </c>
      <c r="L271" s="23">
        <v>2696.4200030000002</v>
      </c>
      <c r="M271" s="23">
        <v>1391.7908248399999</v>
      </c>
      <c r="N271" s="23"/>
      <c r="O271" s="23">
        <v>241.57751165000002</v>
      </c>
      <c r="P271" s="23">
        <v>701.98238816000014</v>
      </c>
      <c r="Q271" s="23">
        <v>1105.1733485300001</v>
      </c>
      <c r="R271" s="23">
        <v>40.986691513206374</v>
      </c>
      <c r="S271" s="23">
        <v>79.406569493447449</v>
      </c>
      <c r="T271" s="18"/>
      <c r="U271" s="23">
        <f t="shared" si="10"/>
        <v>0</v>
      </c>
      <c r="V271" s="23">
        <f t="shared" si="10"/>
        <v>-1.6000012692529708E-7</v>
      </c>
      <c r="W271" s="23"/>
      <c r="X271" s="23">
        <f t="shared" si="9"/>
        <v>-3.4999999343199306E-7</v>
      </c>
      <c r="Y271" s="23">
        <f t="shared" si="9"/>
        <v>1.6000012692529708E-7</v>
      </c>
      <c r="Z271" s="23">
        <f t="shared" si="9"/>
        <v>-4.6999980440887157E-7</v>
      </c>
      <c r="AA271" s="23">
        <f t="shared" si="9"/>
        <v>-1.7430515697469673E-8</v>
      </c>
      <c r="AB271" s="23">
        <f t="shared" si="9"/>
        <v>-2.4640854690005654E-8</v>
      </c>
      <c r="AC271" s="31"/>
      <c r="AD271" s="28"/>
      <c r="AE271" s="28"/>
      <c r="AF271" s="29"/>
      <c r="AG271" s="30"/>
      <c r="AH271" s="30"/>
      <c r="AI271" s="31"/>
      <c r="AJ271" s="28"/>
      <c r="AK271" s="28"/>
      <c r="AL271" s="29"/>
      <c r="AM271" s="30"/>
      <c r="AN271" s="30"/>
      <c r="AO271" s="31"/>
      <c r="AP271" s="28"/>
      <c r="AQ271" s="28"/>
      <c r="AR271" s="29"/>
      <c r="AS271" s="30"/>
      <c r="AT271" s="30"/>
      <c r="AU271" s="31"/>
      <c r="AV271" s="28"/>
      <c r="AW271" s="28"/>
      <c r="AX271" s="29"/>
      <c r="AY271" s="30"/>
      <c r="AZ271" s="30"/>
      <c r="BA271" s="31"/>
      <c r="BB271" s="28"/>
      <c r="BC271" s="28"/>
      <c r="BD271" s="29"/>
      <c r="BE271" s="30"/>
      <c r="BF271" s="30"/>
      <c r="BG271" s="31"/>
      <c r="BH271" s="28"/>
      <c r="BI271" s="28"/>
      <c r="BJ271" s="29"/>
      <c r="BK271" s="30"/>
      <c r="BL271" s="30"/>
      <c r="BM271" s="31"/>
      <c r="BN271" s="28"/>
      <c r="BO271" s="28"/>
      <c r="BP271" s="29"/>
      <c r="BQ271" s="30"/>
      <c r="BR271" s="30"/>
      <c r="BS271" s="31"/>
      <c r="BT271" s="28"/>
      <c r="BU271" s="28"/>
      <c r="BV271" s="29"/>
      <c r="BW271" s="30"/>
      <c r="BX271" s="30"/>
      <c r="BY271" s="31"/>
      <c r="BZ271" s="28"/>
      <c r="CA271" s="28"/>
      <c r="CB271" s="29"/>
      <c r="CC271" s="30"/>
      <c r="CD271" s="30"/>
      <c r="CE271" s="31"/>
      <c r="CF271" s="28"/>
      <c r="CG271" s="28"/>
      <c r="CH271" s="29"/>
      <c r="CI271" s="30"/>
      <c r="CJ271" s="30"/>
      <c r="CK271" s="31"/>
      <c r="CL271" s="28"/>
      <c r="CM271" s="28"/>
      <c r="CN271" s="29"/>
      <c r="CO271" s="30"/>
      <c r="CP271" s="30"/>
      <c r="CQ271" s="31"/>
      <c r="CR271" s="28"/>
      <c r="CS271" s="28"/>
      <c r="CT271" s="29"/>
      <c r="CU271" s="30"/>
      <c r="CV271" s="30"/>
      <c r="CW271" s="31"/>
      <c r="CX271" s="28"/>
      <c r="CY271" s="28"/>
      <c r="CZ271" s="29"/>
      <c r="DA271" s="30"/>
      <c r="DB271" s="30"/>
      <c r="DC271" s="31"/>
      <c r="DD271" s="28"/>
      <c r="DE271" s="28"/>
      <c r="DF271" s="29"/>
      <c r="DG271" s="30"/>
      <c r="DH271" s="30"/>
      <c r="DI271" s="31"/>
      <c r="DJ271" s="28"/>
      <c r="DK271" s="28"/>
      <c r="DL271" s="29"/>
      <c r="DM271" s="30"/>
      <c r="DN271" s="30"/>
      <c r="DO271" s="31"/>
    </row>
    <row r="272" spans="1:146" ht="11.1" customHeight="1">
      <c r="A272" s="3"/>
      <c r="B272" s="24" t="s">
        <v>286</v>
      </c>
      <c r="C272" s="23">
        <v>1872.708752</v>
      </c>
      <c r="D272" s="23">
        <v>772.19013800000005</v>
      </c>
      <c r="E272" s="42">
        <v>55</v>
      </c>
      <c r="F272" s="42">
        <v>147.910008</v>
      </c>
      <c r="G272" s="42">
        <v>443.531475</v>
      </c>
      <c r="H272" s="23">
        <v>23.683953766239458</v>
      </c>
      <c r="I272" s="23">
        <v>57.438117009466382</v>
      </c>
      <c r="L272" s="23">
        <v>1872.708752</v>
      </c>
      <c r="M272" s="23">
        <v>772.19013845000006</v>
      </c>
      <c r="N272" s="23"/>
      <c r="O272" s="23">
        <v>55</v>
      </c>
      <c r="P272" s="23">
        <v>147.910008</v>
      </c>
      <c r="Q272" s="23">
        <v>443.53147487000001</v>
      </c>
      <c r="R272" s="23">
        <v>23.683953759297648</v>
      </c>
      <c r="S272" s="23">
        <v>57.438116959158634</v>
      </c>
      <c r="T272" s="18"/>
      <c r="U272" s="23">
        <f t="shared" si="10"/>
        <v>0</v>
      </c>
      <c r="V272" s="23">
        <f t="shared" si="10"/>
        <v>4.5000001591688488E-7</v>
      </c>
      <c r="W272" s="23"/>
      <c r="X272" s="23">
        <f t="shared" si="9"/>
        <v>0</v>
      </c>
      <c r="Y272" s="23">
        <f t="shared" si="9"/>
        <v>0</v>
      </c>
      <c r="Z272" s="23">
        <f t="shared" si="9"/>
        <v>-1.2999998943996616E-7</v>
      </c>
      <c r="AA272" s="23">
        <f t="shared" si="9"/>
        <v>-6.9418106818375236E-9</v>
      </c>
      <c r="AB272" s="23">
        <f t="shared" si="9"/>
        <v>-5.0307747301303607E-8</v>
      </c>
      <c r="AC272" s="29"/>
      <c r="AD272" s="30"/>
      <c r="AE272" s="30"/>
      <c r="AF272" s="31"/>
      <c r="AG272" s="28"/>
      <c r="AH272" s="28"/>
      <c r="AI272" s="29"/>
      <c r="AJ272" s="30"/>
      <c r="AK272" s="30"/>
      <c r="AL272" s="31"/>
      <c r="AM272" s="28"/>
      <c r="AN272" s="28"/>
      <c r="AO272" s="29"/>
      <c r="AP272" s="30"/>
      <c r="AQ272" s="30"/>
      <c r="AR272" s="31"/>
      <c r="AS272" s="28"/>
      <c r="AT272" s="28"/>
      <c r="AU272" s="29"/>
      <c r="AV272" s="30"/>
      <c r="AW272" s="30"/>
      <c r="AX272" s="31"/>
      <c r="AY272" s="28"/>
      <c r="AZ272" s="28"/>
      <c r="BA272" s="29"/>
      <c r="BB272" s="30"/>
      <c r="BC272" s="30"/>
      <c r="BD272" s="31"/>
      <c r="BE272" s="28"/>
      <c r="BF272" s="28"/>
      <c r="BG272" s="29"/>
      <c r="BH272" s="30"/>
      <c r="BI272" s="30"/>
      <c r="BJ272" s="31"/>
      <c r="BK272" s="28"/>
      <c r="BL272" s="28"/>
      <c r="BM272" s="29"/>
      <c r="BN272" s="30"/>
      <c r="BO272" s="30"/>
      <c r="BP272" s="31"/>
      <c r="BQ272" s="28"/>
      <c r="BR272" s="28"/>
      <c r="BS272" s="29"/>
      <c r="BT272" s="30"/>
      <c r="BU272" s="30"/>
      <c r="BV272" s="31"/>
      <c r="BW272" s="28"/>
      <c r="BX272" s="28"/>
      <c r="BY272" s="29"/>
      <c r="BZ272" s="30"/>
      <c r="CA272" s="30"/>
      <c r="CB272" s="31"/>
      <c r="CC272" s="28"/>
      <c r="CD272" s="28"/>
      <c r="CE272" s="29"/>
      <c r="CF272" s="30"/>
      <c r="CG272" s="30"/>
      <c r="CH272" s="31"/>
      <c r="CI272" s="28"/>
      <c r="CJ272" s="28"/>
      <c r="CK272" s="29"/>
      <c r="CL272" s="30"/>
      <c r="CM272" s="30"/>
      <c r="CN272" s="31"/>
      <c r="CO272" s="28"/>
      <c r="CP272" s="28"/>
      <c r="CQ272" s="29"/>
      <c r="CR272" s="30"/>
      <c r="CS272" s="30"/>
      <c r="CT272" s="31"/>
      <c r="CU272" s="28"/>
      <c r="CV272" s="28"/>
      <c r="CW272" s="29"/>
      <c r="CX272" s="30"/>
      <c r="CY272" s="30"/>
      <c r="CZ272" s="31"/>
      <c r="DA272" s="28"/>
      <c r="DB272" s="28"/>
      <c r="DC272" s="29"/>
      <c r="DD272" s="30"/>
      <c r="DE272" s="30"/>
      <c r="DF272" s="31"/>
      <c r="DG272" s="28"/>
      <c r="DH272" s="28"/>
      <c r="DI272" s="29"/>
      <c r="DJ272" s="30"/>
      <c r="DK272" s="30"/>
      <c r="DL272" s="31"/>
      <c r="DM272" s="28"/>
      <c r="DN272" s="28"/>
      <c r="DO272" s="29"/>
      <c r="DP272" s="30"/>
      <c r="DQ272" s="30"/>
      <c r="DR272" s="31"/>
      <c r="DS272" s="28"/>
      <c r="DT272" s="28"/>
      <c r="DU272" s="29"/>
      <c r="DV272" s="30"/>
      <c r="DW272" s="30"/>
      <c r="DX272" s="31"/>
      <c r="DY272" s="28"/>
      <c r="DZ272" s="28"/>
      <c r="EA272" s="29"/>
      <c r="EB272" s="30"/>
      <c r="EC272" s="30"/>
      <c r="ED272" s="31"/>
      <c r="EE272" s="28"/>
      <c r="EF272" s="28"/>
      <c r="EG272" s="29"/>
      <c r="EH272" s="30"/>
      <c r="EI272" s="30"/>
      <c r="EJ272" s="31"/>
      <c r="EK272" s="28"/>
      <c r="EL272" s="28"/>
      <c r="EM272" s="29"/>
      <c r="EN272" s="30"/>
      <c r="EO272" s="30"/>
      <c r="EP272" s="31"/>
    </row>
    <row r="273" spans="1:119" ht="11.1" customHeight="1">
      <c r="A273" s="3"/>
      <c r="B273" s="24" t="s">
        <v>287</v>
      </c>
      <c r="C273" s="23">
        <v>1100.3291589999999</v>
      </c>
      <c r="D273" s="23">
        <v>499.27975500000002</v>
      </c>
      <c r="E273" s="42">
        <v>4.1118430000000004</v>
      </c>
      <c r="F273" s="42">
        <v>126.103652</v>
      </c>
      <c r="G273" s="42">
        <v>333.38965300000001</v>
      </c>
      <c r="H273" s="42">
        <v>30.299083712640211</v>
      </c>
      <c r="I273" s="42">
        <v>66.774118049308854</v>
      </c>
      <c r="L273" s="23">
        <v>1100.3291589999999</v>
      </c>
      <c r="M273" s="23">
        <v>499.27975510000005</v>
      </c>
      <c r="N273" s="23"/>
      <c r="O273" s="23">
        <v>4.1118425300000006</v>
      </c>
      <c r="P273" s="23">
        <v>126.10365218999999</v>
      </c>
      <c r="Q273" s="23">
        <v>333.38965257000001</v>
      </c>
      <c r="R273" s="23">
        <v>30.299083673561</v>
      </c>
      <c r="S273" s="23">
        <v>66.774117949810702</v>
      </c>
      <c r="T273" s="18"/>
      <c r="U273" s="23">
        <f t="shared" si="10"/>
        <v>0</v>
      </c>
      <c r="V273" s="23">
        <f t="shared" si="10"/>
        <v>1.0000002248489182E-7</v>
      </c>
      <c r="W273" s="23"/>
      <c r="X273" s="23">
        <f t="shared" si="9"/>
        <v>-4.699999998081239E-7</v>
      </c>
      <c r="Y273" s="23">
        <f t="shared" si="9"/>
        <v>1.8999999440438842E-7</v>
      </c>
      <c r="Z273" s="23">
        <f t="shared" si="9"/>
        <v>-4.3000000005122274E-7</v>
      </c>
      <c r="AA273" s="23">
        <f t="shared" si="9"/>
        <v>-3.9079210978343326E-8</v>
      </c>
      <c r="AB273" s="23">
        <f t="shared" si="9"/>
        <v>-9.9498151939769741E-8</v>
      </c>
      <c r="AC273" s="31"/>
      <c r="AD273" s="28"/>
      <c r="AE273" s="28"/>
      <c r="AF273" s="29"/>
      <c r="AG273" s="30"/>
      <c r="AH273" s="30"/>
      <c r="AI273" s="31"/>
      <c r="AJ273" s="28"/>
      <c r="AK273" s="28"/>
      <c r="AL273" s="29"/>
      <c r="AM273" s="30"/>
      <c r="AN273" s="30"/>
      <c r="AO273" s="31"/>
      <c r="AP273" s="28"/>
      <c r="AQ273" s="28"/>
      <c r="AR273" s="29"/>
      <c r="AS273" s="30"/>
      <c r="AT273" s="30"/>
      <c r="AU273" s="31"/>
      <c r="AV273" s="28"/>
      <c r="AW273" s="28"/>
      <c r="AX273" s="29"/>
      <c r="AY273" s="30"/>
      <c r="AZ273" s="30"/>
      <c r="BA273" s="31"/>
      <c r="BB273" s="28"/>
      <c r="BC273" s="28"/>
      <c r="BD273" s="29"/>
      <c r="BE273" s="30"/>
      <c r="BF273" s="30"/>
      <c r="BG273" s="31"/>
      <c r="BH273" s="28"/>
      <c r="BI273" s="28"/>
      <c r="BJ273" s="29"/>
      <c r="BK273" s="30"/>
      <c r="BL273" s="30"/>
      <c r="BM273" s="31"/>
      <c r="BN273" s="28"/>
      <c r="BO273" s="28"/>
      <c r="BP273" s="29"/>
      <c r="BQ273" s="30"/>
      <c r="BR273" s="30"/>
      <c r="BS273" s="31"/>
      <c r="BT273" s="28"/>
      <c r="BU273" s="28"/>
      <c r="BV273" s="29"/>
      <c r="BW273" s="30"/>
      <c r="BX273" s="30"/>
      <c r="BY273" s="31"/>
      <c r="BZ273" s="28"/>
      <c r="CA273" s="28"/>
      <c r="CB273" s="29"/>
      <c r="CC273" s="30"/>
      <c r="CD273" s="30"/>
      <c r="CE273" s="31"/>
      <c r="CF273" s="28"/>
      <c r="CG273" s="28"/>
      <c r="CH273" s="29"/>
      <c r="CI273" s="30"/>
      <c r="CJ273" s="30"/>
      <c r="CK273" s="31"/>
      <c r="CL273" s="28"/>
      <c r="CM273" s="28"/>
      <c r="CN273" s="29"/>
      <c r="CO273" s="30"/>
      <c r="CP273" s="30"/>
      <c r="CQ273" s="31"/>
      <c r="CR273" s="28"/>
      <c r="CS273" s="28"/>
      <c r="CT273" s="29"/>
      <c r="CU273" s="30"/>
      <c r="CV273" s="30"/>
      <c r="CW273" s="31"/>
      <c r="CX273" s="28"/>
      <c r="CY273" s="28"/>
      <c r="CZ273" s="29"/>
      <c r="DA273" s="30"/>
      <c r="DB273" s="30"/>
      <c r="DC273" s="31"/>
      <c r="DD273" s="28"/>
      <c r="DE273" s="28"/>
      <c r="DF273" s="29"/>
      <c r="DG273" s="30"/>
      <c r="DH273" s="30"/>
      <c r="DI273" s="31"/>
      <c r="DJ273" s="28"/>
      <c r="DK273" s="28"/>
      <c r="DL273" s="29"/>
      <c r="DM273" s="30"/>
      <c r="DN273" s="30"/>
      <c r="DO273" s="31"/>
    </row>
    <row r="274" spans="1:119" ht="11.1" customHeight="1">
      <c r="A274" s="3"/>
      <c r="B274" s="24" t="s">
        <v>288</v>
      </c>
      <c r="C274" s="23">
        <v>2785.9029860000001</v>
      </c>
      <c r="D274" s="23">
        <v>980.76715999999999</v>
      </c>
      <c r="E274" s="42">
        <v>141.22726800000001</v>
      </c>
      <c r="F274" s="42">
        <v>425.13219800000002</v>
      </c>
      <c r="G274" s="42">
        <v>720.344335</v>
      </c>
      <c r="H274" s="42">
        <v>25.856763089739548</v>
      </c>
      <c r="I274" s="42">
        <v>73.447028446588689</v>
      </c>
      <c r="L274" s="23">
        <v>2785.9029860000001</v>
      </c>
      <c r="M274" s="23">
        <v>980.76715961999992</v>
      </c>
      <c r="N274" s="23"/>
      <c r="O274" s="23">
        <v>141.22726800000001</v>
      </c>
      <c r="P274" s="23">
        <v>425.13219790000005</v>
      </c>
      <c r="Q274" s="23">
        <v>720.34433490999993</v>
      </c>
      <c r="R274" s="23">
        <v>25.856763086508998</v>
      </c>
      <c r="S274" s="23">
        <v>73.44702846586938</v>
      </c>
      <c r="T274" s="18"/>
      <c r="U274" s="23">
        <f t="shared" si="10"/>
        <v>0</v>
      </c>
      <c r="V274" s="23">
        <f t="shared" si="10"/>
        <v>-3.8000007407390513E-7</v>
      </c>
      <c r="W274" s="23"/>
      <c r="X274" s="23">
        <f t="shared" si="9"/>
        <v>0</v>
      </c>
      <c r="Y274" s="23">
        <f t="shared" si="9"/>
        <v>-9.9999965641472954E-8</v>
      </c>
      <c r="Z274" s="23">
        <f t="shared" si="9"/>
        <v>-9.0000071395479608E-8</v>
      </c>
      <c r="AA274" s="23">
        <f t="shared" si="9"/>
        <v>-3.2305500496931927E-9</v>
      </c>
      <c r="AB274" s="23">
        <f t="shared" si="9"/>
        <v>1.928069082168804E-8</v>
      </c>
      <c r="AC274" s="31"/>
      <c r="AD274" s="28"/>
      <c r="AE274" s="28"/>
      <c r="AF274" s="29"/>
      <c r="AG274" s="30"/>
      <c r="AH274" s="30"/>
      <c r="AI274" s="31"/>
      <c r="AJ274" s="28"/>
      <c r="AK274" s="28"/>
      <c r="AL274" s="29"/>
      <c r="AM274" s="30"/>
      <c r="AN274" s="30"/>
      <c r="AO274" s="31"/>
      <c r="AP274" s="28"/>
      <c r="AQ274" s="28"/>
      <c r="AR274" s="29"/>
      <c r="AS274" s="30"/>
      <c r="AT274" s="30"/>
      <c r="AU274" s="31"/>
      <c r="AV274" s="28"/>
      <c r="AW274" s="28"/>
      <c r="AX274" s="29"/>
      <c r="AY274" s="30"/>
      <c r="AZ274" s="30"/>
      <c r="BA274" s="31"/>
      <c r="BB274" s="28"/>
      <c r="BC274" s="28"/>
      <c r="BD274" s="29"/>
      <c r="BE274" s="30"/>
      <c r="BF274" s="30"/>
      <c r="BG274" s="31"/>
      <c r="BH274" s="28"/>
      <c r="BI274" s="28"/>
      <c r="BJ274" s="29"/>
      <c r="BK274" s="30"/>
      <c r="BL274" s="30"/>
      <c r="BM274" s="31"/>
      <c r="BN274" s="28"/>
      <c r="BO274" s="28"/>
      <c r="BP274" s="29"/>
      <c r="BQ274" s="30"/>
      <c r="BR274" s="30"/>
      <c r="BS274" s="31"/>
      <c r="BT274" s="28"/>
      <c r="BU274" s="28"/>
      <c r="BV274" s="29"/>
      <c r="BW274" s="30"/>
      <c r="BX274" s="30"/>
      <c r="BY274" s="31"/>
      <c r="BZ274" s="28"/>
      <c r="CA274" s="28"/>
      <c r="CB274" s="29"/>
      <c r="CC274" s="30"/>
      <c r="CD274" s="30"/>
      <c r="CE274" s="31"/>
      <c r="CF274" s="28"/>
      <c r="CG274" s="28"/>
      <c r="CH274" s="29"/>
      <c r="CI274" s="30"/>
      <c r="CJ274" s="30"/>
      <c r="CK274" s="31"/>
      <c r="CL274" s="28"/>
      <c r="CM274" s="28"/>
      <c r="CN274" s="29"/>
      <c r="CO274" s="30"/>
      <c r="CP274" s="30"/>
      <c r="CQ274" s="31"/>
      <c r="CR274" s="28"/>
      <c r="CS274" s="28"/>
      <c r="CT274" s="29"/>
      <c r="CU274" s="30"/>
      <c r="CV274" s="30"/>
      <c r="CW274" s="31"/>
      <c r="CX274" s="28"/>
      <c r="CY274" s="28"/>
      <c r="CZ274" s="29"/>
      <c r="DA274" s="30"/>
      <c r="DB274" s="30"/>
      <c r="DC274" s="31"/>
      <c r="DD274" s="28"/>
      <c r="DE274" s="28"/>
      <c r="DF274" s="29"/>
      <c r="DG274" s="30"/>
      <c r="DH274" s="30"/>
      <c r="DI274" s="31"/>
      <c r="DJ274" s="28"/>
      <c r="DK274" s="28"/>
      <c r="DL274" s="29"/>
      <c r="DM274" s="30"/>
      <c r="DN274" s="30"/>
      <c r="DO274" s="31"/>
    </row>
    <row r="275" spans="1:119" ht="11.1" customHeight="1">
      <c r="A275" s="3"/>
      <c r="B275" s="24" t="s">
        <v>289</v>
      </c>
      <c r="C275" s="23">
        <v>28.755347</v>
      </c>
      <c r="D275" s="23">
        <v>9.39</v>
      </c>
      <c r="E275" s="42">
        <v>0</v>
      </c>
      <c r="F275" s="42">
        <v>0</v>
      </c>
      <c r="G275" s="42">
        <v>7.99</v>
      </c>
      <c r="H275" s="42">
        <v>27.786136609653848</v>
      </c>
      <c r="I275" s="42">
        <v>85.090521831735884</v>
      </c>
      <c r="L275" s="23">
        <v>28.755347</v>
      </c>
      <c r="M275" s="23">
        <v>9.39</v>
      </c>
      <c r="N275" s="23"/>
      <c r="O275" s="23">
        <v>0</v>
      </c>
      <c r="P275" s="23">
        <v>0</v>
      </c>
      <c r="Q275" s="23">
        <v>7.99</v>
      </c>
      <c r="R275" s="23">
        <v>27.786136609653848</v>
      </c>
      <c r="S275" s="23">
        <v>85.090521831735884</v>
      </c>
      <c r="T275" s="18"/>
      <c r="U275" s="23">
        <f t="shared" si="10"/>
        <v>0</v>
      </c>
      <c r="V275" s="23">
        <f t="shared" si="10"/>
        <v>0</v>
      </c>
      <c r="W275" s="23"/>
      <c r="X275" s="23">
        <f t="shared" si="9"/>
        <v>0</v>
      </c>
      <c r="Y275" s="23">
        <f t="shared" si="9"/>
        <v>0</v>
      </c>
      <c r="Z275" s="23">
        <f t="shared" si="9"/>
        <v>0</v>
      </c>
      <c r="AA275" s="23">
        <f t="shared" si="9"/>
        <v>0</v>
      </c>
      <c r="AB275" s="23">
        <f t="shared" si="9"/>
        <v>0</v>
      </c>
      <c r="AC275" s="31"/>
      <c r="AD275" s="28"/>
      <c r="AE275" s="28"/>
      <c r="AF275" s="29"/>
      <c r="AG275" s="30"/>
      <c r="AH275" s="30"/>
      <c r="AI275" s="31"/>
      <c r="AJ275" s="28"/>
      <c r="AK275" s="28"/>
      <c r="AL275" s="29"/>
      <c r="AM275" s="30"/>
      <c r="AN275" s="30"/>
      <c r="AO275" s="31"/>
      <c r="AP275" s="28"/>
      <c r="AQ275" s="28"/>
      <c r="AR275" s="29"/>
      <c r="AS275" s="30"/>
      <c r="AT275" s="30"/>
      <c r="AU275" s="31"/>
      <c r="AV275" s="28"/>
      <c r="AW275" s="28"/>
      <c r="AX275" s="29"/>
      <c r="AY275" s="30"/>
      <c r="AZ275" s="30"/>
      <c r="BA275" s="31"/>
      <c r="BB275" s="28"/>
      <c r="BC275" s="28"/>
      <c r="BD275" s="29"/>
      <c r="BE275" s="30"/>
      <c r="BF275" s="30"/>
      <c r="BG275" s="31"/>
      <c r="BH275" s="28"/>
      <c r="BI275" s="28"/>
      <c r="BJ275" s="29"/>
      <c r="BK275" s="30"/>
      <c r="BL275" s="30"/>
      <c r="BM275" s="31"/>
      <c r="BN275" s="28"/>
      <c r="BO275" s="28"/>
      <c r="BP275" s="29"/>
      <c r="BQ275" s="30"/>
      <c r="BR275" s="30"/>
      <c r="BS275" s="31"/>
      <c r="BT275" s="28"/>
      <c r="BU275" s="28"/>
      <c r="BV275" s="29"/>
      <c r="BW275" s="30"/>
      <c r="BX275" s="30"/>
      <c r="BY275" s="31"/>
      <c r="BZ275" s="28"/>
      <c r="CA275" s="28"/>
      <c r="CB275" s="29"/>
      <c r="CC275" s="30"/>
      <c r="CD275" s="30"/>
      <c r="CE275" s="31"/>
      <c r="CF275" s="28"/>
      <c r="CG275" s="28"/>
      <c r="CH275" s="29"/>
      <c r="CI275" s="30"/>
      <c r="CJ275" s="30"/>
      <c r="CK275" s="31"/>
      <c r="CL275" s="28"/>
      <c r="CM275" s="28"/>
      <c r="CN275" s="29"/>
      <c r="CO275" s="30"/>
      <c r="CP275" s="30"/>
      <c r="CQ275" s="31"/>
      <c r="CR275" s="28"/>
      <c r="CS275" s="28"/>
      <c r="CT275" s="29"/>
      <c r="CU275" s="30"/>
      <c r="CV275" s="30"/>
      <c r="CW275" s="31"/>
      <c r="CX275" s="28"/>
      <c r="CY275" s="28"/>
      <c r="CZ275" s="29"/>
      <c r="DA275" s="30"/>
      <c r="DB275" s="30"/>
      <c r="DC275" s="31"/>
      <c r="DD275" s="28"/>
      <c r="DE275" s="28"/>
      <c r="DF275" s="29"/>
      <c r="DG275" s="30"/>
      <c r="DH275" s="30"/>
      <c r="DI275" s="31"/>
      <c r="DJ275" s="28"/>
      <c r="DK275" s="28"/>
      <c r="DL275" s="29"/>
      <c r="DM275" s="30"/>
      <c r="DN275" s="30"/>
      <c r="DO275" s="31"/>
    </row>
    <row r="276" spans="1:119" ht="11.1" customHeight="1">
      <c r="A276" s="3"/>
      <c r="B276" s="24" t="s">
        <v>290</v>
      </c>
      <c r="C276" s="23">
        <v>162.106585</v>
      </c>
      <c r="D276" s="23">
        <v>132.28905599999999</v>
      </c>
      <c r="E276" s="42">
        <v>0</v>
      </c>
      <c r="F276" s="42">
        <v>0</v>
      </c>
      <c r="G276" s="42">
        <v>35.009639</v>
      </c>
      <c r="H276" s="42">
        <v>21.596679123183058</v>
      </c>
      <c r="I276" s="42">
        <v>26.464501341668058</v>
      </c>
      <c r="L276" s="26">
        <v>162.106585</v>
      </c>
      <c r="M276" s="26">
        <v>132.28905625000002</v>
      </c>
      <c r="N276" s="26"/>
      <c r="O276" s="26">
        <v>0</v>
      </c>
      <c r="P276" s="26">
        <v>0</v>
      </c>
      <c r="Q276" s="26">
        <v>35.009639269999994</v>
      </c>
      <c r="R276" s="26">
        <v>21.596679289740138</v>
      </c>
      <c r="S276" s="26">
        <v>26.464501495753918</v>
      </c>
      <c r="T276" s="18"/>
      <c r="U276" s="26">
        <f t="shared" si="10"/>
        <v>0</v>
      </c>
      <c r="V276" s="26">
        <f t="shared" si="10"/>
        <v>2.5000002779052011E-7</v>
      </c>
      <c r="W276" s="26"/>
      <c r="X276" s="26">
        <f t="shared" si="9"/>
        <v>0</v>
      </c>
      <c r="Y276" s="26">
        <f t="shared" si="9"/>
        <v>0</v>
      </c>
      <c r="Z276" s="26">
        <f t="shared" si="9"/>
        <v>2.6999999391819074E-7</v>
      </c>
      <c r="AA276" s="26">
        <f t="shared" si="9"/>
        <v>1.665570792397375E-7</v>
      </c>
      <c r="AB276" s="26">
        <f t="shared" si="9"/>
        <v>1.5408586051535167E-7</v>
      </c>
      <c r="AC276" s="31"/>
      <c r="AD276" s="28"/>
      <c r="AE276" s="28"/>
      <c r="AF276" s="29"/>
      <c r="AG276" s="30"/>
      <c r="AH276" s="30"/>
      <c r="AI276" s="31"/>
      <c r="AJ276" s="28"/>
      <c r="AK276" s="28"/>
      <c r="AL276" s="29"/>
      <c r="AM276" s="30"/>
      <c r="AN276" s="30"/>
      <c r="AO276" s="31"/>
      <c r="AP276" s="28"/>
      <c r="AQ276" s="28"/>
      <c r="AR276" s="29"/>
      <c r="AS276" s="30"/>
      <c r="AT276" s="30"/>
      <c r="AU276" s="31"/>
      <c r="AV276" s="28"/>
      <c r="AW276" s="28"/>
      <c r="AX276" s="29"/>
      <c r="AY276" s="30"/>
      <c r="AZ276" s="30"/>
      <c r="BA276" s="31"/>
      <c r="BB276" s="28"/>
      <c r="BC276" s="28"/>
      <c r="BD276" s="29"/>
      <c r="BE276" s="30"/>
      <c r="BF276" s="30"/>
      <c r="BG276" s="31"/>
      <c r="BH276" s="28"/>
      <c r="BI276" s="28"/>
      <c r="BJ276" s="29"/>
      <c r="BK276" s="30"/>
      <c r="BL276" s="30"/>
      <c r="BM276" s="31"/>
      <c r="BN276" s="28"/>
      <c r="BO276" s="28"/>
      <c r="BP276" s="29"/>
      <c r="BQ276" s="30"/>
      <c r="BR276" s="30"/>
      <c r="BS276" s="31"/>
      <c r="BT276" s="28"/>
      <c r="BU276" s="28"/>
      <c r="BV276" s="29"/>
      <c r="BW276" s="30"/>
      <c r="BX276" s="30"/>
      <c r="BY276" s="31"/>
      <c r="BZ276" s="28"/>
      <c r="CA276" s="28"/>
      <c r="CB276" s="29"/>
      <c r="CC276" s="30"/>
      <c r="CD276" s="30"/>
      <c r="CE276" s="31"/>
      <c r="CF276" s="28"/>
      <c r="CG276" s="28"/>
      <c r="CH276" s="29"/>
      <c r="CI276" s="30"/>
      <c r="CJ276" s="30"/>
      <c r="CK276" s="31"/>
      <c r="CL276" s="28"/>
      <c r="CM276" s="28"/>
      <c r="CN276" s="29"/>
      <c r="CO276" s="30"/>
      <c r="CP276" s="30"/>
      <c r="CQ276" s="31"/>
      <c r="CR276" s="28"/>
      <c r="CS276" s="28"/>
      <c r="CT276" s="29"/>
      <c r="CU276" s="30"/>
      <c r="CV276" s="30"/>
      <c r="CW276" s="31"/>
      <c r="CX276" s="28"/>
      <c r="CY276" s="28"/>
      <c r="CZ276" s="29"/>
      <c r="DA276" s="30"/>
      <c r="DB276" s="30"/>
      <c r="DC276" s="31"/>
      <c r="DD276" s="28"/>
      <c r="DE276" s="28"/>
      <c r="DF276" s="29"/>
      <c r="DG276" s="30"/>
      <c r="DH276" s="30"/>
      <c r="DI276" s="31"/>
      <c r="DJ276" s="28"/>
      <c r="DK276" s="28"/>
      <c r="DL276" s="29"/>
      <c r="DM276" s="30"/>
      <c r="DN276" s="30"/>
      <c r="DO276" s="31"/>
    </row>
    <row r="277" spans="1:119" s="19" customFormat="1" ht="11.1" customHeight="1" thickBot="1">
      <c r="A277" s="3"/>
      <c r="B277" s="15" t="s">
        <v>291</v>
      </c>
      <c r="C277" s="16">
        <v>11427.971526000001</v>
      </c>
      <c r="D277" s="16">
        <v>4242.6322250000003</v>
      </c>
      <c r="E277" s="17">
        <v>2598.4910909999999</v>
      </c>
      <c r="F277" s="17">
        <v>3286.4690890000002</v>
      </c>
      <c r="G277" s="17">
        <v>3858.4673470000002</v>
      </c>
      <c r="H277" s="17">
        <v>33.763361574900024</v>
      </c>
      <c r="I277" s="17">
        <v>90.945128928774878</v>
      </c>
      <c r="J277" s="3"/>
      <c r="K277" s="3"/>
      <c r="L277" s="16">
        <v>11427.971526000001</v>
      </c>
      <c r="M277" s="16">
        <v>4242.6322252699983</v>
      </c>
      <c r="N277" s="16"/>
      <c r="O277" s="16">
        <v>2598.4910909700002</v>
      </c>
      <c r="P277" s="16">
        <v>3286.4690892099989</v>
      </c>
      <c r="Q277" s="16">
        <v>3858.467347560003</v>
      </c>
      <c r="R277" s="16">
        <v>33.763361579800304</v>
      </c>
      <c r="S277" s="16">
        <v>90.945128936186606</v>
      </c>
      <c r="T277" s="18"/>
      <c r="U277" s="16">
        <f t="shared" si="10"/>
        <v>0</v>
      </c>
      <c r="V277" s="16">
        <f t="shared" si="10"/>
        <v>2.6999805413652211E-7</v>
      </c>
      <c r="W277" s="16"/>
      <c r="X277" s="16">
        <f t="shared" si="9"/>
        <v>-2.9999682737980038E-8</v>
      </c>
      <c r="Y277" s="16">
        <f t="shared" si="9"/>
        <v>2.0999868866056204E-7</v>
      </c>
      <c r="Z277" s="16">
        <f t="shared" si="9"/>
        <v>5.6000271797529422E-7</v>
      </c>
      <c r="AA277" s="16">
        <f t="shared" si="9"/>
        <v>4.9002792934516037E-9</v>
      </c>
      <c r="AB277" s="16">
        <f t="shared" si="9"/>
        <v>7.4117281201324658E-9</v>
      </c>
    </row>
    <row r="278" spans="1:119" ht="11.1" customHeight="1">
      <c r="A278" s="3"/>
      <c r="B278" s="20" t="s">
        <v>292</v>
      </c>
      <c r="C278" s="21">
        <v>9053.1342710000008</v>
      </c>
      <c r="D278" s="21">
        <v>3427.4673339999999</v>
      </c>
      <c r="E278" s="27">
        <v>2156.9305909999998</v>
      </c>
      <c r="F278" s="27">
        <v>2743.397747</v>
      </c>
      <c r="G278" s="27">
        <v>3222.5472460000001</v>
      </c>
      <c r="H278" s="21">
        <v>35.595928984758565</v>
      </c>
      <c r="I278" s="21">
        <v>94.021238773971064</v>
      </c>
      <c r="L278" s="21">
        <v>9053.1342710000008</v>
      </c>
      <c r="M278" s="21">
        <v>3427.4673344099988</v>
      </c>
      <c r="N278" s="21"/>
      <c r="O278" s="21">
        <v>2156.9305913000003</v>
      </c>
      <c r="P278" s="21">
        <v>2743.397746789999</v>
      </c>
      <c r="Q278" s="21">
        <v>3222.5472461800027</v>
      </c>
      <c r="R278" s="21">
        <v>35.595928986746856</v>
      </c>
      <c r="S278" s="21">
        <v>94.021238767975873</v>
      </c>
      <c r="T278" s="18"/>
      <c r="U278" s="21">
        <f t="shared" si="10"/>
        <v>0</v>
      </c>
      <c r="V278" s="21">
        <f t="shared" si="10"/>
        <v>4.0999884731718339E-7</v>
      </c>
      <c r="W278" s="21"/>
      <c r="X278" s="21">
        <f t="shared" si="9"/>
        <v>3.0000046535860747E-7</v>
      </c>
      <c r="Y278" s="21">
        <f t="shared" si="9"/>
        <v>-2.1000096239731647E-7</v>
      </c>
      <c r="Z278" s="21">
        <f t="shared" si="9"/>
        <v>1.8000264390138909E-7</v>
      </c>
      <c r="AA278" s="21">
        <f t="shared" si="9"/>
        <v>1.9882904211954155E-9</v>
      </c>
      <c r="AB278" s="21">
        <f t="shared" si="9"/>
        <v>-5.9951901221211301E-9</v>
      </c>
      <c r="AC278" s="28"/>
      <c r="AD278" s="28"/>
      <c r="AE278" s="29"/>
      <c r="AF278" s="30"/>
      <c r="AG278" s="30"/>
      <c r="AH278" s="31"/>
      <c r="AI278" s="28"/>
      <c r="AJ278" s="28"/>
      <c r="AK278" s="29"/>
      <c r="AL278" s="30"/>
      <c r="AM278" s="30"/>
      <c r="AN278" s="31"/>
      <c r="AO278" s="28"/>
      <c r="AP278" s="28"/>
      <c r="AQ278" s="29"/>
      <c r="AR278" s="30"/>
      <c r="AS278" s="30"/>
      <c r="AT278" s="31"/>
      <c r="AU278" s="28"/>
      <c r="AV278" s="28"/>
      <c r="AW278" s="29"/>
      <c r="AX278" s="30"/>
      <c r="AY278" s="30"/>
      <c r="AZ278" s="31"/>
      <c r="BA278" s="28"/>
      <c r="BB278" s="28"/>
      <c r="BC278" s="29"/>
      <c r="BD278" s="30"/>
      <c r="BE278" s="30"/>
      <c r="BF278" s="31"/>
      <c r="BG278" s="28"/>
      <c r="BH278" s="28"/>
      <c r="BI278" s="29"/>
      <c r="BJ278" s="30"/>
      <c r="BK278" s="30"/>
      <c r="BL278" s="31"/>
      <c r="BM278" s="28"/>
      <c r="BN278" s="28"/>
      <c r="BO278" s="29"/>
      <c r="BP278" s="30"/>
      <c r="BQ278" s="30"/>
      <c r="BR278" s="31"/>
      <c r="BS278" s="28"/>
      <c r="BT278" s="28"/>
      <c r="BU278" s="29"/>
      <c r="BV278" s="30"/>
      <c r="BW278" s="30"/>
      <c r="BX278" s="31"/>
      <c r="BY278" s="28"/>
      <c r="BZ278" s="28"/>
      <c r="CA278" s="29"/>
      <c r="CB278" s="30"/>
      <c r="CC278" s="30"/>
      <c r="CD278" s="31"/>
      <c r="CE278" s="28"/>
      <c r="CF278" s="28"/>
      <c r="CG278" s="29"/>
      <c r="CH278" s="30"/>
      <c r="CI278" s="30"/>
      <c r="CJ278" s="31"/>
      <c r="CK278" s="28"/>
      <c r="CL278" s="28"/>
      <c r="CM278" s="29"/>
      <c r="CN278" s="30"/>
      <c r="CO278" s="30"/>
      <c r="CP278" s="31"/>
      <c r="CQ278" s="28"/>
      <c r="CR278" s="28"/>
      <c r="CS278" s="29"/>
      <c r="CT278" s="30"/>
      <c r="CU278" s="30"/>
      <c r="CV278" s="31"/>
      <c r="CW278" s="28"/>
      <c r="CX278" s="28"/>
      <c r="CY278" s="29"/>
      <c r="CZ278" s="30"/>
      <c r="DA278" s="30"/>
      <c r="DB278" s="31"/>
      <c r="DC278" s="28"/>
      <c r="DD278" s="28"/>
      <c r="DE278" s="29"/>
      <c r="DF278" s="30"/>
      <c r="DG278" s="30"/>
      <c r="DH278" s="31"/>
      <c r="DI278" s="28"/>
      <c r="DJ278" s="28"/>
      <c r="DK278" s="29"/>
      <c r="DL278" s="30"/>
      <c r="DM278" s="30"/>
      <c r="DN278" s="31"/>
    </row>
    <row r="279" spans="1:119" ht="11.1" customHeight="1">
      <c r="A279" s="3"/>
      <c r="B279" s="25" t="s">
        <v>293</v>
      </c>
      <c r="C279" s="26">
        <v>2374.8372549999999</v>
      </c>
      <c r="D279" s="26">
        <v>815.16489100000001</v>
      </c>
      <c r="E279" s="27">
        <v>441.56049999999999</v>
      </c>
      <c r="F279" s="27">
        <v>543.07134199999996</v>
      </c>
      <c r="G279" s="27">
        <v>635.92010100000005</v>
      </c>
      <c r="H279" s="26">
        <v>26.777418101435334</v>
      </c>
      <c r="I279" s="26">
        <v>78.011223007885903</v>
      </c>
      <c r="L279" s="26">
        <v>2374.8372549999999</v>
      </c>
      <c r="M279" s="26">
        <v>815.1648908599999</v>
      </c>
      <c r="N279" s="26"/>
      <c r="O279" s="26">
        <v>441.56049967000007</v>
      </c>
      <c r="P279" s="26">
        <v>543.07134241999984</v>
      </c>
      <c r="Q279" s="26">
        <v>635.92010138000001</v>
      </c>
      <c r="R279" s="26">
        <v>26.777418117436429</v>
      </c>
      <c r="S279" s="26">
        <v>78.011223067900232</v>
      </c>
      <c r="T279" s="18"/>
      <c r="U279" s="26">
        <f t="shared" si="10"/>
        <v>0</v>
      </c>
      <c r="V279" s="26">
        <f t="shared" si="10"/>
        <v>-1.4000011105963495E-7</v>
      </c>
      <c r="W279" s="26"/>
      <c r="X279" s="26">
        <f t="shared" si="9"/>
        <v>-3.2999992072291207E-7</v>
      </c>
      <c r="Y279" s="26">
        <f t="shared" si="9"/>
        <v>4.1999987843155395E-7</v>
      </c>
      <c r="Z279" s="26">
        <f t="shared" si="9"/>
        <v>3.799999603870674E-7</v>
      </c>
      <c r="AA279" s="26">
        <f t="shared" si="9"/>
        <v>1.6001095559659007E-8</v>
      </c>
      <c r="AB279" s="26">
        <f t="shared" si="9"/>
        <v>6.0014329505975184E-8</v>
      </c>
      <c r="AC279" s="28"/>
      <c r="AD279" s="28"/>
      <c r="AE279" s="29"/>
      <c r="AF279" s="30"/>
      <c r="AG279" s="30"/>
      <c r="AH279" s="31"/>
      <c r="AI279" s="28"/>
      <c r="AJ279" s="28"/>
      <c r="AK279" s="29"/>
      <c r="AL279" s="30"/>
      <c r="AM279" s="30"/>
      <c r="AN279" s="31"/>
      <c r="AO279" s="28"/>
      <c r="AP279" s="28"/>
      <c r="AQ279" s="29"/>
      <c r="AR279" s="30"/>
      <c r="AS279" s="30"/>
      <c r="AT279" s="31"/>
      <c r="AU279" s="28"/>
      <c r="AV279" s="28"/>
      <c r="AW279" s="29"/>
      <c r="AX279" s="30"/>
      <c r="AY279" s="30"/>
      <c r="AZ279" s="31"/>
      <c r="BA279" s="28"/>
      <c r="BB279" s="28"/>
      <c r="BC279" s="29"/>
      <c r="BD279" s="30"/>
      <c r="BE279" s="30"/>
      <c r="BF279" s="31"/>
      <c r="BG279" s="28"/>
      <c r="BH279" s="28"/>
      <c r="BI279" s="29"/>
      <c r="BJ279" s="30"/>
      <c r="BK279" s="30"/>
      <c r="BL279" s="31"/>
      <c r="BM279" s="28"/>
      <c r="BN279" s="28"/>
      <c r="BO279" s="29"/>
      <c r="BP279" s="30"/>
      <c r="BQ279" s="30"/>
      <c r="BR279" s="31"/>
      <c r="BS279" s="28"/>
      <c r="BT279" s="28"/>
      <c r="BU279" s="29"/>
      <c r="BV279" s="30"/>
      <c r="BW279" s="30"/>
      <c r="BX279" s="31"/>
      <c r="BY279" s="28"/>
      <c r="BZ279" s="28"/>
      <c r="CA279" s="29"/>
      <c r="CB279" s="30"/>
      <c r="CC279" s="30"/>
      <c r="CD279" s="31"/>
      <c r="CE279" s="28"/>
      <c r="CF279" s="28"/>
      <c r="CG279" s="29"/>
      <c r="CH279" s="30"/>
      <c r="CI279" s="30"/>
      <c r="CJ279" s="31"/>
      <c r="CK279" s="28"/>
      <c r="CL279" s="28"/>
      <c r="CM279" s="29"/>
      <c r="CN279" s="30"/>
      <c r="CO279" s="30"/>
      <c r="CP279" s="31"/>
      <c r="CQ279" s="28"/>
      <c r="CR279" s="28"/>
      <c r="CS279" s="29"/>
      <c r="CT279" s="30"/>
      <c r="CU279" s="30"/>
      <c r="CV279" s="31"/>
      <c r="CW279" s="28"/>
      <c r="CX279" s="28"/>
      <c r="CY279" s="29"/>
      <c r="CZ279" s="30"/>
      <c r="DA279" s="30"/>
      <c r="DB279" s="31"/>
      <c r="DC279" s="28"/>
      <c r="DD279" s="28"/>
      <c r="DE279" s="29"/>
      <c r="DF279" s="30"/>
      <c r="DG279" s="30"/>
      <c r="DH279" s="31"/>
      <c r="DI279" s="28"/>
      <c r="DJ279" s="28"/>
      <c r="DK279" s="29"/>
      <c r="DL279" s="30"/>
      <c r="DM279" s="30"/>
      <c r="DN279" s="31"/>
    </row>
    <row r="280" spans="1:119" ht="11.1" customHeight="1" thickBot="1">
      <c r="A280" s="3"/>
      <c r="B280" s="15" t="s">
        <v>294</v>
      </c>
      <c r="C280" s="16">
        <v>8800</v>
      </c>
      <c r="D280" s="16">
        <v>3610.6500179999998</v>
      </c>
      <c r="E280" s="16">
        <v>2399.648408</v>
      </c>
      <c r="F280" s="16">
        <v>3024.2185500000001</v>
      </c>
      <c r="G280" s="16">
        <v>3610.6500179999998</v>
      </c>
      <c r="H280" s="17">
        <v>41.030113840909088</v>
      </c>
      <c r="I280" s="17">
        <v>100</v>
      </c>
      <c r="L280" s="16">
        <v>9150</v>
      </c>
      <c r="M280" s="16">
        <v>3610.6500179999998</v>
      </c>
      <c r="N280" s="16"/>
      <c r="O280" s="16">
        <v>2399.648408</v>
      </c>
      <c r="P280" s="16">
        <v>3024.2185500000001</v>
      </c>
      <c r="Q280" s="16">
        <v>3610.6500179999998</v>
      </c>
      <c r="R280" s="16">
        <v>39.460655934426228</v>
      </c>
      <c r="S280" s="16">
        <v>100</v>
      </c>
      <c r="T280" s="18"/>
      <c r="U280" s="16">
        <f t="shared" si="10"/>
        <v>350</v>
      </c>
      <c r="V280" s="16">
        <f t="shared" si="10"/>
        <v>0</v>
      </c>
      <c r="W280" s="16"/>
      <c r="X280" s="16">
        <f t="shared" si="9"/>
        <v>0</v>
      </c>
      <c r="Y280" s="16">
        <f t="shared" si="9"/>
        <v>0</v>
      </c>
      <c r="Z280" s="16">
        <f t="shared" si="9"/>
        <v>0</v>
      </c>
      <c r="AA280" s="16">
        <f t="shared" si="9"/>
        <v>-1.5694579064828602</v>
      </c>
      <c r="AB280" s="16">
        <f t="shared" si="9"/>
        <v>0</v>
      </c>
      <c r="AC280" s="28"/>
      <c r="AD280" s="28"/>
      <c r="AE280" s="29"/>
      <c r="AF280" s="30"/>
      <c r="AG280" s="30"/>
      <c r="AH280" s="31"/>
      <c r="AI280" s="28"/>
      <c r="AJ280" s="28"/>
      <c r="AK280" s="29"/>
      <c r="AL280" s="30"/>
      <c r="AM280" s="30"/>
      <c r="AN280" s="31"/>
      <c r="AO280" s="28"/>
      <c r="AP280" s="28"/>
      <c r="AQ280" s="29"/>
      <c r="AR280" s="30"/>
      <c r="AS280" s="30"/>
      <c r="AT280" s="31"/>
      <c r="AU280" s="28"/>
      <c r="AV280" s="28"/>
      <c r="AW280" s="29"/>
      <c r="AX280" s="30"/>
      <c r="AY280" s="30"/>
      <c r="AZ280" s="31"/>
      <c r="BA280" s="28"/>
      <c r="BB280" s="28"/>
      <c r="BC280" s="29"/>
      <c r="BD280" s="30"/>
      <c r="BE280" s="30"/>
      <c r="BF280" s="31"/>
      <c r="BG280" s="28"/>
      <c r="BH280" s="28"/>
      <c r="BI280" s="29"/>
      <c r="BJ280" s="30"/>
      <c r="BK280" s="30"/>
      <c r="BL280" s="31"/>
      <c r="BM280" s="28"/>
      <c r="BN280" s="28"/>
      <c r="BO280" s="29"/>
      <c r="BP280" s="30"/>
      <c r="BQ280" s="30"/>
      <c r="BR280" s="31"/>
      <c r="BS280" s="28"/>
      <c r="BT280" s="28"/>
      <c r="BU280" s="29"/>
      <c r="BV280" s="30"/>
      <c r="BW280" s="30"/>
      <c r="BX280" s="31"/>
      <c r="BY280" s="28"/>
      <c r="BZ280" s="28"/>
      <c r="CA280" s="29"/>
      <c r="CB280" s="30"/>
      <c r="CC280" s="30"/>
      <c r="CD280" s="31"/>
      <c r="CE280" s="28"/>
      <c r="CF280" s="28"/>
      <c r="CG280" s="29"/>
      <c r="CH280" s="30"/>
      <c r="CI280" s="30"/>
      <c r="CJ280" s="31"/>
      <c r="CK280" s="28"/>
      <c r="CL280" s="28"/>
      <c r="CM280" s="29"/>
      <c r="CN280" s="30"/>
      <c r="CO280" s="30"/>
      <c r="CP280" s="31"/>
      <c r="CQ280" s="28"/>
      <c r="CR280" s="28"/>
      <c r="CS280" s="29"/>
      <c r="CT280" s="30"/>
      <c r="CU280" s="30"/>
      <c r="CV280" s="31"/>
      <c r="CW280" s="28"/>
      <c r="CX280" s="28"/>
      <c r="CY280" s="29"/>
      <c r="CZ280" s="30"/>
      <c r="DA280" s="30"/>
      <c r="DB280" s="31"/>
      <c r="DC280" s="28"/>
      <c r="DD280" s="28"/>
      <c r="DE280" s="29"/>
      <c r="DF280" s="30"/>
      <c r="DG280" s="30"/>
      <c r="DH280" s="31"/>
      <c r="DI280" s="28"/>
      <c r="DJ280" s="28"/>
      <c r="DK280" s="29"/>
      <c r="DL280" s="30"/>
      <c r="DM280" s="30"/>
      <c r="DN280" s="31"/>
    </row>
    <row r="281" spans="1:119" ht="11.1" customHeight="1">
      <c r="A281" s="3"/>
      <c r="B281" s="20" t="s">
        <v>295</v>
      </c>
      <c r="C281" s="26">
        <v>8800</v>
      </c>
      <c r="D281" s="26">
        <v>3610.6500179999998</v>
      </c>
      <c r="E281" s="27">
        <v>2399.648408</v>
      </c>
      <c r="F281" s="27">
        <v>3024.2185500000001</v>
      </c>
      <c r="G281" s="27">
        <v>3610.6500179999998</v>
      </c>
      <c r="H281" s="26">
        <v>41.030113840909088</v>
      </c>
      <c r="I281" s="26">
        <v>100</v>
      </c>
      <c r="L281" s="26">
        <v>8800</v>
      </c>
      <c r="M281" s="26">
        <v>3610.6500179999998</v>
      </c>
      <c r="N281" s="26"/>
      <c r="O281" s="26">
        <v>2399.648408</v>
      </c>
      <c r="P281" s="26">
        <v>3024.2185500000001</v>
      </c>
      <c r="Q281" s="26">
        <v>3610.6500179999998</v>
      </c>
      <c r="R281" s="26">
        <v>41.030113840909088</v>
      </c>
      <c r="S281" s="26">
        <v>100</v>
      </c>
      <c r="T281" s="18"/>
      <c r="U281" s="26">
        <f t="shared" si="10"/>
        <v>0</v>
      </c>
      <c r="V281" s="26">
        <f t="shared" si="10"/>
        <v>0</v>
      </c>
      <c r="W281" s="26"/>
      <c r="X281" s="26">
        <f t="shared" si="9"/>
        <v>0</v>
      </c>
      <c r="Y281" s="26">
        <f t="shared" si="9"/>
        <v>0</v>
      </c>
      <c r="Z281" s="26">
        <f t="shared" si="9"/>
        <v>0</v>
      </c>
      <c r="AA281" s="26">
        <f t="shared" si="9"/>
        <v>0</v>
      </c>
      <c r="AB281" s="26">
        <f t="shared" si="9"/>
        <v>0</v>
      </c>
      <c r="AC281" s="28"/>
      <c r="AD281" s="28"/>
      <c r="AE281" s="29"/>
      <c r="AF281" s="30"/>
      <c r="AG281" s="30"/>
      <c r="AH281" s="31"/>
      <c r="AI281" s="28"/>
      <c r="AJ281" s="28"/>
      <c r="AK281" s="29"/>
      <c r="AL281" s="30"/>
      <c r="AM281" s="30"/>
      <c r="AN281" s="31"/>
      <c r="AO281" s="28"/>
      <c r="AP281" s="28"/>
      <c r="AQ281" s="29"/>
      <c r="AR281" s="30"/>
      <c r="AS281" s="30"/>
      <c r="AT281" s="31"/>
      <c r="AU281" s="28"/>
      <c r="AV281" s="28"/>
      <c r="AW281" s="29"/>
      <c r="AX281" s="30"/>
      <c r="AY281" s="30"/>
      <c r="AZ281" s="31"/>
      <c r="BA281" s="28"/>
      <c r="BB281" s="28"/>
      <c r="BC281" s="29"/>
      <c r="BD281" s="30"/>
      <c r="BE281" s="30"/>
      <c r="BF281" s="31"/>
      <c r="BG281" s="28"/>
      <c r="BH281" s="28"/>
      <c r="BI281" s="29"/>
      <c r="BJ281" s="30"/>
      <c r="BK281" s="30"/>
      <c r="BL281" s="31"/>
      <c r="BM281" s="28"/>
      <c r="BN281" s="28"/>
      <c r="BO281" s="29"/>
      <c r="BP281" s="30"/>
      <c r="BQ281" s="30"/>
      <c r="BR281" s="31"/>
      <c r="BS281" s="28"/>
      <c r="BT281" s="28"/>
      <c r="BU281" s="29"/>
      <c r="BV281" s="30"/>
      <c r="BW281" s="30"/>
      <c r="BX281" s="31"/>
      <c r="BY281" s="28"/>
      <c r="BZ281" s="28"/>
      <c r="CA281" s="29"/>
      <c r="CB281" s="30"/>
      <c r="CC281" s="30"/>
      <c r="CD281" s="31"/>
      <c r="CE281" s="28"/>
      <c r="CF281" s="28"/>
      <c r="CG281" s="29"/>
      <c r="CH281" s="30"/>
      <c r="CI281" s="30"/>
      <c r="CJ281" s="31"/>
      <c r="CK281" s="28"/>
      <c r="CL281" s="28"/>
      <c r="CM281" s="29"/>
      <c r="CN281" s="30"/>
      <c r="CO281" s="30"/>
      <c r="CP281" s="31"/>
      <c r="CQ281" s="28"/>
      <c r="CR281" s="28"/>
      <c r="CS281" s="29"/>
      <c r="CT281" s="30"/>
      <c r="CU281" s="30"/>
      <c r="CV281" s="31"/>
      <c r="CW281" s="28"/>
      <c r="CX281" s="28"/>
      <c r="CY281" s="29"/>
      <c r="CZ281" s="30"/>
      <c r="DA281" s="30"/>
      <c r="DB281" s="31"/>
      <c r="DC281" s="28"/>
      <c r="DD281" s="28"/>
      <c r="DE281" s="29"/>
      <c r="DF281" s="30"/>
      <c r="DG281" s="30"/>
      <c r="DH281" s="31"/>
      <c r="DI281" s="28"/>
      <c r="DJ281" s="28"/>
      <c r="DK281" s="29"/>
      <c r="DL281" s="30"/>
      <c r="DM281" s="30"/>
      <c r="DN281" s="31"/>
    </row>
    <row r="282" spans="1:119" s="19" customFormat="1" ht="11.1" customHeight="1" thickBot="1">
      <c r="A282" s="3"/>
      <c r="B282" s="15" t="s">
        <v>296</v>
      </c>
      <c r="C282" s="16">
        <v>85116.909243999995</v>
      </c>
      <c r="D282" s="16">
        <v>40117.104692580004</v>
      </c>
      <c r="E282" s="16">
        <v>23974.346870999998</v>
      </c>
      <c r="F282" s="16">
        <v>28263.323034000001</v>
      </c>
      <c r="G282" s="16">
        <v>39211.013282999993</v>
      </c>
      <c r="H282" s="17">
        <v>46.067242844304793</v>
      </c>
      <c r="I282" s="17">
        <v>97.741383839827307</v>
      </c>
      <c r="J282" s="3"/>
      <c r="K282" s="3"/>
      <c r="L282" s="16">
        <v>85516.909244000009</v>
      </c>
      <c r="M282" s="16">
        <v>40201.084692979995</v>
      </c>
      <c r="N282" s="16"/>
      <c r="O282" s="16">
        <v>23974.346869280002</v>
      </c>
      <c r="P282" s="16">
        <v>28263.323031569998</v>
      </c>
      <c r="Q282" s="16">
        <v>39211.013282910004</v>
      </c>
      <c r="R282" s="17">
        <v>45.851766194018644</v>
      </c>
      <c r="S282" s="17">
        <v>97.537202248070486</v>
      </c>
      <c r="T282" s="18"/>
      <c r="U282" s="16">
        <f t="shared" si="10"/>
        <v>400.00000000001455</v>
      </c>
      <c r="V282" s="16">
        <f t="shared" si="10"/>
        <v>83.980000399991695</v>
      </c>
      <c r="W282" s="16"/>
      <c r="X282" s="16">
        <f t="shared" si="9"/>
        <v>-1.7199963622260839E-6</v>
      </c>
      <c r="Y282" s="16">
        <f t="shared" si="9"/>
        <v>-2.430002496112138E-6</v>
      </c>
      <c r="Z282" s="16">
        <f t="shared" si="9"/>
        <v>-8.9989043772220612E-8</v>
      </c>
      <c r="AA282" s="16">
        <f t="shared" si="9"/>
        <v>-0.21547665028614915</v>
      </c>
      <c r="AB282" s="16">
        <f t="shared" si="9"/>
        <v>-0.20418159175682149</v>
      </c>
    </row>
    <row r="283" spans="1:119" ht="11.1" customHeight="1">
      <c r="A283" s="3"/>
      <c r="B283" s="33" t="s">
        <v>297</v>
      </c>
      <c r="C283" s="35">
        <v>36719.053457000002</v>
      </c>
      <c r="D283" s="35">
        <v>17182.648651000003</v>
      </c>
      <c r="E283" s="35">
        <v>10662.742483</v>
      </c>
      <c r="F283" s="35">
        <v>11137.030328000001</v>
      </c>
      <c r="G283" s="35">
        <v>16804.402407000001</v>
      </c>
      <c r="H283" s="35">
        <v>45.764802806474478</v>
      </c>
      <c r="I283" s="35">
        <v>97.798673233198016</v>
      </c>
      <c r="L283" s="35">
        <v>36719.053457000002</v>
      </c>
      <c r="M283" s="35">
        <v>17182.648651599997</v>
      </c>
      <c r="N283" s="35"/>
      <c r="O283" s="35">
        <v>10662.74248255</v>
      </c>
      <c r="P283" s="35">
        <v>11137.03032733</v>
      </c>
      <c r="Q283" s="35">
        <v>16804.402406610003</v>
      </c>
      <c r="R283" s="35">
        <v>45.764802805412366</v>
      </c>
      <c r="S283" s="35">
        <v>97.798673227513305</v>
      </c>
      <c r="T283" s="18"/>
      <c r="U283" s="35">
        <f t="shared" si="10"/>
        <v>0</v>
      </c>
      <c r="V283" s="35">
        <f t="shared" si="10"/>
        <v>5.9999365475960076E-7</v>
      </c>
      <c r="W283" s="35"/>
      <c r="X283" s="35">
        <f t="shared" si="9"/>
        <v>-4.4999978854320943E-7</v>
      </c>
      <c r="Y283" s="35">
        <f t="shared" si="9"/>
        <v>-6.7000109993387014E-7</v>
      </c>
      <c r="Z283" s="35">
        <f t="shared" si="9"/>
        <v>-3.8999860407784581E-7</v>
      </c>
      <c r="AA283" s="35">
        <f t="shared" si="9"/>
        <v>-1.0621121759868402E-9</v>
      </c>
      <c r="AB283" s="35">
        <f t="shared" si="9"/>
        <v>-5.6847113683033967E-9</v>
      </c>
      <c r="AC283" s="28"/>
      <c r="AD283" s="28"/>
      <c r="AE283" s="29"/>
      <c r="AF283" s="30"/>
      <c r="AG283" s="30"/>
      <c r="AH283" s="31"/>
      <c r="AI283" s="28"/>
      <c r="AJ283" s="28"/>
      <c r="AK283" s="29"/>
      <c r="AL283" s="30"/>
      <c r="AM283" s="30"/>
      <c r="AN283" s="31"/>
      <c r="AO283" s="28"/>
      <c r="AP283" s="28"/>
      <c r="AQ283" s="29"/>
      <c r="AR283" s="30"/>
      <c r="AS283" s="30"/>
      <c r="AT283" s="31"/>
      <c r="AU283" s="28"/>
      <c r="AV283" s="28"/>
      <c r="AW283" s="29"/>
      <c r="AX283" s="30"/>
      <c r="AY283" s="30"/>
      <c r="AZ283" s="31"/>
      <c r="BA283" s="28"/>
      <c r="BB283" s="28"/>
      <c r="BC283" s="29"/>
      <c r="BD283" s="30"/>
      <c r="BE283" s="30"/>
      <c r="BF283" s="31"/>
      <c r="BG283" s="28"/>
      <c r="BH283" s="28"/>
      <c r="BI283" s="29"/>
      <c r="BJ283" s="30"/>
      <c r="BK283" s="30"/>
      <c r="BL283" s="31"/>
      <c r="BM283" s="28"/>
      <c r="BN283" s="28"/>
      <c r="BO283" s="29"/>
      <c r="BP283" s="30"/>
      <c r="BQ283" s="30"/>
      <c r="BR283" s="31"/>
      <c r="BS283" s="28"/>
      <c r="BT283" s="28"/>
      <c r="BU283" s="29"/>
      <c r="BV283" s="30"/>
      <c r="BW283" s="30"/>
      <c r="BX283" s="31"/>
      <c r="BY283" s="28"/>
      <c r="BZ283" s="28"/>
      <c r="CA283" s="29"/>
      <c r="CB283" s="30"/>
      <c r="CC283" s="30"/>
      <c r="CD283" s="31"/>
      <c r="CE283" s="28"/>
      <c r="CF283" s="28"/>
      <c r="CG283" s="29"/>
      <c r="CH283" s="30"/>
      <c r="CI283" s="30"/>
      <c r="CJ283" s="31"/>
      <c r="CK283" s="28"/>
      <c r="CL283" s="28"/>
      <c r="CM283" s="29"/>
      <c r="CN283" s="30"/>
      <c r="CO283" s="30"/>
      <c r="CP283" s="31"/>
      <c r="CQ283" s="28"/>
      <c r="CR283" s="28"/>
      <c r="CS283" s="29"/>
      <c r="CT283" s="30"/>
      <c r="CU283" s="30"/>
      <c r="CV283" s="31"/>
      <c r="CW283" s="28"/>
      <c r="CX283" s="28"/>
      <c r="CY283" s="29"/>
      <c r="CZ283" s="30"/>
      <c r="DA283" s="30"/>
      <c r="DB283" s="31"/>
      <c r="DC283" s="28"/>
      <c r="DD283" s="28"/>
      <c r="DE283" s="29"/>
      <c r="DF283" s="30"/>
      <c r="DG283" s="30"/>
      <c r="DH283" s="31"/>
      <c r="DI283" s="28"/>
      <c r="DJ283" s="28"/>
      <c r="DK283" s="29"/>
      <c r="DL283" s="30"/>
      <c r="DM283" s="30"/>
      <c r="DN283" s="31"/>
    </row>
    <row r="284" spans="1:119" ht="11.1" customHeight="1">
      <c r="A284" s="3"/>
      <c r="B284" s="20" t="s">
        <v>298</v>
      </c>
      <c r="C284" s="21">
        <v>36177.676847000002</v>
      </c>
      <c r="D284" s="21">
        <v>17009.943641000002</v>
      </c>
      <c r="E284" s="27">
        <v>10584.119197</v>
      </c>
      <c r="F284" s="27">
        <v>11032.150723000001</v>
      </c>
      <c r="G284" s="27">
        <v>16666.993854</v>
      </c>
      <c r="H284" s="21">
        <v>46.069828984560942</v>
      </c>
      <c r="I284" s="21">
        <v>97.983827611436809</v>
      </c>
      <c r="L284" s="21">
        <v>36177.676847000002</v>
      </c>
      <c r="M284" s="21">
        <v>17009.943641449998</v>
      </c>
      <c r="N284" s="21"/>
      <c r="O284" s="21">
        <v>10584.119196580001</v>
      </c>
      <c r="P284" s="21">
        <v>11032.15072265</v>
      </c>
      <c r="Q284" s="21">
        <v>16666.993853570002</v>
      </c>
      <c r="R284" s="21">
        <v>46.069828983372368</v>
      </c>
      <c r="S284" s="21">
        <v>97.983827606316737</v>
      </c>
      <c r="T284" s="18"/>
      <c r="U284" s="21">
        <f t="shared" si="10"/>
        <v>0</v>
      </c>
      <c r="V284" s="21">
        <f t="shared" si="10"/>
        <v>4.4999615056440234E-7</v>
      </c>
      <c r="W284" s="21"/>
      <c r="X284" s="21">
        <f t="shared" si="9"/>
        <v>-4.1999919631052762E-7</v>
      </c>
      <c r="Y284" s="21">
        <f t="shared" si="9"/>
        <v>-3.5000084608327597E-7</v>
      </c>
      <c r="Z284" s="21">
        <f t="shared" si="9"/>
        <v>-4.299981810618192E-7</v>
      </c>
      <c r="AA284" s="21">
        <f t="shared" si="9"/>
        <v>-1.1885745720974228E-9</v>
      </c>
      <c r="AB284" s="21">
        <f t="shared" si="9"/>
        <v>-5.1200714779042755E-9</v>
      </c>
      <c r="AC284" s="28"/>
      <c r="AD284" s="28"/>
      <c r="AE284" s="29"/>
      <c r="AF284" s="30"/>
      <c r="AG284" s="30"/>
      <c r="AH284" s="31"/>
      <c r="AI284" s="28"/>
      <c r="AJ284" s="28"/>
      <c r="AK284" s="29"/>
      <c r="AL284" s="30"/>
      <c r="AM284" s="30"/>
      <c r="AN284" s="31"/>
      <c r="AO284" s="28"/>
      <c r="AP284" s="28"/>
      <c r="AQ284" s="29"/>
      <c r="AR284" s="30"/>
      <c r="AS284" s="30"/>
      <c r="AT284" s="31"/>
      <c r="AU284" s="28"/>
      <c r="AV284" s="28"/>
      <c r="AW284" s="29"/>
      <c r="AX284" s="30"/>
      <c r="AY284" s="30"/>
      <c r="AZ284" s="31"/>
      <c r="BA284" s="28"/>
      <c r="BB284" s="28"/>
      <c r="BC284" s="29"/>
      <c r="BD284" s="30"/>
      <c r="BE284" s="30"/>
      <c r="BF284" s="31"/>
      <c r="BG284" s="28"/>
      <c r="BH284" s="28"/>
      <c r="BI284" s="29"/>
      <c r="BJ284" s="30"/>
      <c r="BK284" s="30"/>
      <c r="BL284" s="31"/>
      <c r="BM284" s="28"/>
      <c r="BN284" s="28"/>
      <c r="BO284" s="29"/>
      <c r="BP284" s="30"/>
      <c r="BQ284" s="30"/>
      <c r="BR284" s="31"/>
      <c r="BS284" s="28"/>
      <c r="BT284" s="28"/>
      <c r="BU284" s="29"/>
      <c r="BV284" s="30"/>
      <c r="BW284" s="30"/>
      <c r="BX284" s="31"/>
      <c r="BY284" s="28"/>
      <c r="BZ284" s="28"/>
      <c r="CA284" s="29"/>
      <c r="CB284" s="30"/>
      <c r="CC284" s="30"/>
      <c r="CD284" s="31"/>
      <c r="CE284" s="28"/>
      <c r="CF284" s="28"/>
      <c r="CG284" s="29"/>
      <c r="CH284" s="30"/>
      <c r="CI284" s="30"/>
      <c r="CJ284" s="31"/>
      <c r="CK284" s="28"/>
      <c r="CL284" s="28"/>
      <c r="CM284" s="29"/>
      <c r="CN284" s="30"/>
      <c r="CO284" s="30"/>
      <c r="CP284" s="31"/>
      <c r="CQ284" s="28"/>
      <c r="CR284" s="28"/>
      <c r="CS284" s="29"/>
      <c r="CT284" s="30"/>
      <c r="CU284" s="30"/>
      <c r="CV284" s="31"/>
      <c r="CW284" s="28"/>
      <c r="CX284" s="28"/>
      <c r="CY284" s="29"/>
      <c r="CZ284" s="30"/>
      <c r="DA284" s="30"/>
      <c r="DB284" s="31"/>
      <c r="DC284" s="28"/>
      <c r="DD284" s="28"/>
      <c r="DE284" s="29"/>
      <c r="DF284" s="30"/>
      <c r="DG284" s="30"/>
      <c r="DH284" s="31"/>
      <c r="DI284" s="28"/>
      <c r="DJ284" s="28"/>
      <c r="DK284" s="29"/>
      <c r="DL284" s="30"/>
      <c r="DM284" s="30"/>
      <c r="DN284" s="31"/>
    </row>
    <row r="285" spans="1:119" ht="11.1" customHeight="1">
      <c r="A285" s="3"/>
      <c r="B285" s="20" t="s">
        <v>39</v>
      </c>
      <c r="C285" s="21">
        <v>509.270355</v>
      </c>
      <c r="D285" s="21">
        <v>162.704599</v>
      </c>
      <c r="E285" s="27">
        <v>74.497660999999994</v>
      </c>
      <c r="F285" s="27">
        <v>99.634325000000004</v>
      </c>
      <c r="G285" s="27">
        <v>131.20063400000001</v>
      </c>
      <c r="H285" s="21">
        <v>25.762472272708671</v>
      </c>
      <c r="I285" s="21">
        <v>80.6373235952599</v>
      </c>
      <c r="L285" s="21">
        <v>509.270355</v>
      </c>
      <c r="M285" s="21">
        <v>162.70459890999999</v>
      </c>
      <c r="N285" s="21"/>
      <c r="O285" s="21">
        <v>74.497660870000018</v>
      </c>
      <c r="P285" s="21">
        <v>99.63432456000001</v>
      </c>
      <c r="Q285" s="21">
        <v>131.20063410000003</v>
      </c>
      <c r="R285" s="21">
        <v>25.762472292344608</v>
      </c>
      <c r="S285" s="21">
        <v>80.637323701325514</v>
      </c>
      <c r="T285" s="18"/>
      <c r="U285" s="21">
        <f t="shared" si="10"/>
        <v>0</v>
      </c>
      <c r="V285" s="21">
        <f t="shared" si="10"/>
        <v>-9.0000014552060748E-8</v>
      </c>
      <c r="W285" s="21"/>
      <c r="X285" s="21">
        <f t="shared" si="9"/>
        <v>-1.2999997522911144E-7</v>
      </c>
      <c r="Y285" s="21">
        <f t="shared" si="9"/>
        <v>-4.3999999377319909E-7</v>
      </c>
      <c r="Z285" s="21">
        <f t="shared" si="9"/>
        <v>1.0000002248489182E-7</v>
      </c>
      <c r="AA285" s="21">
        <f t="shared" si="9"/>
        <v>1.9635937320572339E-8</v>
      </c>
      <c r="AB285" s="21">
        <f t="shared" si="9"/>
        <v>1.0606561318127206E-7</v>
      </c>
      <c r="AC285" s="28"/>
      <c r="AD285" s="28"/>
      <c r="AE285" s="29"/>
      <c r="AF285" s="30"/>
      <c r="AG285" s="30"/>
      <c r="AH285" s="31"/>
      <c r="AI285" s="28"/>
      <c r="AJ285" s="28"/>
      <c r="AK285" s="29"/>
      <c r="AL285" s="30"/>
      <c r="AM285" s="30"/>
      <c r="AN285" s="31"/>
      <c r="AO285" s="28"/>
      <c r="AP285" s="28"/>
      <c r="AQ285" s="29"/>
      <c r="AR285" s="30"/>
      <c r="AS285" s="30"/>
      <c r="AT285" s="31"/>
      <c r="AU285" s="28"/>
      <c r="AV285" s="28"/>
      <c r="AW285" s="29"/>
      <c r="AX285" s="30"/>
      <c r="AY285" s="30"/>
      <c r="AZ285" s="31"/>
      <c r="BA285" s="28"/>
      <c r="BB285" s="28"/>
      <c r="BC285" s="29"/>
      <c r="BD285" s="30"/>
      <c r="BE285" s="30"/>
      <c r="BF285" s="31"/>
      <c r="BG285" s="28"/>
      <c r="BH285" s="28"/>
      <c r="BI285" s="29"/>
      <c r="BJ285" s="30"/>
      <c r="BK285" s="30"/>
      <c r="BL285" s="31"/>
      <c r="BM285" s="28"/>
      <c r="BN285" s="28"/>
      <c r="BO285" s="29"/>
      <c r="BP285" s="30"/>
      <c r="BQ285" s="30"/>
      <c r="BR285" s="31"/>
      <c r="BS285" s="28"/>
      <c r="BT285" s="28"/>
      <c r="BU285" s="29"/>
      <c r="BV285" s="30"/>
      <c r="BW285" s="30"/>
      <c r="BX285" s="31"/>
      <c r="BY285" s="28"/>
      <c r="BZ285" s="28"/>
      <c r="CA285" s="29"/>
      <c r="CB285" s="30"/>
      <c r="CC285" s="30"/>
      <c r="CD285" s="31"/>
      <c r="CE285" s="28"/>
      <c r="CF285" s="28"/>
      <c r="CG285" s="29"/>
      <c r="CH285" s="30"/>
      <c r="CI285" s="30"/>
      <c r="CJ285" s="31"/>
      <c r="CK285" s="28"/>
      <c r="CL285" s="28"/>
      <c r="CM285" s="29"/>
      <c r="CN285" s="30"/>
      <c r="CO285" s="30"/>
      <c r="CP285" s="31"/>
      <c r="CQ285" s="28"/>
      <c r="CR285" s="28"/>
      <c r="CS285" s="29"/>
      <c r="CT285" s="30"/>
      <c r="CU285" s="30"/>
      <c r="CV285" s="31"/>
      <c r="CW285" s="28"/>
      <c r="CX285" s="28"/>
      <c r="CY285" s="29"/>
      <c r="CZ285" s="30"/>
      <c r="DA285" s="30"/>
      <c r="DB285" s="31"/>
      <c r="DC285" s="28"/>
      <c r="DD285" s="28"/>
      <c r="DE285" s="29"/>
      <c r="DF285" s="30"/>
      <c r="DG285" s="30"/>
      <c r="DH285" s="31"/>
      <c r="DI285" s="28"/>
      <c r="DJ285" s="28"/>
      <c r="DK285" s="29"/>
      <c r="DL285" s="30"/>
      <c r="DM285" s="30"/>
      <c r="DN285" s="31"/>
    </row>
    <row r="286" spans="1:119" ht="11.1" customHeight="1">
      <c r="A286" s="3"/>
      <c r="B286" s="20" t="s">
        <v>299</v>
      </c>
      <c r="C286" s="21">
        <v>32.106254999999997</v>
      </c>
      <c r="D286" s="21">
        <v>10.000411</v>
      </c>
      <c r="E286" s="27">
        <v>4.1256250000000003</v>
      </c>
      <c r="F286" s="27">
        <v>5.2452800000000002</v>
      </c>
      <c r="G286" s="27">
        <v>6.2079190000000004</v>
      </c>
      <c r="H286" s="21">
        <v>19.335543806027829</v>
      </c>
      <c r="I286" s="21">
        <v>62.07663865015148</v>
      </c>
      <c r="L286" s="21">
        <v>32.106254999999997</v>
      </c>
      <c r="M286" s="21">
        <v>10.000411239999998</v>
      </c>
      <c r="N286" s="21"/>
      <c r="O286" s="21">
        <v>4.1256250999999997</v>
      </c>
      <c r="P286" s="21">
        <v>5.2452801200000003</v>
      </c>
      <c r="Q286" s="21">
        <v>6.2079189400000008</v>
      </c>
      <c r="R286" s="21">
        <v>19.335543619148361</v>
      </c>
      <c r="S286" s="21">
        <v>62.076636560398114</v>
      </c>
      <c r="T286" s="18"/>
      <c r="U286" s="21">
        <f t="shared" si="10"/>
        <v>0</v>
      </c>
      <c r="V286" s="21">
        <f t="shared" si="10"/>
        <v>2.3999999854140697E-7</v>
      </c>
      <c r="W286" s="21"/>
      <c r="X286" s="21">
        <f t="shared" si="9"/>
        <v>9.9999999392252903E-8</v>
      </c>
      <c r="Y286" s="21">
        <f t="shared" si="9"/>
        <v>1.200000001588819E-7</v>
      </c>
      <c r="Z286" s="21">
        <f t="shared" si="9"/>
        <v>-5.9999999635351742E-8</v>
      </c>
      <c r="AA286" s="21">
        <f t="shared" si="9"/>
        <v>-1.86879468344614E-7</v>
      </c>
      <c r="AB286" s="21">
        <f t="shared" si="9"/>
        <v>-2.0897533659081091E-6</v>
      </c>
      <c r="AC286" s="28"/>
      <c r="AD286" s="28"/>
      <c r="AE286" s="29"/>
      <c r="AF286" s="30"/>
      <c r="AG286" s="30"/>
      <c r="AH286" s="31"/>
      <c r="AI286" s="28"/>
      <c r="AJ286" s="28"/>
      <c r="AK286" s="29"/>
      <c r="AL286" s="30"/>
      <c r="AM286" s="30"/>
      <c r="AN286" s="31"/>
      <c r="AO286" s="28"/>
      <c r="AP286" s="28"/>
      <c r="AQ286" s="29"/>
      <c r="AR286" s="30"/>
      <c r="AS286" s="30"/>
      <c r="AT286" s="31"/>
      <c r="AU286" s="28"/>
      <c r="AV286" s="28"/>
      <c r="AW286" s="29"/>
      <c r="AX286" s="30"/>
      <c r="AY286" s="30"/>
      <c r="AZ286" s="31"/>
      <c r="BA286" s="28"/>
      <c r="BB286" s="28"/>
      <c r="BC286" s="29"/>
      <c r="BD286" s="30"/>
      <c r="BE286" s="30"/>
      <c r="BF286" s="31"/>
      <c r="BG286" s="28"/>
      <c r="BH286" s="28"/>
      <c r="BI286" s="29"/>
      <c r="BJ286" s="30"/>
      <c r="BK286" s="30"/>
      <c r="BL286" s="31"/>
      <c r="BM286" s="28"/>
      <c r="BN286" s="28"/>
      <c r="BO286" s="29"/>
      <c r="BP286" s="30"/>
      <c r="BQ286" s="30"/>
      <c r="BR286" s="31"/>
      <c r="BS286" s="28"/>
      <c r="BT286" s="28"/>
      <c r="BU286" s="29"/>
      <c r="BV286" s="30"/>
      <c r="BW286" s="30"/>
      <c r="BX286" s="31"/>
      <c r="BY286" s="28"/>
      <c r="BZ286" s="28"/>
      <c r="CA286" s="29"/>
      <c r="CB286" s="30"/>
      <c r="CC286" s="30"/>
      <c r="CD286" s="31"/>
      <c r="CE286" s="28"/>
      <c r="CF286" s="28"/>
      <c r="CG286" s="29"/>
      <c r="CH286" s="30"/>
      <c r="CI286" s="30"/>
      <c r="CJ286" s="31"/>
      <c r="CK286" s="28"/>
      <c r="CL286" s="28"/>
      <c r="CM286" s="29"/>
      <c r="CN286" s="30"/>
      <c r="CO286" s="30"/>
      <c r="CP286" s="31"/>
      <c r="CQ286" s="28"/>
      <c r="CR286" s="28"/>
      <c r="CS286" s="29"/>
      <c r="CT286" s="30"/>
      <c r="CU286" s="30"/>
      <c r="CV286" s="31"/>
      <c r="CW286" s="28"/>
      <c r="CX286" s="28"/>
      <c r="CY286" s="29"/>
      <c r="CZ286" s="30"/>
      <c r="DA286" s="30"/>
      <c r="DB286" s="31"/>
      <c r="DC286" s="28"/>
      <c r="DD286" s="28"/>
      <c r="DE286" s="29"/>
      <c r="DF286" s="30"/>
      <c r="DG286" s="30"/>
      <c r="DH286" s="31"/>
      <c r="DI286" s="28"/>
      <c r="DJ286" s="28"/>
      <c r="DK286" s="29"/>
      <c r="DL286" s="30"/>
      <c r="DM286" s="30"/>
      <c r="DN286" s="31"/>
    </row>
    <row r="287" spans="1:119" ht="11.1" customHeight="1">
      <c r="A287" s="3"/>
      <c r="B287" s="24" t="s">
        <v>300</v>
      </c>
      <c r="C287" s="23">
        <v>1477.1</v>
      </c>
      <c r="D287" s="23">
        <v>1582.1</v>
      </c>
      <c r="E287" s="27">
        <v>1050</v>
      </c>
      <c r="F287" s="27">
        <v>1300</v>
      </c>
      <c r="G287" s="27">
        <v>1582.1</v>
      </c>
      <c r="H287" s="23">
        <v>107.10852345812741</v>
      </c>
      <c r="I287" s="23">
        <v>100</v>
      </c>
      <c r="L287" s="23">
        <v>1477.1</v>
      </c>
      <c r="M287" s="23">
        <v>1582.1</v>
      </c>
      <c r="N287" s="23"/>
      <c r="O287" s="23">
        <v>1050</v>
      </c>
      <c r="P287" s="23">
        <v>1300</v>
      </c>
      <c r="Q287" s="23">
        <v>1582.1</v>
      </c>
      <c r="R287" s="23">
        <v>107.10852345812741</v>
      </c>
      <c r="S287" s="23">
        <v>100</v>
      </c>
      <c r="T287" s="18"/>
      <c r="U287" s="23">
        <f t="shared" si="10"/>
        <v>0</v>
      </c>
      <c r="V287" s="23">
        <f t="shared" si="10"/>
        <v>0</v>
      </c>
      <c r="W287" s="23"/>
      <c r="X287" s="23">
        <f t="shared" si="9"/>
        <v>0</v>
      </c>
      <c r="Y287" s="23">
        <f t="shared" si="9"/>
        <v>0</v>
      </c>
      <c r="Z287" s="23">
        <f t="shared" si="9"/>
        <v>0</v>
      </c>
      <c r="AA287" s="23">
        <f t="shared" si="9"/>
        <v>0</v>
      </c>
      <c r="AB287" s="23">
        <f t="shared" si="9"/>
        <v>0</v>
      </c>
      <c r="AC287" s="28"/>
      <c r="AD287" s="28"/>
      <c r="AE287" s="29"/>
      <c r="AF287" s="30"/>
      <c r="AG287" s="30"/>
      <c r="AH287" s="31"/>
      <c r="AI287" s="28"/>
      <c r="AJ287" s="28"/>
      <c r="AK287" s="29"/>
      <c r="AL287" s="30"/>
      <c r="AM287" s="30"/>
      <c r="AN287" s="31"/>
      <c r="AO287" s="28"/>
      <c r="AP287" s="28"/>
      <c r="AQ287" s="29"/>
      <c r="AR287" s="30"/>
      <c r="AS287" s="30"/>
      <c r="AT287" s="31"/>
      <c r="AU287" s="28"/>
      <c r="AV287" s="28"/>
      <c r="AW287" s="29"/>
      <c r="AX287" s="30"/>
      <c r="AY287" s="30"/>
      <c r="AZ287" s="31"/>
      <c r="BA287" s="28"/>
      <c r="BB287" s="28"/>
      <c r="BC287" s="29"/>
      <c r="BD287" s="30"/>
      <c r="BE287" s="30"/>
      <c r="BF287" s="31"/>
      <c r="BG287" s="28"/>
      <c r="BH287" s="28"/>
      <c r="BI287" s="29"/>
      <c r="BJ287" s="30"/>
      <c r="BK287" s="30"/>
      <c r="BL287" s="31"/>
      <c r="BM287" s="28"/>
      <c r="BN287" s="28"/>
      <c r="BO287" s="29"/>
      <c r="BP287" s="30"/>
      <c r="BQ287" s="30"/>
      <c r="BR287" s="31"/>
      <c r="BS287" s="28"/>
      <c r="BT287" s="28"/>
      <c r="BU287" s="29"/>
      <c r="BV287" s="30"/>
      <c r="BW287" s="30"/>
      <c r="BX287" s="31"/>
      <c r="BY287" s="28"/>
      <c r="BZ287" s="28"/>
      <c r="CA287" s="29"/>
      <c r="CB287" s="30"/>
      <c r="CC287" s="30"/>
      <c r="CD287" s="31"/>
      <c r="CE287" s="28"/>
      <c r="CF287" s="28"/>
      <c r="CG287" s="29"/>
      <c r="CH287" s="30"/>
      <c r="CI287" s="30"/>
      <c r="CJ287" s="31"/>
      <c r="CK287" s="28"/>
      <c r="CL287" s="28"/>
      <c r="CM287" s="29"/>
      <c r="CN287" s="30"/>
      <c r="CO287" s="30"/>
      <c r="CP287" s="31"/>
      <c r="CQ287" s="28"/>
      <c r="CR287" s="28"/>
      <c r="CS287" s="29"/>
      <c r="CT287" s="30"/>
      <c r="CU287" s="30"/>
      <c r="CV287" s="31"/>
      <c r="CW287" s="28"/>
      <c r="CX287" s="28"/>
      <c r="CY287" s="29"/>
      <c r="CZ287" s="30"/>
      <c r="DA287" s="30"/>
      <c r="DB287" s="31"/>
      <c r="DC287" s="28"/>
      <c r="DD287" s="28"/>
      <c r="DE287" s="29"/>
      <c r="DF287" s="30"/>
      <c r="DG287" s="30"/>
      <c r="DH287" s="31"/>
      <c r="DI287" s="28"/>
      <c r="DJ287" s="28"/>
      <c r="DK287" s="29"/>
      <c r="DL287" s="30"/>
      <c r="DM287" s="30"/>
      <c r="DN287" s="31"/>
    </row>
    <row r="288" spans="1:119" ht="11.1" customHeight="1">
      <c r="A288" s="3"/>
      <c r="B288" s="24" t="s">
        <v>301</v>
      </c>
      <c r="C288" s="23">
        <v>273.00255399999998</v>
      </c>
      <c r="D288" s="23">
        <v>155.495487</v>
      </c>
      <c r="E288" s="27">
        <v>86.122226999999995</v>
      </c>
      <c r="F288" s="27">
        <v>128.90713500000001</v>
      </c>
      <c r="G288" s="27">
        <v>155.49323699999999</v>
      </c>
      <c r="H288" s="23">
        <v>56.956696822697126</v>
      </c>
      <c r="I288" s="23">
        <v>99.998553012667173</v>
      </c>
      <c r="L288" s="23">
        <v>273.00255399999998</v>
      </c>
      <c r="M288" s="23">
        <v>155.49548684000001</v>
      </c>
      <c r="N288" s="23"/>
      <c r="O288" s="23">
        <v>86.122226999999995</v>
      </c>
      <c r="P288" s="23">
        <v>128.90713500000001</v>
      </c>
      <c r="Q288" s="23">
        <v>155.49323699999999</v>
      </c>
      <c r="R288" s="23">
        <v>56.956696822697126</v>
      </c>
      <c r="S288" s="23">
        <v>99.998553115562544</v>
      </c>
      <c r="T288" s="18"/>
      <c r="U288" s="23">
        <f t="shared" si="10"/>
        <v>0</v>
      </c>
      <c r="V288" s="23">
        <f t="shared" si="10"/>
        <v>-1.5999998481674993E-7</v>
      </c>
      <c r="W288" s="23"/>
      <c r="X288" s="23">
        <f t="shared" si="9"/>
        <v>0</v>
      </c>
      <c r="Y288" s="23">
        <f t="shared" si="9"/>
        <v>0</v>
      </c>
      <c r="Z288" s="23">
        <f t="shared" si="9"/>
        <v>0</v>
      </c>
      <c r="AA288" s="23">
        <f t="shared" si="9"/>
        <v>0</v>
      </c>
      <c r="AB288" s="23">
        <f t="shared" si="9"/>
        <v>1.028953704462765E-7</v>
      </c>
      <c r="AC288" s="28"/>
      <c r="AD288" s="28"/>
      <c r="AE288" s="29"/>
      <c r="AF288" s="30"/>
      <c r="AG288" s="30"/>
      <c r="AH288" s="31"/>
      <c r="AI288" s="28"/>
      <c r="AJ288" s="28"/>
      <c r="AK288" s="29"/>
      <c r="AL288" s="30"/>
      <c r="AM288" s="30"/>
      <c r="AN288" s="31"/>
      <c r="AO288" s="28"/>
      <c r="AP288" s="28"/>
      <c r="AQ288" s="29"/>
      <c r="AR288" s="30"/>
      <c r="AS288" s="30"/>
      <c r="AT288" s="31"/>
      <c r="AU288" s="28"/>
      <c r="AV288" s="28"/>
      <c r="AW288" s="29"/>
      <c r="AX288" s="30"/>
      <c r="AY288" s="30"/>
      <c r="AZ288" s="31"/>
      <c r="BA288" s="28"/>
      <c r="BB288" s="28"/>
      <c r="BC288" s="29"/>
      <c r="BD288" s="30"/>
      <c r="BE288" s="30"/>
      <c r="BF288" s="31"/>
      <c r="BG288" s="28"/>
      <c r="BH288" s="28"/>
      <c r="BI288" s="29"/>
      <c r="BJ288" s="30"/>
      <c r="BK288" s="30"/>
      <c r="BL288" s="31"/>
      <c r="BM288" s="28"/>
      <c r="BN288" s="28"/>
      <c r="BO288" s="29"/>
      <c r="BP288" s="30"/>
      <c r="BQ288" s="30"/>
      <c r="BR288" s="31"/>
      <c r="BS288" s="28"/>
      <c r="BT288" s="28"/>
      <c r="BU288" s="29"/>
      <c r="BV288" s="30"/>
      <c r="BW288" s="30"/>
      <c r="BX288" s="31"/>
      <c r="BY288" s="28"/>
      <c r="BZ288" s="28"/>
      <c r="CA288" s="29"/>
      <c r="CB288" s="30"/>
      <c r="CC288" s="30"/>
      <c r="CD288" s="31"/>
      <c r="CE288" s="28"/>
      <c r="CF288" s="28"/>
      <c r="CG288" s="29"/>
      <c r="CH288" s="30"/>
      <c r="CI288" s="30"/>
      <c r="CJ288" s="31"/>
      <c r="CK288" s="28"/>
      <c r="CL288" s="28"/>
      <c r="CM288" s="29"/>
      <c r="CN288" s="30"/>
      <c r="CO288" s="30"/>
      <c r="CP288" s="31"/>
      <c r="CQ288" s="28"/>
      <c r="CR288" s="28"/>
      <c r="CS288" s="29"/>
      <c r="CT288" s="30"/>
      <c r="CU288" s="30"/>
      <c r="CV288" s="31"/>
      <c r="CW288" s="28"/>
      <c r="CX288" s="28"/>
      <c r="CY288" s="29"/>
      <c r="CZ288" s="30"/>
      <c r="DA288" s="30"/>
      <c r="DB288" s="31"/>
      <c r="DC288" s="28"/>
      <c r="DD288" s="28"/>
      <c r="DE288" s="29"/>
      <c r="DF288" s="30"/>
      <c r="DG288" s="30"/>
      <c r="DH288" s="31"/>
      <c r="DI288" s="28"/>
      <c r="DJ288" s="28"/>
      <c r="DK288" s="29"/>
      <c r="DL288" s="30"/>
      <c r="DM288" s="30"/>
      <c r="DN288" s="31"/>
    </row>
    <row r="289" spans="1:120">
      <c r="A289" s="3"/>
      <c r="B289" s="24" t="s">
        <v>244</v>
      </c>
      <c r="C289" s="23">
        <v>45.088037999999997</v>
      </c>
      <c r="D289" s="23">
        <v>16.314158580000001</v>
      </c>
      <c r="E289" s="27">
        <v>16.265163999999999</v>
      </c>
      <c r="F289" s="27">
        <v>16.265163999999999</v>
      </c>
      <c r="G289" s="27">
        <v>16.265163999999999</v>
      </c>
      <c r="H289" s="23">
        <v>36.074233258941099</v>
      </c>
      <c r="I289" s="23">
        <v>99.699680619385006</v>
      </c>
      <c r="L289" s="23">
        <v>45.088037999999997</v>
      </c>
      <c r="M289" s="23">
        <v>16.294158580000001</v>
      </c>
      <c r="N289" s="23"/>
      <c r="O289" s="23">
        <v>16.265164479999996</v>
      </c>
      <c r="P289" s="23">
        <v>16.265164479999996</v>
      </c>
      <c r="Q289" s="23">
        <v>16.265164479999996</v>
      </c>
      <c r="R289" s="23">
        <v>36.074234323525005</v>
      </c>
      <c r="S289" s="23">
        <v>99.8220583170487</v>
      </c>
      <c r="T289" s="18"/>
      <c r="U289" s="23">
        <f t="shared" si="10"/>
        <v>0</v>
      </c>
      <c r="V289" s="23">
        <f t="shared" si="10"/>
        <v>-1.9999999999999574E-2</v>
      </c>
      <c r="W289" s="23"/>
      <c r="X289" s="59">
        <f t="shared" si="9"/>
        <v>4.7999999708281393E-7</v>
      </c>
      <c r="Y289" s="59">
        <f t="shared" si="9"/>
        <v>4.7999999708281393E-7</v>
      </c>
      <c r="Z289" s="59">
        <f t="shared" si="9"/>
        <v>4.7999999708281393E-7</v>
      </c>
      <c r="AA289" s="23">
        <f t="shared" si="9"/>
        <v>1.064583905474592E-6</v>
      </c>
      <c r="AB289" s="23">
        <f t="shared" si="9"/>
        <v>0.12237769766369411</v>
      </c>
      <c r="AC289" s="28"/>
      <c r="AD289" s="48" t="s">
        <v>302</v>
      </c>
      <c r="AE289" s="29"/>
      <c r="AF289" s="30"/>
      <c r="AG289" s="30"/>
      <c r="AH289" s="31"/>
      <c r="AI289" s="28"/>
      <c r="AJ289" s="28"/>
      <c r="AK289" s="29"/>
      <c r="AL289" s="30"/>
      <c r="AM289" s="30"/>
      <c r="AN289" s="31"/>
      <c r="AO289" s="28"/>
      <c r="AP289" s="28"/>
      <c r="AQ289" s="29"/>
      <c r="AR289" s="30"/>
      <c r="AS289" s="30"/>
      <c r="AT289" s="31"/>
      <c r="AU289" s="28"/>
      <c r="AV289" s="28"/>
      <c r="AW289" s="29"/>
      <c r="AX289" s="30"/>
      <c r="AY289" s="30"/>
      <c r="AZ289" s="31"/>
      <c r="BA289" s="28"/>
      <c r="BB289" s="28"/>
      <c r="BC289" s="29"/>
      <c r="BD289" s="30"/>
      <c r="BE289" s="30"/>
      <c r="BF289" s="31"/>
      <c r="BG289" s="28"/>
      <c r="BH289" s="28"/>
      <c r="BI289" s="29"/>
      <c r="BJ289" s="30"/>
      <c r="BK289" s="30"/>
      <c r="BL289" s="31"/>
      <c r="BM289" s="28"/>
      <c r="BN289" s="28"/>
      <c r="BO289" s="29"/>
      <c r="BP289" s="30"/>
      <c r="BQ289" s="30"/>
      <c r="BR289" s="31"/>
      <c r="BS289" s="28"/>
      <c r="BT289" s="28"/>
      <c r="BU289" s="29"/>
      <c r="BV289" s="30"/>
      <c r="BW289" s="30"/>
      <c r="BX289" s="31"/>
      <c r="BY289" s="28"/>
      <c r="BZ289" s="28"/>
      <c r="CA289" s="29"/>
      <c r="CB289" s="30"/>
      <c r="CC289" s="30"/>
      <c r="CD289" s="31"/>
      <c r="CE289" s="28"/>
      <c r="CF289" s="28"/>
      <c r="CG289" s="29"/>
      <c r="CH289" s="30"/>
      <c r="CI289" s="30"/>
      <c r="CJ289" s="31"/>
      <c r="CK289" s="28"/>
      <c r="CL289" s="28"/>
      <c r="CM289" s="29"/>
      <c r="CN289" s="30"/>
      <c r="CO289" s="30"/>
      <c r="CP289" s="31"/>
      <c r="CQ289" s="28"/>
      <c r="CR289" s="28"/>
      <c r="CS289" s="29"/>
      <c r="CT289" s="30"/>
      <c r="CU289" s="30"/>
      <c r="CV289" s="31"/>
      <c r="CW289" s="28"/>
      <c r="CX289" s="28"/>
      <c r="CY289" s="29"/>
      <c r="CZ289" s="30"/>
      <c r="DA289" s="30"/>
      <c r="DB289" s="31"/>
      <c r="DC289" s="28"/>
      <c r="DD289" s="28"/>
      <c r="DE289" s="29"/>
      <c r="DF289" s="30"/>
      <c r="DG289" s="30"/>
      <c r="DH289" s="31"/>
      <c r="DI289" s="28"/>
      <c r="DJ289" s="28"/>
      <c r="DK289" s="29"/>
      <c r="DL289" s="30"/>
      <c r="DM289" s="30"/>
      <c r="DN289" s="31"/>
    </row>
    <row r="290" spans="1:120" ht="11.1" customHeight="1">
      <c r="A290" s="3"/>
      <c r="B290" s="24" t="s">
        <v>303</v>
      </c>
      <c r="C290" s="23">
        <v>1086.75</v>
      </c>
      <c r="D290" s="23">
        <v>1086.75</v>
      </c>
      <c r="E290" s="27">
        <v>650</v>
      </c>
      <c r="F290" s="27">
        <v>900</v>
      </c>
      <c r="G290" s="27">
        <v>1086.75</v>
      </c>
      <c r="H290" s="23">
        <v>100</v>
      </c>
      <c r="I290" s="23">
        <v>100</v>
      </c>
      <c r="L290" s="23">
        <v>1086.75</v>
      </c>
      <c r="M290" s="23">
        <v>1086.75</v>
      </c>
      <c r="N290" s="23"/>
      <c r="O290" s="23">
        <v>650</v>
      </c>
      <c r="P290" s="23">
        <v>900</v>
      </c>
      <c r="Q290" s="23">
        <v>1086.75</v>
      </c>
      <c r="R290" s="23">
        <v>100</v>
      </c>
      <c r="S290" s="23">
        <v>100</v>
      </c>
      <c r="T290" s="18"/>
      <c r="U290" s="23">
        <f t="shared" si="10"/>
        <v>0</v>
      </c>
      <c r="V290" s="23">
        <f t="shared" si="10"/>
        <v>0</v>
      </c>
      <c r="W290" s="23"/>
      <c r="X290" s="23">
        <f t="shared" si="9"/>
        <v>0</v>
      </c>
      <c r="Y290" s="23">
        <f t="shared" si="9"/>
        <v>0</v>
      </c>
      <c r="Z290" s="23">
        <f t="shared" si="9"/>
        <v>0</v>
      </c>
      <c r="AA290" s="23">
        <f t="shared" si="9"/>
        <v>0</v>
      </c>
      <c r="AB290" s="23">
        <f t="shared" si="9"/>
        <v>0</v>
      </c>
      <c r="AC290" s="28"/>
      <c r="AD290" s="28"/>
      <c r="AE290" s="29"/>
      <c r="AF290" s="30"/>
      <c r="AG290" s="30"/>
      <c r="AH290" s="31"/>
      <c r="AI290" s="28"/>
      <c r="AJ290" s="28"/>
      <c r="AK290" s="29"/>
      <c r="AL290" s="30"/>
      <c r="AM290" s="30"/>
      <c r="AN290" s="31"/>
      <c r="AO290" s="28"/>
      <c r="AP290" s="28"/>
      <c r="AQ290" s="29"/>
      <c r="AR290" s="30"/>
      <c r="AS290" s="30"/>
      <c r="AT290" s="31"/>
      <c r="AU290" s="28"/>
      <c r="AV290" s="28"/>
      <c r="AW290" s="29"/>
      <c r="AX290" s="30"/>
      <c r="AY290" s="30"/>
      <c r="AZ290" s="31"/>
      <c r="BA290" s="28"/>
      <c r="BB290" s="28"/>
      <c r="BC290" s="29"/>
      <c r="BD290" s="30"/>
      <c r="BE290" s="30"/>
      <c r="BF290" s="31"/>
      <c r="BG290" s="28"/>
      <c r="BH290" s="28"/>
      <c r="BI290" s="29"/>
      <c r="BJ290" s="30"/>
      <c r="BK290" s="30"/>
      <c r="BL290" s="31"/>
      <c r="BM290" s="28"/>
      <c r="BN290" s="28"/>
      <c r="BO290" s="29"/>
      <c r="BP290" s="30"/>
      <c r="BQ290" s="30"/>
      <c r="BR290" s="31"/>
      <c r="BS290" s="28"/>
      <c r="BT290" s="28"/>
      <c r="BU290" s="29"/>
      <c r="BV290" s="30"/>
      <c r="BW290" s="30"/>
      <c r="BX290" s="31"/>
      <c r="BY290" s="28"/>
      <c r="BZ290" s="28"/>
      <c r="CA290" s="29"/>
      <c r="CB290" s="30"/>
      <c r="CC290" s="30"/>
      <c r="CD290" s="31"/>
      <c r="CE290" s="28"/>
      <c r="CF290" s="28"/>
      <c r="CG290" s="29"/>
      <c r="CH290" s="30"/>
      <c r="CI290" s="30"/>
      <c r="CJ290" s="31"/>
      <c r="CK290" s="28"/>
      <c r="CL290" s="28"/>
      <c r="CM290" s="29"/>
      <c r="CN290" s="30"/>
      <c r="CO290" s="30"/>
      <c r="CP290" s="31"/>
      <c r="CQ290" s="28"/>
      <c r="CR290" s="28"/>
      <c r="CS290" s="29"/>
      <c r="CT290" s="30"/>
      <c r="CU290" s="30"/>
      <c r="CV290" s="31"/>
      <c r="CW290" s="28"/>
      <c r="CX290" s="28"/>
      <c r="CY290" s="29"/>
      <c r="CZ290" s="30"/>
      <c r="DA290" s="30"/>
      <c r="DB290" s="31"/>
      <c r="DC290" s="28"/>
      <c r="DD290" s="28"/>
      <c r="DE290" s="29"/>
      <c r="DF290" s="30"/>
      <c r="DG290" s="30"/>
      <c r="DH290" s="31"/>
      <c r="DI290" s="28"/>
      <c r="DJ290" s="28"/>
      <c r="DK290" s="29"/>
      <c r="DL290" s="30"/>
      <c r="DM290" s="30"/>
      <c r="DN290" s="31"/>
    </row>
    <row r="291" spans="1:120" ht="11.1" customHeight="1">
      <c r="A291" s="3"/>
      <c r="B291" s="24" t="s">
        <v>304</v>
      </c>
      <c r="C291" s="23">
        <v>1858.86</v>
      </c>
      <c r="D291" s="23">
        <v>1427.8523110000001</v>
      </c>
      <c r="E291" s="27">
        <v>929.62</v>
      </c>
      <c r="F291" s="27">
        <v>1136.1600000000001</v>
      </c>
      <c r="G291" s="27">
        <v>1418.5486530000001</v>
      </c>
      <c r="H291" s="23">
        <v>76.312828991962817</v>
      </c>
      <c r="I291" s="23">
        <v>99.34841594411931</v>
      </c>
      <c r="L291" s="23">
        <v>1858.86</v>
      </c>
      <c r="M291" s="23">
        <v>1427.85231144</v>
      </c>
      <c r="N291" s="23"/>
      <c r="O291" s="23">
        <v>929.62</v>
      </c>
      <c r="P291" s="23">
        <v>1136.1600000000001</v>
      </c>
      <c r="Q291" s="23">
        <v>1418.5486524999999</v>
      </c>
      <c r="R291" s="23">
        <v>76.312828965064611</v>
      </c>
      <c r="S291" s="23">
        <v>99.348415878486946</v>
      </c>
      <c r="T291" s="18"/>
      <c r="U291" s="23">
        <f t="shared" si="10"/>
        <v>0</v>
      </c>
      <c r="V291" s="23">
        <f t="shared" si="10"/>
        <v>4.3999989429721609E-7</v>
      </c>
      <c r="W291" s="23"/>
      <c r="X291" s="23">
        <f t="shared" si="9"/>
        <v>0</v>
      </c>
      <c r="Y291" s="23">
        <f t="shared" si="9"/>
        <v>0</v>
      </c>
      <c r="Z291" s="23">
        <f t="shared" si="9"/>
        <v>-5.0000016926787794E-7</v>
      </c>
      <c r="AA291" s="23">
        <f t="shared" si="9"/>
        <v>-2.6898206328951346E-8</v>
      </c>
      <c r="AB291" s="23">
        <f t="shared" si="9"/>
        <v>-6.5632363543954853E-8</v>
      </c>
      <c r="AC291" s="28"/>
      <c r="AD291" s="28"/>
      <c r="AE291" s="29"/>
      <c r="AF291" s="30"/>
      <c r="AG291" s="30"/>
      <c r="AH291" s="31"/>
      <c r="AI291" s="28"/>
      <c r="AJ291" s="28"/>
      <c r="AK291" s="29"/>
      <c r="AL291" s="30"/>
      <c r="AM291" s="30"/>
      <c r="AN291" s="31"/>
      <c r="AO291" s="28"/>
      <c r="AP291" s="28"/>
      <c r="AQ291" s="29"/>
      <c r="AR291" s="30"/>
      <c r="AS291" s="30"/>
      <c r="AT291" s="31"/>
      <c r="AU291" s="28"/>
      <c r="AV291" s="28"/>
      <c r="AW291" s="29"/>
      <c r="AX291" s="30"/>
      <c r="AY291" s="30"/>
      <c r="AZ291" s="31"/>
      <c r="BA291" s="28"/>
      <c r="BB291" s="28"/>
      <c r="BC291" s="29"/>
      <c r="BD291" s="30"/>
      <c r="BE291" s="30"/>
      <c r="BF291" s="31"/>
      <c r="BG291" s="28"/>
      <c r="BH291" s="28"/>
      <c r="BI291" s="29"/>
      <c r="BJ291" s="30"/>
      <c r="BK291" s="30"/>
      <c r="BL291" s="31"/>
      <c r="BM291" s="28"/>
      <c r="BN291" s="28"/>
      <c r="BO291" s="29"/>
      <c r="BP291" s="30"/>
      <c r="BQ291" s="30"/>
      <c r="BR291" s="31"/>
      <c r="BS291" s="28"/>
      <c r="BT291" s="28"/>
      <c r="BU291" s="29"/>
      <c r="BV291" s="30"/>
      <c r="BW291" s="30"/>
      <c r="BX291" s="31"/>
      <c r="BY291" s="28"/>
      <c r="BZ291" s="28"/>
      <c r="CA291" s="29"/>
      <c r="CB291" s="30"/>
      <c r="CC291" s="30"/>
      <c r="CD291" s="31"/>
      <c r="CE291" s="28"/>
      <c r="CF291" s="28"/>
      <c r="CG291" s="29"/>
      <c r="CH291" s="30"/>
      <c r="CI291" s="30"/>
      <c r="CJ291" s="31"/>
      <c r="CK291" s="28"/>
      <c r="CL291" s="28"/>
      <c r="CM291" s="29"/>
      <c r="CN291" s="30"/>
      <c r="CO291" s="30"/>
      <c r="CP291" s="31"/>
      <c r="CQ291" s="28"/>
      <c r="CR291" s="28"/>
      <c r="CS291" s="29"/>
      <c r="CT291" s="30"/>
      <c r="CU291" s="30"/>
      <c r="CV291" s="31"/>
      <c r="CW291" s="28"/>
      <c r="CX291" s="28"/>
      <c r="CY291" s="29"/>
      <c r="CZ291" s="30"/>
      <c r="DA291" s="30"/>
      <c r="DB291" s="31"/>
      <c r="DC291" s="28"/>
      <c r="DD291" s="28"/>
      <c r="DE291" s="29"/>
      <c r="DF291" s="30"/>
      <c r="DG291" s="30"/>
      <c r="DH291" s="31"/>
      <c r="DI291" s="28"/>
      <c r="DJ291" s="28"/>
      <c r="DK291" s="29"/>
      <c r="DL291" s="30"/>
      <c r="DM291" s="30"/>
      <c r="DN291" s="31"/>
    </row>
    <row r="292" spans="1:120" ht="11.1" customHeight="1">
      <c r="A292" s="3"/>
      <c r="B292" s="24" t="s">
        <v>305</v>
      </c>
      <c r="C292" s="23">
        <v>414.14052400000003</v>
      </c>
      <c r="D292" s="23">
        <v>241.52354</v>
      </c>
      <c r="E292" s="27">
        <v>17.206620000000001</v>
      </c>
      <c r="F292" s="27">
        <v>77.254594999999995</v>
      </c>
      <c r="G292" s="27">
        <v>236.58457100000001</v>
      </c>
      <c r="H292" s="23">
        <v>57.126641149466451</v>
      </c>
      <c r="I292" s="23">
        <v>97.955077587882329</v>
      </c>
      <c r="L292" s="23">
        <v>414.14052400000003</v>
      </c>
      <c r="M292" s="23">
        <v>241.52354015</v>
      </c>
      <c r="N292" s="23"/>
      <c r="O292" s="23">
        <v>17.206619620000001</v>
      </c>
      <c r="P292" s="23">
        <v>77.254594659999981</v>
      </c>
      <c r="Q292" s="23">
        <v>236.58457101000002</v>
      </c>
      <c r="R292" s="23">
        <v>57.126641151881095</v>
      </c>
      <c r="S292" s="23">
        <v>97.955077531186987</v>
      </c>
      <c r="T292" s="18"/>
      <c r="U292" s="23">
        <f t="shared" si="10"/>
        <v>0</v>
      </c>
      <c r="V292" s="23">
        <f t="shared" si="10"/>
        <v>1.5000000530562829E-7</v>
      </c>
      <c r="W292" s="23"/>
      <c r="X292" s="23">
        <f t="shared" ref="X292:AB327" si="11">+O292-E292</f>
        <v>-3.7999999946691787E-7</v>
      </c>
      <c r="Y292" s="23">
        <f t="shared" si="11"/>
        <v>-3.4000001392087142E-7</v>
      </c>
      <c r="Z292" s="23">
        <f t="shared" si="11"/>
        <v>1.0000007932831068E-8</v>
      </c>
      <c r="AA292" s="23">
        <f t="shared" si="11"/>
        <v>2.4146444843609061E-9</v>
      </c>
      <c r="AB292" s="23">
        <f t="shared" si="11"/>
        <v>-5.669534175467561E-8</v>
      </c>
    </row>
    <row r="293" spans="1:120" ht="11.1" customHeight="1">
      <c r="A293" s="3"/>
      <c r="B293" s="25" t="s">
        <v>306</v>
      </c>
      <c r="C293" s="26">
        <v>150.764691</v>
      </c>
      <c r="D293" s="26">
        <v>73.795140000000004</v>
      </c>
      <c r="E293" s="27">
        <v>36.667940999999999</v>
      </c>
      <c r="F293" s="27">
        <v>53.403466000000002</v>
      </c>
      <c r="G293" s="27">
        <v>73.700306999999995</v>
      </c>
      <c r="H293" s="26">
        <v>48.884328625725765</v>
      </c>
      <c r="I293" s="26">
        <v>99.871491537247564</v>
      </c>
      <c r="L293" s="26">
        <v>150.764691</v>
      </c>
      <c r="M293" s="26">
        <v>73.795140000000004</v>
      </c>
      <c r="N293" s="26"/>
      <c r="O293" s="26">
        <v>36.667940689999995</v>
      </c>
      <c r="P293" s="26">
        <v>53.40346564</v>
      </c>
      <c r="Q293" s="26">
        <v>73.700307449999997</v>
      </c>
      <c r="R293" s="26">
        <v>48.884328924204141</v>
      </c>
      <c r="S293" s="26">
        <v>99.87149214704381</v>
      </c>
      <c r="T293" s="18"/>
      <c r="U293" s="26">
        <f t="shared" si="10"/>
        <v>0</v>
      </c>
      <c r="V293" s="26">
        <f t="shared" si="10"/>
        <v>0</v>
      </c>
      <c r="W293" s="26"/>
      <c r="X293" s="26">
        <f t="shared" si="11"/>
        <v>-3.1000000433323294E-7</v>
      </c>
      <c r="Y293" s="26">
        <f t="shared" si="11"/>
        <v>-3.6000000136482413E-7</v>
      </c>
      <c r="Z293" s="26">
        <f t="shared" si="11"/>
        <v>4.5000000170603016E-7</v>
      </c>
      <c r="AA293" s="26">
        <f t="shared" si="11"/>
        <v>2.9847837623719897E-7</v>
      </c>
      <c r="AB293" s="26">
        <f t="shared" si="11"/>
        <v>6.0979624549872824E-7</v>
      </c>
    </row>
    <row r="294" spans="1:120" ht="11.1" customHeight="1">
      <c r="A294" s="3"/>
      <c r="B294" s="24" t="s">
        <v>307</v>
      </c>
      <c r="C294" s="23">
        <v>525.60594900000001</v>
      </c>
      <c r="D294" s="23">
        <v>191.86560900000001</v>
      </c>
      <c r="E294" s="27">
        <v>15.624622</v>
      </c>
      <c r="F294" s="27">
        <v>35.170408000000002</v>
      </c>
      <c r="G294" s="27">
        <v>189.555229</v>
      </c>
      <c r="H294" s="23">
        <v>36.064133094505749</v>
      </c>
      <c r="I294" s="23">
        <v>98.795834223735213</v>
      </c>
      <c r="L294" s="23">
        <v>525.60594900000001</v>
      </c>
      <c r="M294" s="23">
        <v>191.86560873999997</v>
      </c>
      <c r="N294" s="23"/>
      <c r="O294" s="23">
        <v>15.624621819999998</v>
      </c>
      <c r="P294" s="23">
        <v>35.170407519999998</v>
      </c>
      <c r="Q294" s="23">
        <v>189.55522854999995</v>
      </c>
      <c r="R294" s="23">
        <v>36.064133008890273</v>
      </c>
      <c r="S294" s="23">
        <v>98.795834123075778</v>
      </c>
      <c r="T294" s="18"/>
      <c r="U294" s="23">
        <f t="shared" si="10"/>
        <v>0</v>
      </c>
      <c r="V294" s="23">
        <f t="shared" si="10"/>
        <v>-2.6000003572335117E-7</v>
      </c>
      <c r="W294" s="23"/>
      <c r="X294" s="23">
        <f t="shared" si="11"/>
        <v>-1.800000024587689E-7</v>
      </c>
      <c r="Y294" s="23">
        <f t="shared" si="11"/>
        <v>-4.8000000418824129E-7</v>
      </c>
      <c r="Z294" s="23">
        <f t="shared" si="11"/>
        <v>-4.5000004433859431E-7</v>
      </c>
      <c r="AA294" s="23">
        <f t="shared" si="11"/>
        <v>-8.5615475597933255E-8</v>
      </c>
      <c r="AB294" s="23">
        <f t="shared" si="11"/>
        <v>-1.0065943456538662E-7</v>
      </c>
      <c r="AC294" s="28"/>
      <c r="AD294" s="28"/>
      <c r="AE294" s="29"/>
      <c r="AF294" s="30"/>
      <c r="AG294" s="30"/>
      <c r="AH294" s="31"/>
      <c r="AI294" s="28"/>
      <c r="AJ294" s="28"/>
      <c r="AK294" s="29"/>
      <c r="AL294" s="30"/>
      <c r="AM294" s="30"/>
      <c r="AN294" s="31"/>
      <c r="AO294" s="28"/>
      <c r="AP294" s="28"/>
      <c r="AQ294" s="29"/>
      <c r="AR294" s="30"/>
      <c r="AS294" s="30"/>
      <c r="AT294" s="31"/>
      <c r="AU294" s="28"/>
      <c r="AV294" s="28"/>
      <c r="AW294" s="29"/>
      <c r="AX294" s="30"/>
      <c r="AY294" s="30"/>
      <c r="AZ294" s="31"/>
      <c r="BA294" s="28"/>
      <c r="BB294" s="28"/>
      <c r="BC294" s="29"/>
      <c r="BD294" s="30"/>
      <c r="BE294" s="30"/>
      <c r="BF294" s="31"/>
      <c r="BG294" s="28"/>
      <c r="BH294" s="28"/>
      <c r="BI294" s="29"/>
      <c r="BJ294" s="30"/>
      <c r="BK294" s="30"/>
      <c r="BL294" s="31"/>
      <c r="BM294" s="28"/>
      <c r="BN294" s="28"/>
      <c r="BO294" s="29"/>
      <c r="BP294" s="30"/>
      <c r="BQ294" s="30"/>
      <c r="BR294" s="31"/>
      <c r="BS294" s="28"/>
      <c r="BT294" s="28"/>
      <c r="BU294" s="29"/>
      <c r="BV294" s="30"/>
      <c r="BW294" s="30"/>
      <c r="BX294" s="31"/>
      <c r="BY294" s="28"/>
      <c r="BZ294" s="28"/>
      <c r="CA294" s="29"/>
      <c r="CB294" s="30"/>
      <c r="CC294" s="30"/>
      <c r="CD294" s="31"/>
      <c r="CE294" s="28"/>
      <c r="CF294" s="28"/>
      <c r="CG294" s="29"/>
      <c r="CH294" s="30"/>
      <c r="CI294" s="30"/>
      <c r="CJ294" s="31"/>
      <c r="CK294" s="28"/>
      <c r="CL294" s="28"/>
      <c r="CM294" s="29"/>
      <c r="CN294" s="30"/>
      <c r="CO294" s="30"/>
      <c r="CP294" s="31"/>
      <c r="CQ294" s="28"/>
      <c r="CR294" s="28"/>
      <c r="CS294" s="29"/>
      <c r="CT294" s="30"/>
      <c r="CU294" s="30"/>
      <c r="CV294" s="31"/>
      <c r="CW294" s="28"/>
      <c r="CX294" s="28"/>
      <c r="CY294" s="29"/>
      <c r="CZ294" s="30"/>
      <c r="DA294" s="30"/>
      <c r="DB294" s="31"/>
      <c r="DC294" s="28"/>
      <c r="DD294" s="28"/>
      <c r="DE294" s="29"/>
      <c r="DF294" s="30"/>
      <c r="DG294" s="30"/>
      <c r="DH294" s="31"/>
      <c r="DI294" s="28"/>
      <c r="DJ294" s="28"/>
      <c r="DK294" s="29"/>
      <c r="DL294" s="30"/>
      <c r="DM294" s="30"/>
      <c r="DN294" s="31"/>
    </row>
    <row r="295" spans="1:120" ht="11.1" customHeight="1">
      <c r="A295" s="3"/>
      <c r="B295" s="24" t="s">
        <v>308</v>
      </c>
      <c r="C295" s="23">
        <v>300.90870100000001</v>
      </c>
      <c r="D295" s="23">
        <v>84.510581999999999</v>
      </c>
      <c r="E295" s="27">
        <v>46.204939000000003</v>
      </c>
      <c r="F295" s="27">
        <v>65.342958999999993</v>
      </c>
      <c r="G295" s="27">
        <v>78.867208000000005</v>
      </c>
      <c r="H295" s="23">
        <v>26.209680124869507</v>
      </c>
      <c r="I295" s="23">
        <v>93.322287142691792</v>
      </c>
      <c r="L295" s="23">
        <v>300.90870100000001</v>
      </c>
      <c r="M295" s="23">
        <v>84.510581919999993</v>
      </c>
      <c r="N295" s="23"/>
      <c r="O295" s="23">
        <v>46.204938660000003</v>
      </c>
      <c r="P295" s="23">
        <v>65.342958760000002</v>
      </c>
      <c r="Q295" s="23">
        <v>78.867208009999985</v>
      </c>
      <c r="R295" s="23">
        <v>26.209680128192765</v>
      </c>
      <c r="S295" s="23">
        <v>93.322287242866011</v>
      </c>
      <c r="T295" s="18"/>
      <c r="U295" s="23">
        <f t="shared" si="10"/>
        <v>0</v>
      </c>
      <c r="V295" s="23">
        <f t="shared" si="10"/>
        <v>-8.000000661922968E-8</v>
      </c>
      <c r="W295" s="23"/>
      <c r="X295" s="23">
        <f t="shared" si="11"/>
        <v>-3.3999999971001671E-7</v>
      </c>
      <c r="Y295" s="23">
        <f t="shared" si="11"/>
        <v>-2.3999999143597961E-7</v>
      </c>
      <c r="Z295" s="23">
        <f t="shared" si="11"/>
        <v>9.9999795111216372E-9</v>
      </c>
      <c r="AA295" s="23">
        <f t="shared" si="11"/>
        <v>3.3232581131414918E-9</v>
      </c>
      <c r="AB295" s="23">
        <f t="shared" si="11"/>
        <v>1.0017421914199076E-7</v>
      </c>
      <c r="AC295" s="28"/>
      <c r="AD295" s="28"/>
      <c r="AE295" s="29"/>
      <c r="AF295" s="30"/>
      <c r="AG295" s="30"/>
      <c r="AH295" s="31"/>
      <c r="AI295" s="28"/>
      <c r="AJ295" s="28"/>
      <c r="AK295" s="29"/>
      <c r="AL295" s="30"/>
      <c r="AM295" s="30"/>
      <c r="AN295" s="31"/>
      <c r="AO295" s="28"/>
      <c r="AP295" s="28"/>
      <c r="AQ295" s="29"/>
      <c r="AR295" s="30"/>
      <c r="AS295" s="30"/>
      <c r="AT295" s="31"/>
      <c r="AU295" s="28"/>
      <c r="AV295" s="28"/>
      <c r="AW295" s="29"/>
      <c r="AX295" s="30"/>
      <c r="AY295" s="30"/>
      <c r="AZ295" s="31"/>
      <c r="BA295" s="28"/>
      <c r="BB295" s="28"/>
      <c r="BC295" s="29"/>
      <c r="BD295" s="30"/>
      <c r="BE295" s="30"/>
      <c r="BF295" s="31"/>
      <c r="BG295" s="28"/>
      <c r="BH295" s="28"/>
      <c r="BI295" s="29"/>
      <c r="BJ295" s="30"/>
      <c r="BK295" s="30"/>
      <c r="BL295" s="31"/>
      <c r="BM295" s="28"/>
      <c r="BN295" s="28"/>
      <c r="BO295" s="29"/>
      <c r="BP295" s="30"/>
      <c r="BQ295" s="30"/>
      <c r="BR295" s="31"/>
      <c r="BS295" s="28"/>
      <c r="BT295" s="28"/>
      <c r="BU295" s="29"/>
      <c r="BV295" s="30"/>
      <c r="BW295" s="30"/>
      <c r="BX295" s="31"/>
      <c r="BY295" s="28"/>
      <c r="BZ295" s="28"/>
      <c r="CA295" s="29"/>
      <c r="CB295" s="30"/>
      <c r="CC295" s="30"/>
      <c r="CD295" s="31"/>
      <c r="CE295" s="28"/>
      <c r="CF295" s="28"/>
      <c r="CG295" s="29"/>
      <c r="CH295" s="30"/>
      <c r="CI295" s="30"/>
      <c r="CJ295" s="31"/>
      <c r="CK295" s="28"/>
      <c r="CL295" s="28"/>
      <c r="CM295" s="29"/>
      <c r="CN295" s="30"/>
      <c r="CO295" s="30"/>
      <c r="CP295" s="31"/>
      <c r="CQ295" s="28"/>
      <c r="CR295" s="28"/>
      <c r="CS295" s="29"/>
      <c r="CT295" s="30"/>
      <c r="CU295" s="30"/>
      <c r="CV295" s="31"/>
      <c r="CW295" s="28"/>
      <c r="CX295" s="28"/>
      <c r="CY295" s="29"/>
      <c r="CZ295" s="30"/>
      <c r="DA295" s="30"/>
      <c r="DB295" s="31"/>
      <c r="DC295" s="28"/>
      <c r="DD295" s="28"/>
      <c r="DE295" s="29"/>
      <c r="DF295" s="30"/>
      <c r="DG295" s="30"/>
      <c r="DH295" s="31"/>
      <c r="DI295" s="28"/>
      <c r="DJ295" s="28"/>
      <c r="DK295" s="29"/>
      <c r="DL295" s="30"/>
      <c r="DM295" s="30"/>
      <c r="DN295" s="31"/>
    </row>
    <row r="296" spans="1:120" ht="11.1" customHeight="1">
      <c r="A296" s="3"/>
      <c r="B296" s="24" t="s">
        <v>309</v>
      </c>
      <c r="C296" s="23">
        <v>310.58087899999998</v>
      </c>
      <c r="D296" s="23">
        <v>168.69437199999999</v>
      </c>
      <c r="E296" s="27">
        <v>2.80294</v>
      </c>
      <c r="F296" s="27">
        <v>24.798162000000001</v>
      </c>
      <c r="G296" s="27">
        <v>57.546875</v>
      </c>
      <c r="H296" s="23">
        <v>18.52878876036667</v>
      </c>
      <c r="I296" s="23">
        <v>34.11309714588463</v>
      </c>
      <c r="L296" s="23">
        <v>310.58087899999998</v>
      </c>
      <c r="M296" s="23">
        <v>168.69437221000001</v>
      </c>
      <c r="N296" s="23"/>
      <c r="O296" s="23">
        <v>2.8029398500000005</v>
      </c>
      <c r="P296" s="23">
        <v>24.798161939999996</v>
      </c>
      <c r="Q296" s="23">
        <v>57.546875460000003</v>
      </c>
      <c r="R296" s="23">
        <v>18.528788908476237</v>
      </c>
      <c r="S296" s="23">
        <v>34.113097376101258</v>
      </c>
      <c r="T296" s="18"/>
      <c r="U296" s="23">
        <f t="shared" si="10"/>
        <v>0</v>
      </c>
      <c r="V296" s="23">
        <f t="shared" si="10"/>
        <v>2.1000002448090527E-7</v>
      </c>
      <c r="W296" s="23"/>
      <c r="X296" s="23">
        <f t="shared" si="11"/>
        <v>-1.4999999953246856E-7</v>
      </c>
      <c r="Y296" s="23">
        <f t="shared" si="11"/>
        <v>-6.000000496442226E-8</v>
      </c>
      <c r="Z296" s="23">
        <f t="shared" si="11"/>
        <v>4.6000000253343387E-7</v>
      </c>
      <c r="AA296" s="23">
        <f t="shared" si="11"/>
        <v>1.4810956727728808E-7</v>
      </c>
      <c r="AB296" s="23">
        <f t="shared" si="11"/>
        <v>2.302166279832818E-7</v>
      </c>
      <c r="AC296" s="28"/>
      <c r="AD296" s="28"/>
      <c r="AE296" s="29"/>
      <c r="AF296" s="30"/>
      <c r="AG296" s="30"/>
      <c r="AH296" s="31"/>
      <c r="AI296" s="28"/>
      <c r="AJ296" s="28"/>
      <c r="AK296" s="29"/>
      <c r="AL296" s="30"/>
      <c r="AM296" s="30"/>
      <c r="AN296" s="31"/>
      <c r="AO296" s="28"/>
      <c r="AP296" s="28"/>
      <c r="AQ296" s="29"/>
      <c r="AR296" s="30"/>
      <c r="AS296" s="30"/>
      <c r="AT296" s="31"/>
      <c r="AU296" s="28"/>
      <c r="AV296" s="28"/>
      <c r="AW296" s="29"/>
      <c r="AX296" s="30"/>
      <c r="AY296" s="30"/>
      <c r="AZ296" s="31"/>
      <c r="BA296" s="28"/>
      <c r="BB296" s="28"/>
      <c r="BC296" s="29"/>
      <c r="BD296" s="30"/>
      <c r="BE296" s="30"/>
      <c r="BF296" s="31"/>
      <c r="BG296" s="28"/>
      <c r="BH296" s="28"/>
      <c r="BI296" s="29"/>
      <c r="BJ296" s="30"/>
      <c r="BK296" s="30"/>
      <c r="BL296" s="31"/>
      <c r="BM296" s="28"/>
      <c r="BN296" s="28"/>
      <c r="BO296" s="29"/>
      <c r="BP296" s="30"/>
      <c r="BQ296" s="30"/>
      <c r="BR296" s="31"/>
      <c r="BS296" s="28"/>
      <c r="BT296" s="28"/>
      <c r="BU296" s="29"/>
      <c r="BV296" s="30"/>
      <c r="BW296" s="30"/>
      <c r="BX296" s="31"/>
      <c r="BY296" s="28"/>
      <c r="BZ296" s="28"/>
      <c r="CA296" s="29"/>
      <c r="CB296" s="30"/>
      <c r="CC296" s="30"/>
      <c r="CD296" s="31"/>
      <c r="CE296" s="28"/>
      <c r="CF296" s="28"/>
      <c r="CG296" s="29"/>
      <c r="CH296" s="30"/>
      <c r="CI296" s="30"/>
      <c r="CJ296" s="31"/>
      <c r="CK296" s="28"/>
      <c r="CL296" s="28"/>
      <c r="CM296" s="29"/>
      <c r="CN296" s="30"/>
      <c r="CO296" s="30"/>
      <c r="CP296" s="31"/>
      <c r="CQ296" s="28"/>
      <c r="CR296" s="28"/>
      <c r="CS296" s="29"/>
      <c r="CT296" s="30"/>
      <c r="CU296" s="30"/>
      <c r="CV296" s="31"/>
      <c r="CW296" s="28"/>
      <c r="CX296" s="28"/>
      <c r="CY296" s="29"/>
      <c r="CZ296" s="30"/>
      <c r="DA296" s="30"/>
      <c r="DB296" s="31"/>
      <c r="DC296" s="28"/>
      <c r="DD296" s="28"/>
      <c r="DE296" s="29"/>
      <c r="DF296" s="30"/>
      <c r="DG296" s="30"/>
      <c r="DH296" s="31"/>
      <c r="DI296" s="28"/>
      <c r="DJ296" s="28"/>
      <c r="DK296" s="29"/>
      <c r="DL296" s="30"/>
      <c r="DM296" s="30"/>
      <c r="DN296" s="31"/>
    </row>
    <row r="297" spans="1:120" ht="11.1" customHeight="1">
      <c r="A297" s="3"/>
      <c r="B297" s="24" t="s">
        <v>283</v>
      </c>
      <c r="C297" s="23">
        <v>1291.837716</v>
      </c>
      <c r="D297" s="23">
        <v>279.08870400000001</v>
      </c>
      <c r="E297" s="27">
        <v>93.885046000000003</v>
      </c>
      <c r="F297" s="27">
        <v>183.70972499999999</v>
      </c>
      <c r="G297" s="27">
        <v>277.35276199999998</v>
      </c>
      <c r="H297" s="23">
        <v>21.469628774950554</v>
      </c>
      <c r="I297" s="23">
        <v>99.377996323348142</v>
      </c>
      <c r="L297" s="23">
        <v>1291.837716</v>
      </c>
      <c r="M297" s="23">
        <v>279.08870393000001</v>
      </c>
      <c r="N297" s="23"/>
      <c r="O297" s="23">
        <v>93.885046269999989</v>
      </c>
      <c r="P297" s="23">
        <v>183.70972477999999</v>
      </c>
      <c r="Q297" s="23">
        <v>277.35276184000003</v>
      </c>
      <c r="R297" s="23">
        <v>21.469628762565097</v>
      </c>
      <c r="S297" s="23">
        <v>99.377996290944338</v>
      </c>
      <c r="T297" s="18"/>
      <c r="U297" s="23">
        <f t="shared" si="10"/>
        <v>0</v>
      </c>
      <c r="V297" s="23">
        <f t="shared" si="10"/>
        <v>-6.9999998686398612E-8</v>
      </c>
      <c r="W297" s="23"/>
      <c r="X297" s="23">
        <f t="shared" si="11"/>
        <v>2.6999998681276338E-7</v>
      </c>
      <c r="Y297" s="23">
        <f t="shared" si="11"/>
        <v>-2.200000039920269E-7</v>
      </c>
      <c r="Z297" s="23">
        <f t="shared" si="11"/>
        <v>-1.599999563950405E-7</v>
      </c>
      <c r="AA297" s="23">
        <f t="shared" si="11"/>
        <v>-1.2385456216179591E-8</v>
      </c>
      <c r="AB297" s="23">
        <f t="shared" si="11"/>
        <v>-3.2403804084424337E-8</v>
      </c>
      <c r="AC297" s="28"/>
      <c r="AD297" s="28"/>
      <c r="AE297" s="29"/>
      <c r="AF297" s="30"/>
      <c r="AG297" s="30"/>
      <c r="AH297" s="31"/>
      <c r="AI297" s="28"/>
      <c r="AJ297" s="28"/>
      <c r="AK297" s="29"/>
      <c r="AL297" s="30"/>
      <c r="AM297" s="30"/>
      <c r="AN297" s="31"/>
      <c r="AO297" s="28"/>
      <c r="AP297" s="28"/>
      <c r="AQ297" s="29"/>
      <c r="AR297" s="30"/>
      <c r="AS297" s="30"/>
      <c r="AT297" s="31"/>
      <c r="AU297" s="28"/>
      <c r="AV297" s="28"/>
      <c r="AW297" s="29"/>
      <c r="AX297" s="30"/>
      <c r="AY297" s="30"/>
      <c r="AZ297" s="31"/>
      <c r="BA297" s="28"/>
      <c r="BB297" s="28"/>
      <c r="BC297" s="29"/>
      <c r="BD297" s="30"/>
      <c r="BE297" s="30"/>
      <c r="BF297" s="31"/>
      <c r="BG297" s="28"/>
      <c r="BH297" s="28"/>
      <c r="BI297" s="29"/>
      <c r="BJ297" s="30"/>
      <c r="BK297" s="30"/>
      <c r="BL297" s="31"/>
      <c r="BM297" s="28"/>
      <c r="BN297" s="28"/>
      <c r="BO297" s="29"/>
      <c r="BP297" s="30"/>
      <c r="BQ297" s="30"/>
      <c r="BR297" s="31"/>
      <c r="BS297" s="28"/>
      <c r="BT297" s="28"/>
      <c r="BU297" s="29"/>
      <c r="BV297" s="30"/>
      <c r="BW297" s="30"/>
      <c r="BX297" s="31"/>
      <c r="BY297" s="28"/>
      <c r="BZ297" s="28"/>
      <c r="CA297" s="29"/>
      <c r="CB297" s="30"/>
      <c r="CC297" s="30"/>
      <c r="CD297" s="31"/>
      <c r="CE297" s="28"/>
      <c r="CF297" s="28"/>
      <c r="CG297" s="29"/>
      <c r="CH297" s="30"/>
      <c r="CI297" s="30"/>
      <c r="CJ297" s="31"/>
      <c r="CK297" s="28"/>
      <c r="CL297" s="28"/>
      <c r="CM297" s="29"/>
      <c r="CN297" s="30"/>
      <c r="CO297" s="30"/>
      <c r="CP297" s="31"/>
      <c r="CQ297" s="28"/>
      <c r="CR297" s="28"/>
      <c r="CS297" s="29"/>
      <c r="CT297" s="30"/>
      <c r="CU297" s="30"/>
      <c r="CV297" s="31"/>
      <c r="CW297" s="28"/>
      <c r="CX297" s="28"/>
      <c r="CY297" s="29"/>
      <c r="CZ297" s="30"/>
      <c r="DA297" s="30"/>
      <c r="DB297" s="31"/>
      <c r="DC297" s="28"/>
      <c r="DD297" s="28"/>
      <c r="DE297" s="29"/>
      <c r="DF297" s="30"/>
      <c r="DG297" s="30"/>
      <c r="DH297" s="31"/>
      <c r="DI297" s="28"/>
      <c r="DJ297" s="28"/>
      <c r="DK297" s="29"/>
      <c r="DL297" s="30"/>
      <c r="DM297" s="30"/>
      <c r="DN297" s="31"/>
    </row>
    <row r="298" spans="1:120" ht="11.1" customHeight="1">
      <c r="A298" s="3"/>
      <c r="B298" s="24" t="s">
        <v>310</v>
      </c>
      <c r="C298" s="23">
        <v>4224.8765030000004</v>
      </c>
      <c r="D298" s="23">
        <v>2809.1640269999998</v>
      </c>
      <c r="E298" s="27">
        <v>1897.7969539999999</v>
      </c>
      <c r="F298" s="27">
        <v>2019.002099</v>
      </c>
      <c r="G298" s="27">
        <v>2696.0827840000002</v>
      </c>
      <c r="H298" s="23">
        <v>63.814475573086348</v>
      </c>
      <c r="I298" s="23">
        <v>95.974558911009439</v>
      </c>
      <c r="L298" s="23">
        <v>4224.8765030000004</v>
      </c>
      <c r="M298" s="23">
        <v>2809.1640269999998</v>
      </c>
      <c r="N298" s="23"/>
      <c r="O298" s="23">
        <v>1897.7969535299999</v>
      </c>
      <c r="P298" s="23">
        <v>2019.00209881</v>
      </c>
      <c r="Q298" s="23">
        <v>2696.0827838699997</v>
      </c>
      <c r="R298" s="23">
        <v>63.814475570009336</v>
      </c>
      <c r="S298" s="23">
        <v>95.974558906381731</v>
      </c>
      <c r="T298" s="18"/>
      <c r="U298" s="23">
        <f t="shared" si="10"/>
        <v>0</v>
      </c>
      <c r="V298" s="23">
        <f t="shared" si="10"/>
        <v>0</v>
      </c>
      <c r="W298" s="23"/>
      <c r="X298" s="23">
        <f t="shared" si="11"/>
        <v>-4.7000003178254701E-7</v>
      </c>
      <c r="Y298" s="23">
        <f t="shared" si="11"/>
        <v>-1.9000003703695256E-7</v>
      </c>
      <c r="Z298" s="23">
        <f t="shared" si="11"/>
        <v>-1.3000044418731704E-7</v>
      </c>
      <c r="AA298" s="23">
        <f t="shared" si="11"/>
        <v>-3.0770124226364715E-9</v>
      </c>
      <c r="AB298" s="23">
        <f t="shared" si="11"/>
        <v>-4.6277079945866717E-9</v>
      </c>
      <c r="AC298" s="28"/>
      <c r="AD298" s="28"/>
      <c r="AE298" s="29"/>
      <c r="AF298" s="30"/>
      <c r="AG298" s="30"/>
      <c r="AH298" s="31"/>
      <c r="AI298" s="28"/>
      <c r="AJ298" s="28"/>
      <c r="AK298" s="29"/>
      <c r="AL298" s="30"/>
      <c r="AM298" s="30"/>
      <c r="AN298" s="31"/>
      <c r="AO298" s="28"/>
      <c r="AP298" s="28"/>
      <c r="AQ298" s="29"/>
      <c r="AR298" s="30"/>
      <c r="AS298" s="30"/>
      <c r="AT298" s="31"/>
      <c r="AU298" s="28"/>
      <c r="AV298" s="28"/>
      <c r="AW298" s="29"/>
      <c r="AX298" s="30"/>
      <c r="AY298" s="30"/>
      <c r="AZ298" s="31"/>
      <c r="BA298" s="28"/>
      <c r="BB298" s="28"/>
      <c r="BC298" s="29"/>
      <c r="BD298" s="30"/>
      <c r="BE298" s="30"/>
      <c r="BF298" s="31"/>
      <c r="BG298" s="28"/>
      <c r="BH298" s="28"/>
      <c r="BI298" s="29"/>
      <c r="BJ298" s="30"/>
      <c r="BK298" s="30"/>
      <c r="BL298" s="31"/>
      <c r="BM298" s="28"/>
      <c r="BN298" s="28"/>
      <c r="BO298" s="29"/>
      <c r="BP298" s="30"/>
      <c r="BQ298" s="30"/>
      <c r="BR298" s="31"/>
      <c r="BS298" s="28"/>
      <c r="BT298" s="28"/>
      <c r="BU298" s="29"/>
      <c r="BV298" s="30"/>
      <c r="BW298" s="30"/>
      <c r="BX298" s="31"/>
      <c r="BY298" s="28"/>
      <c r="BZ298" s="28"/>
      <c r="CA298" s="29"/>
      <c r="CB298" s="30"/>
      <c r="CC298" s="30"/>
      <c r="CD298" s="31"/>
      <c r="CE298" s="28"/>
      <c r="CF298" s="28"/>
      <c r="CG298" s="29"/>
      <c r="CH298" s="30"/>
      <c r="CI298" s="30"/>
      <c r="CJ298" s="31"/>
      <c r="CK298" s="28"/>
      <c r="CL298" s="28"/>
      <c r="CM298" s="29"/>
      <c r="CN298" s="30"/>
      <c r="CO298" s="30"/>
      <c r="CP298" s="31"/>
      <c r="CQ298" s="28"/>
      <c r="CR298" s="28"/>
      <c r="CS298" s="29"/>
      <c r="CT298" s="30"/>
      <c r="CU298" s="30"/>
      <c r="CV298" s="31"/>
      <c r="CW298" s="28"/>
      <c r="CX298" s="28"/>
      <c r="CY298" s="29"/>
      <c r="CZ298" s="30"/>
      <c r="DA298" s="30"/>
      <c r="DB298" s="31"/>
      <c r="DC298" s="28"/>
      <c r="DD298" s="28"/>
      <c r="DE298" s="29"/>
      <c r="DF298" s="30"/>
      <c r="DG298" s="30"/>
      <c r="DH298" s="31"/>
      <c r="DI298" s="28"/>
      <c r="DJ298" s="28"/>
      <c r="DK298" s="29"/>
      <c r="DL298" s="30"/>
      <c r="DM298" s="30"/>
      <c r="DN298" s="31"/>
    </row>
    <row r="299" spans="1:120" ht="21.95" customHeight="1">
      <c r="A299" s="3"/>
      <c r="B299" s="24" t="s">
        <v>311</v>
      </c>
      <c r="C299" s="23">
        <v>258.41299099999998</v>
      </c>
      <c r="D299" s="23">
        <v>192.05360099999999</v>
      </c>
      <c r="E299" s="27">
        <v>1.932701</v>
      </c>
      <c r="F299" s="27">
        <v>3.0803889999999998</v>
      </c>
      <c r="G299" s="27">
        <v>93.803089</v>
      </c>
      <c r="H299" s="23">
        <v>36.299680072972805</v>
      </c>
      <c r="I299" s="23">
        <v>48.842140168983349</v>
      </c>
      <c r="L299" s="23">
        <v>258.41299099999998</v>
      </c>
      <c r="M299" s="23">
        <v>192.0536008</v>
      </c>
      <c r="N299" s="23"/>
      <c r="O299" s="23">
        <v>1.93270086</v>
      </c>
      <c r="P299" s="23">
        <v>3.0803887599999999</v>
      </c>
      <c r="Q299" s="23">
        <v>93.80308927999998</v>
      </c>
      <c r="R299" s="23">
        <v>36.29968018132648</v>
      </c>
      <c r="S299" s="23">
        <v>48.842140365638997</v>
      </c>
      <c r="T299" s="18"/>
      <c r="U299" s="23">
        <f t="shared" si="10"/>
        <v>0</v>
      </c>
      <c r="V299" s="23">
        <f t="shared" si="10"/>
        <v>-1.9999998812636477E-7</v>
      </c>
      <c r="W299" s="23"/>
      <c r="X299" s="23">
        <f t="shared" si="11"/>
        <v>-1.4000000003733248E-7</v>
      </c>
      <c r="Y299" s="23">
        <f t="shared" si="11"/>
        <v>-2.399999998736746E-7</v>
      </c>
      <c r="Z299" s="23">
        <f t="shared" si="11"/>
        <v>2.7999998053473973E-7</v>
      </c>
      <c r="AA299" s="23">
        <f t="shared" si="11"/>
        <v>1.083536744772573E-7</v>
      </c>
      <c r="AB299" s="23">
        <f t="shared" si="11"/>
        <v>1.9665564821025328E-7</v>
      </c>
      <c r="AC299" s="28"/>
      <c r="AD299" s="28"/>
      <c r="AE299" s="29"/>
      <c r="AF299" s="30"/>
      <c r="AG299" s="30"/>
      <c r="AH299" s="31"/>
      <c r="AI299" s="28"/>
      <c r="AJ299" s="28"/>
      <c r="AK299" s="29"/>
      <c r="AL299" s="30"/>
      <c r="AM299" s="30"/>
      <c r="AN299" s="31"/>
      <c r="AO299" s="28"/>
      <c r="AP299" s="28"/>
      <c r="AQ299" s="29"/>
      <c r="AR299" s="30"/>
      <c r="AS299" s="30"/>
      <c r="AT299" s="31"/>
      <c r="AU299" s="28"/>
      <c r="AV299" s="28"/>
      <c r="AW299" s="29"/>
      <c r="AX299" s="30"/>
      <c r="AY299" s="30"/>
      <c r="AZ299" s="31"/>
      <c r="BA299" s="28"/>
      <c r="BB299" s="28"/>
      <c r="BC299" s="29"/>
      <c r="BD299" s="30"/>
      <c r="BE299" s="30"/>
      <c r="BF299" s="31"/>
      <c r="BG299" s="28"/>
      <c r="BH299" s="28"/>
      <c r="BI299" s="29"/>
      <c r="BJ299" s="30"/>
      <c r="BK299" s="30"/>
      <c r="BL299" s="31"/>
      <c r="BM299" s="28"/>
      <c r="BN299" s="28"/>
      <c r="BO299" s="29"/>
      <c r="BP299" s="30"/>
      <c r="BQ299" s="30"/>
      <c r="BR299" s="31"/>
      <c r="BS299" s="28"/>
      <c r="BT299" s="28"/>
      <c r="BU299" s="29"/>
      <c r="BV299" s="30"/>
      <c r="BW299" s="30"/>
      <c r="BX299" s="31"/>
      <c r="BY299" s="28"/>
      <c r="BZ299" s="28"/>
      <c r="CA299" s="29"/>
      <c r="CB299" s="30"/>
      <c r="CC299" s="30"/>
      <c r="CD299" s="31"/>
      <c r="CE299" s="28"/>
      <c r="CF299" s="28"/>
      <c r="CG299" s="29"/>
      <c r="CH299" s="30"/>
      <c r="CI299" s="30"/>
      <c r="CJ299" s="31"/>
      <c r="CK299" s="28"/>
      <c r="CL299" s="28"/>
      <c r="CM299" s="29"/>
      <c r="CN299" s="30"/>
      <c r="CO299" s="30"/>
      <c r="CP299" s="31"/>
      <c r="CQ299" s="28"/>
      <c r="CR299" s="28"/>
      <c r="CS299" s="29"/>
      <c r="CT299" s="30"/>
      <c r="CU299" s="30"/>
      <c r="CV299" s="31"/>
      <c r="CW299" s="28"/>
      <c r="CX299" s="28"/>
      <c r="CY299" s="29"/>
      <c r="CZ299" s="30"/>
      <c r="DA299" s="30"/>
      <c r="DB299" s="31"/>
      <c r="DC299" s="28"/>
      <c r="DD299" s="28"/>
      <c r="DE299" s="29"/>
      <c r="DF299" s="30"/>
      <c r="DG299" s="30"/>
      <c r="DH299" s="31"/>
      <c r="DI299" s="28"/>
      <c r="DJ299" s="28"/>
      <c r="DK299" s="29"/>
      <c r="DL299" s="30"/>
      <c r="DM299" s="30"/>
      <c r="DN299" s="31"/>
    </row>
    <row r="300" spans="1:120" ht="11.1" customHeight="1">
      <c r="A300" s="3"/>
      <c r="B300" s="24" t="s">
        <v>218</v>
      </c>
      <c r="C300" s="23">
        <v>3547.5883699999999</v>
      </c>
      <c r="D300" s="23">
        <v>1478.8301959999999</v>
      </c>
      <c r="E300" s="27">
        <v>821.07726100000002</v>
      </c>
      <c r="F300" s="27">
        <v>1089.668379</v>
      </c>
      <c r="G300" s="27">
        <v>1382.0573609999999</v>
      </c>
      <c r="H300" s="23">
        <v>38.957658467010923</v>
      </c>
      <c r="I300" s="23">
        <v>93.456122598675961</v>
      </c>
      <c r="L300" s="23">
        <v>3547.5883699999999</v>
      </c>
      <c r="M300" s="23">
        <v>1478.8301956000005</v>
      </c>
      <c r="N300" s="23"/>
      <c r="O300" s="23">
        <v>821.0772610800002</v>
      </c>
      <c r="P300" s="23">
        <v>1089.6683787699999</v>
      </c>
      <c r="Q300" s="23">
        <v>1382.0573607299998</v>
      </c>
      <c r="R300" s="23">
        <v>38.957658459400122</v>
      </c>
      <c r="S300" s="23">
        <v>93.456122605696635</v>
      </c>
      <c r="T300" s="18"/>
      <c r="U300" s="23">
        <f t="shared" si="10"/>
        <v>0</v>
      </c>
      <c r="V300" s="23">
        <f t="shared" si="10"/>
        <v>-3.9999940781854093E-7</v>
      </c>
      <c r="W300" s="23"/>
      <c r="X300" s="23">
        <f t="shared" si="11"/>
        <v>8.0000177149486262E-8</v>
      </c>
      <c r="Y300" s="23">
        <f t="shared" si="11"/>
        <v>-2.3000006876827683E-7</v>
      </c>
      <c r="Z300" s="23">
        <f t="shared" si="11"/>
        <v>-2.700001004996011E-7</v>
      </c>
      <c r="AA300" s="23">
        <f t="shared" si="11"/>
        <v>-7.6108008784103731E-9</v>
      </c>
      <c r="AB300" s="23">
        <f t="shared" si="11"/>
        <v>7.0206738200795371E-9</v>
      </c>
      <c r="AC300" s="28"/>
      <c r="AD300" s="28"/>
      <c r="AE300" s="29"/>
      <c r="AF300" s="30"/>
      <c r="AG300" s="30"/>
      <c r="AH300" s="31"/>
      <c r="AI300" s="28"/>
      <c r="AJ300" s="28"/>
      <c r="AK300" s="29"/>
      <c r="AL300" s="30"/>
      <c r="AM300" s="30"/>
      <c r="AN300" s="31"/>
      <c r="AO300" s="28"/>
      <c r="AP300" s="28"/>
      <c r="AQ300" s="29"/>
      <c r="AR300" s="30"/>
      <c r="AS300" s="30"/>
      <c r="AT300" s="31"/>
      <c r="AU300" s="28"/>
      <c r="AV300" s="28"/>
      <c r="AW300" s="29"/>
      <c r="AX300" s="30"/>
      <c r="AY300" s="30"/>
      <c r="AZ300" s="31"/>
      <c r="BA300" s="28"/>
      <c r="BB300" s="28"/>
      <c r="BC300" s="29"/>
      <c r="BD300" s="30"/>
      <c r="BE300" s="30"/>
      <c r="BF300" s="31"/>
      <c r="BG300" s="28"/>
      <c r="BH300" s="28"/>
      <c r="BI300" s="29"/>
      <c r="BJ300" s="30"/>
      <c r="BK300" s="30"/>
      <c r="BL300" s="31"/>
      <c r="BM300" s="28"/>
      <c r="BN300" s="28"/>
      <c r="BO300" s="29"/>
      <c r="BP300" s="30"/>
      <c r="BQ300" s="30"/>
      <c r="BR300" s="31"/>
      <c r="BS300" s="28"/>
      <c r="BT300" s="28"/>
      <c r="BU300" s="29"/>
      <c r="BV300" s="30"/>
      <c r="BW300" s="30"/>
      <c r="BX300" s="31"/>
      <c r="BY300" s="28"/>
      <c r="BZ300" s="28"/>
      <c r="CA300" s="29"/>
      <c r="CB300" s="30"/>
      <c r="CC300" s="30"/>
      <c r="CD300" s="31"/>
      <c r="CE300" s="28"/>
      <c r="CF300" s="28"/>
      <c r="CG300" s="29"/>
      <c r="CH300" s="30"/>
      <c r="CI300" s="30"/>
      <c r="CJ300" s="31"/>
      <c r="CK300" s="28"/>
      <c r="CL300" s="28"/>
      <c r="CM300" s="29"/>
      <c r="CN300" s="30"/>
      <c r="CO300" s="30"/>
      <c r="CP300" s="31"/>
      <c r="CQ300" s="28"/>
      <c r="CR300" s="28"/>
      <c r="CS300" s="29"/>
      <c r="CT300" s="30"/>
      <c r="CU300" s="30"/>
      <c r="CV300" s="31"/>
      <c r="CW300" s="28"/>
      <c r="CX300" s="28"/>
      <c r="CY300" s="29"/>
      <c r="CZ300" s="30"/>
      <c r="DA300" s="30"/>
      <c r="DB300" s="31"/>
      <c r="DC300" s="28"/>
      <c r="DD300" s="28"/>
      <c r="DE300" s="29"/>
      <c r="DF300" s="30"/>
      <c r="DG300" s="30"/>
      <c r="DH300" s="31"/>
      <c r="DI300" s="28"/>
      <c r="DJ300" s="28"/>
      <c r="DK300" s="29"/>
      <c r="DL300" s="30"/>
      <c r="DM300" s="30"/>
      <c r="DN300" s="31"/>
    </row>
    <row r="301" spans="1:120" ht="11.1" customHeight="1">
      <c r="A301" s="3"/>
      <c r="B301" s="24" t="s">
        <v>312</v>
      </c>
      <c r="C301" s="23">
        <v>26000.944705999998</v>
      </c>
      <c r="D301" s="23">
        <v>10792.482502999999</v>
      </c>
      <c r="E301" s="27">
        <v>7342.3870150000002</v>
      </c>
      <c r="F301" s="27">
        <v>9658.9071540000004</v>
      </c>
      <c r="G301" s="27">
        <v>10737.157557</v>
      </c>
      <c r="H301" s="23">
        <v>41.29525937771902</v>
      </c>
      <c r="I301" s="23">
        <v>99.487375161510613</v>
      </c>
      <c r="L301" s="23">
        <v>26000.944705999998</v>
      </c>
      <c r="M301" s="23">
        <v>10792.482503449997</v>
      </c>
      <c r="N301" s="23"/>
      <c r="O301" s="23">
        <v>7342.3870149900004</v>
      </c>
      <c r="P301" s="23">
        <v>9658.9071542000002</v>
      </c>
      <c r="Q301" s="23">
        <v>10737.157556849999</v>
      </c>
      <c r="R301" s="23">
        <v>41.295259377142109</v>
      </c>
      <c r="S301" s="23">
        <v>99.487375155972572</v>
      </c>
      <c r="T301" s="18"/>
      <c r="U301" s="23">
        <f t="shared" si="10"/>
        <v>0</v>
      </c>
      <c r="V301" s="23">
        <f t="shared" si="10"/>
        <v>4.4999796955380589E-7</v>
      </c>
      <c r="W301" s="23"/>
      <c r="X301" s="23">
        <f t="shared" si="11"/>
        <v>-9.999894245993346E-9</v>
      </c>
      <c r="Y301" s="23">
        <f t="shared" si="11"/>
        <v>1.9999970390927047E-7</v>
      </c>
      <c r="Z301" s="23">
        <f t="shared" si="11"/>
        <v>-1.5000114217400551E-7</v>
      </c>
      <c r="AA301" s="23">
        <f t="shared" si="11"/>
        <v>-5.7691096344569814E-10</v>
      </c>
      <c r="AB301" s="23">
        <f t="shared" si="11"/>
        <v>-5.5380411367877969E-9</v>
      </c>
      <c r="AC301" s="28"/>
      <c r="AD301" s="28"/>
      <c r="AE301" s="29"/>
      <c r="AF301" s="30"/>
      <c r="AG301" s="30"/>
      <c r="AH301" s="31"/>
      <c r="AI301" s="28"/>
      <c r="AJ301" s="28"/>
      <c r="AK301" s="29"/>
      <c r="AL301" s="30"/>
      <c r="AM301" s="30"/>
      <c r="AN301" s="31"/>
      <c r="AO301" s="28"/>
      <c r="AP301" s="28"/>
      <c r="AQ301" s="29"/>
      <c r="AR301" s="30"/>
      <c r="AS301" s="30"/>
      <c r="AT301" s="31"/>
      <c r="AU301" s="28"/>
      <c r="AV301" s="28"/>
      <c r="AW301" s="29"/>
      <c r="AX301" s="30"/>
      <c r="AY301" s="30"/>
      <c r="AZ301" s="31"/>
      <c r="BA301" s="28"/>
      <c r="BB301" s="28"/>
      <c r="BC301" s="29"/>
      <c r="BD301" s="30"/>
      <c r="BE301" s="30"/>
      <c r="BF301" s="31"/>
      <c r="BG301" s="28"/>
      <c r="BH301" s="28"/>
      <c r="BI301" s="29"/>
      <c r="BJ301" s="30"/>
      <c r="BK301" s="30"/>
      <c r="BL301" s="31"/>
      <c r="BM301" s="28"/>
      <c r="BN301" s="28"/>
      <c r="BO301" s="29"/>
      <c r="BP301" s="30"/>
      <c r="BQ301" s="30"/>
      <c r="BR301" s="31"/>
      <c r="BS301" s="28"/>
      <c r="BT301" s="28"/>
      <c r="BU301" s="29"/>
      <c r="BV301" s="30"/>
      <c r="BW301" s="30"/>
      <c r="BX301" s="31"/>
      <c r="BY301" s="28"/>
      <c r="BZ301" s="28"/>
      <c r="CA301" s="29"/>
      <c r="CB301" s="30"/>
      <c r="CC301" s="30"/>
      <c r="CD301" s="31"/>
      <c r="CE301" s="28"/>
      <c r="CF301" s="28"/>
      <c r="CG301" s="29"/>
      <c r="CH301" s="30"/>
      <c r="CI301" s="30"/>
      <c r="CJ301" s="31"/>
      <c r="CK301" s="28"/>
      <c r="CL301" s="28"/>
      <c r="CM301" s="29"/>
      <c r="CN301" s="30"/>
      <c r="CO301" s="30"/>
      <c r="CP301" s="31"/>
      <c r="CQ301" s="28"/>
      <c r="CR301" s="28"/>
      <c r="CS301" s="29"/>
      <c r="CT301" s="30"/>
      <c r="CU301" s="30"/>
      <c r="CV301" s="31"/>
      <c r="CW301" s="28"/>
      <c r="CX301" s="28"/>
      <c r="CY301" s="29"/>
      <c r="CZ301" s="30"/>
      <c r="DA301" s="30"/>
      <c r="DB301" s="31"/>
      <c r="DC301" s="28"/>
      <c r="DD301" s="28"/>
      <c r="DE301" s="29"/>
      <c r="DF301" s="30"/>
      <c r="DG301" s="30"/>
      <c r="DH301" s="31"/>
      <c r="DI301" s="28"/>
      <c r="DJ301" s="28"/>
      <c r="DK301" s="29"/>
      <c r="DL301" s="30"/>
      <c r="DM301" s="30"/>
      <c r="DN301" s="31"/>
    </row>
    <row r="302" spans="1:120" ht="11.1" customHeight="1">
      <c r="A302" s="3"/>
      <c r="B302" s="24" t="s">
        <v>313</v>
      </c>
      <c r="C302" s="23">
        <v>6631.3941649999997</v>
      </c>
      <c r="D302" s="23">
        <v>2353.9358109999998</v>
      </c>
      <c r="E302" s="27">
        <v>304.01095800000002</v>
      </c>
      <c r="F302" s="27">
        <v>434.62307099999998</v>
      </c>
      <c r="G302" s="27">
        <v>2324.746079</v>
      </c>
      <c r="H302" s="23">
        <v>35.056671661440895</v>
      </c>
      <c r="I302" s="23">
        <v>98.759960579061016</v>
      </c>
      <c r="L302" s="23">
        <v>6631.3941649999997</v>
      </c>
      <c r="M302" s="23">
        <v>2353.9358107200001</v>
      </c>
      <c r="N302" s="23"/>
      <c r="O302" s="23">
        <v>304.01095787999998</v>
      </c>
      <c r="P302" s="23">
        <v>434.62307091999998</v>
      </c>
      <c r="Q302" s="23">
        <v>2324.7460792699999</v>
      </c>
      <c r="R302" s="23">
        <v>35.056671665512432</v>
      </c>
      <c r="S302" s="23">
        <v>98.759960602278625</v>
      </c>
      <c r="T302" s="18"/>
      <c r="U302" s="23">
        <f t="shared" si="10"/>
        <v>0</v>
      </c>
      <c r="V302" s="23">
        <f t="shared" si="10"/>
        <v>-2.7999976737191901E-7</v>
      </c>
      <c r="W302" s="23"/>
      <c r="X302" s="23">
        <f t="shared" si="11"/>
        <v>-1.2000003835055395E-7</v>
      </c>
      <c r="Y302" s="23">
        <f t="shared" si="11"/>
        <v>-8.000000661922968E-8</v>
      </c>
      <c r="Z302" s="23">
        <f t="shared" si="11"/>
        <v>2.6999987312592566E-7</v>
      </c>
      <c r="AA302" s="23">
        <f t="shared" si="11"/>
        <v>4.0715377735978109E-9</v>
      </c>
      <c r="AB302" s="23">
        <f t="shared" si="11"/>
        <v>2.3217609168568742E-8</v>
      </c>
    </row>
    <row r="303" spans="1:120" s="19" customFormat="1" ht="11.1" customHeight="1" thickBot="1">
      <c r="A303" s="3"/>
      <c r="B303" s="15" t="s">
        <v>314</v>
      </c>
      <c r="C303" s="16">
        <v>2749.8278140000002</v>
      </c>
      <c r="D303" s="16">
        <v>1338.1367680000001</v>
      </c>
      <c r="E303" s="16">
        <v>463.23150699999991</v>
      </c>
      <c r="F303" s="16">
        <v>750.148101</v>
      </c>
      <c r="G303" s="16">
        <v>913.85139200000003</v>
      </c>
      <c r="H303" s="17">
        <v>33.233040532478952</v>
      </c>
      <c r="I303" s="17">
        <v>68.292824310167958</v>
      </c>
      <c r="J303" s="3"/>
      <c r="K303" s="3"/>
      <c r="L303" s="16">
        <v>4249.8278140000002</v>
      </c>
      <c r="M303" s="16">
        <v>1938.1367679699999</v>
      </c>
      <c r="N303" s="16"/>
      <c r="O303" s="16">
        <v>463.23150776</v>
      </c>
      <c r="P303" s="16">
        <v>750.14810141000009</v>
      </c>
      <c r="Q303" s="16">
        <v>913.85139273000004</v>
      </c>
      <c r="R303" s="16">
        <v>21.503256901833623</v>
      </c>
      <c r="S303" s="16">
        <v>47.151027101516988</v>
      </c>
      <c r="T303" s="18"/>
      <c r="U303" s="16">
        <f t="shared" si="10"/>
        <v>1500</v>
      </c>
      <c r="V303" s="16">
        <f t="shared" si="10"/>
        <v>599.99999996999986</v>
      </c>
      <c r="W303" s="16"/>
      <c r="X303" s="16">
        <f t="shared" si="11"/>
        <v>7.6000009130439139E-7</v>
      </c>
      <c r="Y303" s="16">
        <f t="shared" si="11"/>
        <v>4.1000009787239833E-7</v>
      </c>
      <c r="Z303" s="16">
        <f t="shared" si="11"/>
        <v>7.3000001066247933E-7</v>
      </c>
      <c r="AA303" s="16">
        <f t="shared" si="11"/>
        <v>-11.729783630645329</v>
      </c>
      <c r="AB303" s="16">
        <f t="shared" si="11"/>
        <v>-21.141797208650971</v>
      </c>
    </row>
    <row r="304" spans="1:120" ht="11.1" customHeight="1">
      <c r="A304" s="3"/>
      <c r="B304" s="24" t="s">
        <v>315</v>
      </c>
      <c r="C304" s="23">
        <v>278.45817699999998</v>
      </c>
      <c r="D304" s="23">
        <v>146.98804100000001</v>
      </c>
      <c r="E304" s="45">
        <v>101.496681</v>
      </c>
      <c r="F304" s="45">
        <v>114.35819100000001</v>
      </c>
      <c r="G304" s="45">
        <v>129.34601799999999</v>
      </c>
      <c r="H304" s="42">
        <v>46.450788191434576</v>
      </c>
      <c r="I304" s="42">
        <v>87.997647373230848</v>
      </c>
      <c r="L304" s="23">
        <v>278.45817699999998</v>
      </c>
      <c r="M304" s="23">
        <v>146.98804133999997</v>
      </c>
      <c r="N304" s="23"/>
      <c r="O304" s="23">
        <v>101.49668135</v>
      </c>
      <c r="P304" s="23">
        <v>114.35819147999999</v>
      </c>
      <c r="Q304" s="23">
        <v>129.34601775999997</v>
      </c>
      <c r="R304" s="23">
        <v>46.450788105245685</v>
      </c>
      <c r="S304" s="23">
        <v>87.997647006403739</v>
      </c>
      <c r="T304" s="18"/>
      <c r="U304" s="23">
        <f t="shared" si="10"/>
        <v>0</v>
      </c>
      <c r="V304" s="23">
        <f t="shared" si="10"/>
        <v>3.3999995707745256E-7</v>
      </c>
      <c r="W304" s="23"/>
      <c r="X304" s="23">
        <f t="shared" si="11"/>
        <v>3.5000000764284778E-7</v>
      </c>
      <c r="Y304" s="23">
        <f t="shared" si="11"/>
        <v>4.7999998287195922E-7</v>
      </c>
      <c r="Z304" s="23">
        <f t="shared" si="11"/>
        <v>-2.4000001985768904E-7</v>
      </c>
      <c r="AA304" s="23">
        <f t="shared" si="11"/>
        <v>-8.6188890691119013E-8</v>
      </c>
      <c r="AB304" s="23">
        <f t="shared" si="11"/>
        <v>-3.668271091328279E-7</v>
      </c>
      <c r="AC304" s="30"/>
      <c r="AD304" s="31"/>
      <c r="AE304" s="28"/>
      <c r="AF304" s="28"/>
      <c r="AG304" s="29"/>
      <c r="AH304" s="30"/>
      <c r="AI304" s="30"/>
      <c r="AJ304" s="31"/>
      <c r="AK304" s="28"/>
      <c r="AL304" s="28"/>
      <c r="AM304" s="29"/>
      <c r="AN304" s="30"/>
      <c r="AO304" s="30"/>
      <c r="AP304" s="31"/>
      <c r="AQ304" s="28"/>
      <c r="AR304" s="28"/>
      <c r="AS304" s="29"/>
      <c r="AT304" s="30"/>
      <c r="AU304" s="30"/>
      <c r="AV304" s="31"/>
      <c r="AW304" s="28"/>
      <c r="AX304" s="28"/>
      <c r="AY304" s="29"/>
      <c r="AZ304" s="30"/>
      <c r="BA304" s="30"/>
      <c r="BB304" s="31"/>
      <c r="BC304" s="28"/>
      <c r="BD304" s="28"/>
      <c r="BE304" s="29"/>
      <c r="BF304" s="30"/>
      <c r="BG304" s="30"/>
      <c r="BH304" s="31"/>
      <c r="BI304" s="28"/>
      <c r="BJ304" s="28"/>
      <c r="BK304" s="29"/>
      <c r="BL304" s="30"/>
      <c r="BM304" s="30"/>
      <c r="BN304" s="31"/>
      <c r="BO304" s="28"/>
      <c r="BP304" s="28"/>
      <c r="BQ304" s="29"/>
      <c r="BR304" s="30"/>
      <c r="BS304" s="30"/>
      <c r="BT304" s="31"/>
      <c r="BU304" s="28"/>
      <c r="BV304" s="28"/>
      <c r="BW304" s="29"/>
      <c r="BX304" s="30"/>
      <c r="BY304" s="30"/>
      <c r="BZ304" s="31"/>
      <c r="CA304" s="28"/>
      <c r="CB304" s="28"/>
      <c r="CC304" s="29"/>
      <c r="CD304" s="30"/>
      <c r="CE304" s="30"/>
      <c r="CF304" s="31"/>
      <c r="CG304" s="28"/>
      <c r="CH304" s="28"/>
      <c r="CI304" s="29"/>
      <c r="CJ304" s="30"/>
      <c r="CK304" s="30"/>
      <c r="CL304" s="31"/>
      <c r="CM304" s="28"/>
      <c r="CN304" s="28"/>
      <c r="CO304" s="29"/>
      <c r="CP304" s="30"/>
      <c r="CQ304" s="30"/>
      <c r="CR304" s="31"/>
      <c r="CS304" s="28"/>
      <c r="CT304" s="28"/>
      <c r="CU304" s="29"/>
      <c r="CV304" s="30"/>
      <c r="CW304" s="30"/>
      <c r="CX304" s="31"/>
      <c r="CY304" s="28"/>
      <c r="CZ304" s="28"/>
      <c r="DA304" s="29"/>
      <c r="DB304" s="30"/>
      <c r="DC304" s="30"/>
      <c r="DD304" s="31"/>
      <c r="DE304" s="28"/>
      <c r="DF304" s="28"/>
      <c r="DG304" s="29"/>
      <c r="DH304" s="30"/>
      <c r="DI304" s="30"/>
      <c r="DJ304" s="31"/>
      <c r="DK304" s="28"/>
      <c r="DL304" s="28"/>
      <c r="DM304" s="29"/>
      <c r="DN304" s="30"/>
      <c r="DO304" s="30"/>
      <c r="DP304" s="31"/>
    </row>
    <row r="305" spans="1:120" ht="11.1" customHeight="1">
      <c r="A305" s="3"/>
      <c r="B305" s="24" t="s">
        <v>316</v>
      </c>
      <c r="C305" s="23">
        <v>151.48696000000001</v>
      </c>
      <c r="D305" s="23">
        <v>69.709350999999998</v>
      </c>
      <c r="E305" s="45">
        <v>16.914154</v>
      </c>
      <c r="F305" s="45">
        <v>29.048303000000001</v>
      </c>
      <c r="G305" s="45">
        <v>34.639266999999997</v>
      </c>
      <c r="H305" s="42">
        <v>22.866170791202091</v>
      </c>
      <c r="I305" s="42">
        <v>49.690990524355904</v>
      </c>
      <c r="L305" s="23">
        <v>151.48696000000001</v>
      </c>
      <c r="M305" s="23">
        <v>69.709350999999998</v>
      </c>
      <c r="N305" s="23"/>
      <c r="O305" s="23">
        <v>16.914154359999998</v>
      </c>
      <c r="P305" s="23">
        <v>29.048302500000005</v>
      </c>
      <c r="Q305" s="23">
        <v>34.63926747</v>
      </c>
      <c r="R305" s="23">
        <v>22.86617110145982</v>
      </c>
      <c r="S305" s="23">
        <v>49.690991198583959</v>
      </c>
      <c r="T305" s="18"/>
      <c r="U305" s="23">
        <f t="shared" si="10"/>
        <v>0</v>
      </c>
      <c r="V305" s="23">
        <f t="shared" si="10"/>
        <v>0</v>
      </c>
      <c r="W305" s="23"/>
      <c r="X305" s="23">
        <f t="shared" si="11"/>
        <v>3.5999999781211045E-7</v>
      </c>
      <c r="Y305" s="23">
        <f t="shared" si="11"/>
        <v>-4.9999999518490768E-7</v>
      </c>
      <c r="Z305" s="23">
        <f t="shared" si="11"/>
        <v>4.7000000336083758E-7</v>
      </c>
      <c r="AA305" s="23">
        <f t="shared" si="11"/>
        <v>3.1025772884163416E-7</v>
      </c>
      <c r="AB305" s="23">
        <f t="shared" si="11"/>
        <v>6.7422805472006075E-7</v>
      </c>
      <c r="AC305" s="30"/>
      <c r="AD305" s="31"/>
      <c r="AE305" s="28"/>
      <c r="AF305" s="28"/>
      <c r="AG305" s="29"/>
      <c r="AH305" s="30"/>
      <c r="AI305" s="30"/>
      <c r="AJ305" s="31"/>
      <c r="AK305" s="28"/>
      <c r="AL305" s="28"/>
      <c r="AM305" s="29"/>
      <c r="AN305" s="30"/>
      <c r="AO305" s="30"/>
      <c r="AP305" s="31"/>
      <c r="AQ305" s="28"/>
      <c r="AR305" s="28"/>
      <c r="AS305" s="29"/>
      <c r="AT305" s="30"/>
      <c r="AU305" s="30"/>
      <c r="AV305" s="31"/>
      <c r="AW305" s="28"/>
      <c r="AX305" s="28"/>
      <c r="AY305" s="29"/>
      <c r="AZ305" s="30"/>
      <c r="BA305" s="30"/>
      <c r="BB305" s="31"/>
      <c r="BC305" s="28"/>
      <c r="BD305" s="28"/>
      <c r="BE305" s="29"/>
      <c r="BF305" s="30"/>
      <c r="BG305" s="30"/>
      <c r="BH305" s="31"/>
      <c r="BI305" s="28"/>
      <c r="BJ305" s="28"/>
      <c r="BK305" s="29"/>
      <c r="BL305" s="30"/>
      <c r="BM305" s="30"/>
      <c r="BN305" s="31"/>
      <c r="BO305" s="28"/>
      <c r="BP305" s="28"/>
      <c r="BQ305" s="29"/>
      <c r="BR305" s="30"/>
      <c r="BS305" s="30"/>
      <c r="BT305" s="31"/>
      <c r="BU305" s="28"/>
      <c r="BV305" s="28"/>
      <c r="BW305" s="29"/>
      <c r="BX305" s="30"/>
      <c r="BY305" s="30"/>
      <c r="BZ305" s="31"/>
      <c r="CA305" s="28"/>
      <c r="CB305" s="28"/>
      <c r="CC305" s="29"/>
      <c r="CD305" s="30"/>
      <c r="CE305" s="30"/>
      <c r="CF305" s="31"/>
      <c r="CG305" s="28"/>
      <c r="CH305" s="28"/>
      <c r="CI305" s="29"/>
      <c r="CJ305" s="30"/>
      <c r="CK305" s="30"/>
      <c r="CL305" s="31"/>
      <c r="CM305" s="28"/>
      <c r="CN305" s="28"/>
      <c r="CO305" s="29"/>
      <c r="CP305" s="30"/>
      <c r="CQ305" s="30"/>
      <c r="CR305" s="31"/>
      <c r="CS305" s="28"/>
      <c r="CT305" s="28"/>
      <c r="CU305" s="29"/>
      <c r="CV305" s="30"/>
      <c r="CW305" s="30"/>
      <c r="CX305" s="31"/>
      <c r="CY305" s="28"/>
      <c r="CZ305" s="28"/>
      <c r="DA305" s="29"/>
      <c r="DB305" s="30"/>
      <c r="DC305" s="30"/>
      <c r="DD305" s="31"/>
      <c r="DE305" s="28"/>
      <c r="DF305" s="28"/>
      <c r="DG305" s="29"/>
      <c r="DH305" s="30"/>
      <c r="DI305" s="30"/>
      <c r="DJ305" s="31"/>
      <c r="DK305" s="28"/>
      <c r="DL305" s="28"/>
      <c r="DM305" s="29"/>
      <c r="DN305" s="30"/>
      <c r="DO305" s="30"/>
      <c r="DP305" s="31"/>
    </row>
    <row r="306" spans="1:120" ht="11.1" customHeight="1">
      <c r="A306" s="3"/>
      <c r="B306" s="24" t="s">
        <v>317</v>
      </c>
      <c r="C306" s="23">
        <v>687.06727699999999</v>
      </c>
      <c r="D306" s="23">
        <v>702.26584400000002</v>
      </c>
      <c r="E306" s="45">
        <v>233.831706</v>
      </c>
      <c r="F306" s="45">
        <v>454.36145099999999</v>
      </c>
      <c r="G306" s="45">
        <v>524.06876099999999</v>
      </c>
      <c r="H306" s="42">
        <v>76.276192818887509</v>
      </c>
      <c r="I306" s="42">
        <v>74.625409377022194</v>
      </c>
      <c r="L306" s="23">
        <v>687.06727699999999</v>
      </c>
      <c r="M306" s="23">
        <v>702.2658436800001</v>
      </c>
      <c r="N306" s="23"/>
      <c r="O306" s="23">
        <v>233.83170641000004</v>
      </c>
      <c r="P306" s="23">
        <v>454.36145123999995</v>
      </c>
      <c r="Q306" s="23">
        <v>524.06876132999992</v>
      </c>
      <c r="R306" s="23">
        <v>76.276192866917739</v>
      </c>
      <c r="S306" s="23">
        <v>74.625409458017316</v>
      </c>
      <c r="T306" s="18"/>
      <c r="U306" s="23">
        <f t="shared" si="10"/>
        <v>0</v>
      </c>
      <c r="V306" s="23">
        <f t="shared" si="10"/>
        <v>-3.19999912790081E-7</v>
      </c>
      <c r="W306" s="23"/>
      <c r="X306" s="23">
        <f t="shared" si="11"/>
        <v>4.1000004102897947E-7</v>
      </c>
      <c r="Y306" s="23">
        <f t="shared" si="11"/>
        <v>2.3999996301427018E-7</v>
      </c>
      <c r="Z306" s="23">
        <f t="shared" si="11"/>
        <v>3.2999992072291207E-7</v>
      </c>
      <c r="AA306" s="23">
        <f t="shared" si="11"/>
        <v>4.8030230459517043E-8</v>
      </c>
      <c r="AB306" s="23">
        <f t="shared" si="11"/>
        <v>8.09951217206617E-8</v>
      </c>
      <c r="AC306" s="30"/>
      <c r="AD306" s="31"/>
      <c r="AE306" s="28"/>
      <c r="AF306" s="28"/>
      <c r="AG306" s="29"/>
      <c r="AH306" s="30"/>
      <c r="AI306" s="30"/>
      <c r="AJ306" s="31"/>
      <c r="AK306" s="28"/>
      <c r="AL306" s="28"/>
      <c r="AM306" s="29"/>
      <c r="AN306" s="30"/>
      <c r="AO306" s="30"/>
      <c r="AP306" s="31"/>
      <c r="AQ306" s="28"/>
      <c r="AR306" s="28"/>
      <c r="AS306" s="29"/>
      <c r="AT306" s="30"/>
      <c r="AU306" s="30"/>
      <c r="AV306" s="31"/>
      <c r="AW306" s="28"/>
      <c r="AX306" s="28"/>
      <c r="AY306" s="29"/>
      <c r="AZ306" s="30"/>
      <c r="BA306" s="30"/>
      <c r="BB306" s="31"/>
      <c r="BC306" s="28"/>
      <c r="BD306" s="28"/>
      <c r="BE306" s="29"/>
      <c r="BF306" s="30"/>
      <c r="BG306" s="30"/>
      <c r="BH306" s="31"/>
      <c r="BI306" s="28"/>
      <c r="BJ306" s="28"/>
      <c r="BK306" s="29"/>
      <c r="BL306" s="30"/>
      <c r="BM306" s="30"/>
      <c r="BN306" s="31"/>
      <c r="BO306" s="28"/>
      <c r="BP306" s="28"/>
      <c r="BQ306" s="29"/>
      <c r="BR306" s="30"/>
      <c r="BS306" s="30"/>
      <c r="BT306" s="31"/>
      <c r="BU306" s="28"/>
      <c r="BV306" s="28"/>
      <c r="BW306" s="29"/>
      <c r="BX306" s="30"/>
      <c r="BY306" s="30"/>
      <c r="BZ306" s="31"/>
      <c r="CA306" s="28"/>
      <c r="CB306" s="28"/>
      <c r="CC306" s="29"/>
      <c r="CD306" s="30"/>
      <c r="CE306" s="30"/>
      <c r="CF306" s="31"/>
      <c r="CG306" s="28"/>
      <c r="CH306" s="28"/>
      <c r="CI306" s="29"/>
      <c r="CJ306" s="30"/>
      <c r="CK306" s="30"/>
      <c r="CL306" s="31"/>
      <c r="CM306" s="28"/>
      <c r="CN306" s="28"/>
      <c r="CO306" s="29"/>
      <c r="CP306" s="30"/>
      <c r="CQ306" s="30"/>
      <c r="CR306" s="31"/>
      <c r="CS306" s="28"/>
      <c r="CT306" s="28"/>
      <c r="CU306" s="29"/>
      <c r="CV306" s="30"/>
      <c r="CW306" s="30"/>
      <c r="CX306" s="31"/>
      <c r="CY306" s="28"/>
      <c r="CZ306" s="28"/>
      <c r="DA306" s="29"/>
      <c r="DB306" s="30"/>
      <c r="DC306" s="30"/>
      <c r="DD306" s="31"/>
      <c r="DE306" s="28"/>
      <c r="DF306" s="28"/>
      <c r="DG306" s="29"/>
      <c r="DH306" s="30"/>
      <c r="DI306" s="30"/>
      <c r="DJ306" s="31"/>
      <c r="DK306" s="28"/>
      <c r="DL306" s="28"/>
      <c r="DM306" s="29"/>
      <c r="DN306" s="30"/>
      <c r="DO306" s="30"/>
      <c r="DP306" s="31"/>
    </row>
    <row r="307" spans="1:120" ht="11.1" customHeight="1">
      <c r="A307" s="3"/>
      <c r="B307" s="24" t="s">
        <v>318</v>
      </c>
      <c r="C307" s="23">
        <v>20.966798000000001</v>
      </c>
      <c r="D307" s="23">
        <v>10.929743999999999</v>
      </c>
      <c r="E307" s="45">
        <v>5.2828090000000003</v>
      </c>
      <c r="F307" s="45">
        <v>6.8741209999999997</v>
      </c>
      <c r="G307" s="45">
        <v>8.3351019999999991</v>
      </c>
      <c r="H307" s="42">
        <v>39.753814578649532</v>
      </c>
      <c r="I307" s="42">
        <v>76.26072486235725</v>
      </c>
      <c r="L307" s="23">
        <v>20.966798000000001</v>
      </c>
      <c r="M307" s="23">
        <v>10.929743949999999</v>
      </c>
      <c r="N307" s="23"/>
      <c r="O307" s="23">
        <v>5.2828094500000002</v>
      </c>
      <c r="P307" s="23">
        <v>6.8741206399999975</v>
      </c>
      <c r="Q307" s="23">
        <v>8.3351017699999996</v>
      </c>
      <c r="R307" s="23">
        <v>39.753813481677078</v>
      </c>
      <c r="S307" s="23">
        <v>76.260723106875716</v>
      </c>
      <c r="T307" s="18"/>
      <c r="U307" s="23">
        <f t="shared" si="10"/>
        <v>0</v>
      </c>
      <c r="V307" s="23">
        <f t="shared" si="10"/>
        <v>-5.0000000584304871E-8</v>
      </c>
      <c r="W307" s="23"/>
      <c r="X307" s="23">
        <f t="shared" si="11"/>
        <v>4.4999999992967332E-7</v>
      </c>
      <c r="Y307" s="23">
        <f t="shared" si="11"/>
        <v>-3.6000000225300255E-7</v>
      </c>
      <c r="Z307" s="23">
        <f t="shared" si="11"/>
        <v>-2.299999994903601E-7</v>
      </c>
      <c r="AA307" s="23">
        <f t="shared" si="11"/>
        <v>-1.0969724542064796E-6</v>
      </c>
      <c r="AB307" s="23">
        <f t="shared" si="11"/>
        <v>-1.7554815343601149E-6</v>
      </c>
      <c r="AC307" s="30"/>
      <c r="AD307" s="31"/>
      <c r="AE307" s="28"/>
      <c r="AF307" s="28"/>
      <c r="AG307" s="29"/>
      <c r="AH307" s="30"/>
      <c r="AI307" s="30"/>
      <c r="AJ307" s="31"/>
      <c r="AK307" s="28"/>
      <c r="AL307" s="28"/>
      <c r="AM307" s="29"/>
      <c r="AN307" s="30"/>
      <c r="AO307" s="30"/>
      <c r="AP307" s="31"/>
      <c r="AQ307" s="28"/>
      <c r="AR307" s="28"/>
      <c r="AS307" s="29"/>
      <c r="AT307" s="30"/>
      <c r="AU307" s="30"/>
      <c r="AV307" s="31"/>
      <c r="AW307" s="28"/>
      <c r="AX307" s="28"/>
      <c r="AY307" s="29"/>
      <c r="AZ307" s="30"/>
      <c r="BA307" s="30"/>
      <c r="BB307" s="31"/>
      <c r="BC307" s="28"/>
      <c r="BD307" s="28"/>
      <c r="BE307" s="29"/>
      <c r="BF307" s="30"/>
      <c r="BG307" s="30"/>
      <c r="BH307" s="31"/>
      <c r="BI307" s="28"/>
      <c r="BJ307" s="28"/>
      <c r="BK307" s="29"/>
      <c r="BL307" s="30"/>
      <c r="BM307" s="30"/>
      <c r="BN307" s="31"/>
      <c r="BO307" s="28"/>
      <c r="BP307" s="28"/>
      <c r="BQ307" s="29"/>
      <c r="BR307" s="30"/>
      <c r="BS307" s="30"/>
      <c r="BT307" s="31"/>
      <c r="BU307" s="28"/>
      <c r="BV307" s="28"/>
      <c r="BW307" s="29"/>
      <c r="BX307" s="30"/>
      <c r="BY307" s="30"/>
      <c r="BZ307" s="31"/>
      <c r="CA307" s="28"/>
      <c r="CB307" s="28"/>
      <c r="CC307" s="29"/>
      <c r="CD307" s="30"/>
      <c r="CE307" s="30"/>
      <c r="CF307" s="31"/>
      <c r="CG307" s="28"/>
      <c r="CH307" s="28"/>
      <c r="CI307" s="29"/>
      <c r="CJ307" s="30"/>
      <c r="CK307" s="30"/>
      <c r="CL307" s="31"/>
      <c r="CM307" s="28"/>
      <c r="CN307" s="28"/>
      <c r="CO307" s="29"/>
      <c r="CP307" s="30"/>
      <c r="CQ307" s="30"/>
      <c r="CR307" s="31"/>
      <c r="CS307" s="28"/>
      <c r="CT307" s="28"/>
      <c r="CU307" s="29"/>
      <c r="CV307" s="30"/>
      <c r="CW307" s="30"/>
      <c r="CX307" s="31"/>
      <c r="CY307" s="28"/>
      <c r="CZ307" s="28"/>
      <c r="DA307" s="29"/>
      <c r="DB307" s="30"/>
      <c r="DC307" s="30"/>
      <c r="DD307" s="31"/>
      <c r="DE307" s="28"/>
      <c r="DF307" s="28"/>
      <c r="DG307" s="29"/>
      <c r="DH307" s="30"/>
      <c r="DI307" s="30"/>
      <c r="DJ307" s="31"/>
      <c r="DK307" s="28"/>
      <c r="DL307" s="28"/>
      <c r="DM307" s="29"/>
      <c r="DN307" s="30"/>
      <c r="DO307" s="30"/>
      <c r="DP307" s="31"/>
    </row>
    <row r="308" spans="1:120" ht="11.1" customHeight="1">
      <c r="A308" s="3"/>
      <c r="B308" s="24" t="s">
        <v>319</v>
      </c>
      <c r="C308" s="23">
        <v>413</v>
      </c>
      <c r="D308" s="23">
        <v>218.143742</v>
      </c>
      <c r="E308" s="45">
        <v>37.063164</v>
      </c>
      <c r="F308" s="45">
        <v>37.727685999999999</v>
      </c>
      <c r="G308" s="45">
        <v>71.483187999999998</v>
      </c>
      <c r="H308" s="42">
        <v>17.308277966101695</v>
      </c>
      <c r="I308" s="42">
        <v>32.768846515890424</v>
      </c>
      <c r="L308" s="23">
        <v>413</v>
      </c>
      <c r="M308" s="23">
        <v>218.14374222999999</v>
      </c>
      <c r="N308" s="23"/>
      <c r="O308" s="23">
        <v>37.063163899999992</v>
      </c>
      <c r="P308" s="23">
        <v>37.727685689999994</v>
      </c>
      <c r="Q308" s="23">
        <v>71.483188310000017</v>
      </c>
      <c r="R308" s="23">
        <v>17.308278041162232</v>
      </c>
      <c r="S308" s="23">
        <v>32.768846623448717</v>
      </c>
      <c r="T308" s="18"/>
      <c r="U308" s="23">
        <f t="shared" si="10"/>
        <v>0</v>
      </c>
      <c r="V308" s="23">
        <f t="shared" si="10"/>
        <v>2.2999998350314854E-7</v>
      </c>
      <c r="W308" s="23"/>
      <c r="X308" s="23">
        <f t="shared" si="11"/>
        <v>-1.000000082740371E-7</v>
      </c>
      <c r="Y308" s="23">
        <f t="shared" si="11"/>
        <v>-3.1000000433323294E-7</v>
      </c>
      <c r="Z308" s="23">
        <f t="shared" si="11"/>
        <v>3.1000001854408765E-7</v>
      </c>
      <c r="AA308" s="23">
        <f t="shared" si="11"/>
        <v>7.5060537341187228E-8</v>
      </c>
      <c r="AB308" s="23">
        <f t="shared" si="11"/>
        <v>1.0755829293884744E-7</v>
      </c>
      <c r="AC308" s="30"/>
      <c r="AD308" s="31"/>
      <c r="AE308" s="28"/>
      <c r="AF308" s="28"/>
      <c r="AG308" s="29"/>
      <c r="AH308" s="30"/>
      <c r="AI308" s="30"/>
      <c r="AJ308" s="31"/>
      <c r="AK308" s="28"/>
      <c r="AL308" s="28"/>
      <c r="AM308" s="29"/>
      <c r="AN308" s="30"/>
      <c r="AO308" s="30"/>
      <c r="AP308" s="31"/>
      <c r="AQ308" s="28"/>
      <c r="AR308" s="28"/>
      <c r="AS308" s="29"/>
      <c r="AT308" s="30"/>
      <c r="AU308" s="30"/>
      <c r="AV308" s="31"/>
      <c r="AW308" s="28"/>
      <c r="AX308" s="28"/>
      <c r="AY308" s="29"/>
      <c r="AZ308" s="30"/>
      <c r="BA308" s="30"/>
      <c r="BB308" s="31"/>
      <c r="BC308" s="28"/>
      <c r="BD308" s="28"/>
      <c r="BE308" s="29"/>
      <c r="BF308" s="30"/>
      <c r="BG308" s="30"/>
      <c r="BH308" s="31"/>
      <c r="BI308" s="28"/>
      <c r="BJ308" s="28"/>
      <c r="BK308" s="29"/>
      <c r="BL308" s="30"/>
      <c r="BM308" s="30"/>
      <c r="BN308" s="31"/>
      <c r="BO308" s="28"/>
      <c r="BP308" s="28"/>
      <c r="BQ308" s="29"/>
      <c r="BR308" s="30"/>
      <c r="BS308" s="30"/>
      <c r="BT308" s="31"/>
      <c r="BU308" s="28"/>
      <c r="BV308" s="28"/>
      <c r="BW308" s="29"/>
      <c r="BX308" s="30"/>
      <c r="BY308" s="30"/>
      <c r="BZ308" s="31"/>
      <c r="CA308" s="28"/>
      <c r="CB308" s="28"/>
      <c r="CC308" s="29"/>
      <c r="CD308" s="30"/>
      <c r="CE308" s="30"/>
      <c r="CF308" s="31"/>
      <c r="CG308" s="28"/>
      <c r="CH308" s="28"/>
      <c r="CI308" s="29"/>
      <c r="CJ308" s="30"/>
      <c r="CK308" s="30"/>
      <c r="CL308" s="31"/>
      <c r="CM308" s="28"/>
      <c r="CN308" s="28"/>
      <c r="CO308" s="29"/>
      <c r="CP308" s="30"/>
      <c r="CQ308" s="30"/>
      <c r="CR308" s="31"/>
      <c r="CS308" s="28"/>
      <c r="CT308" s="28"/>
      <c r="CU308" s="29"/>
      <c r="CV308" s="30"/>
      <c r="CW308" s="30"/>
      <c r="CX308" s="31"/>
      <c r="CY308" s="28"/>
      <c r="CZ308" s="28"/>
      <c r="DA308" s="29"/>
      <c r="DB308" s="30"/>
      <c r="DC308" s="30"/>
      <c r="DD308" s="31"/>
      <c r="DE308" s="28"/>
      <c r="DF308" s="28"/>
      <c r="DG308" s="29"/>
      <c r="DH308" s="30"/>
      <c r="DI308" s="30"/>
      <c r="DJ308" s="31"/>
      <c r="DK308" s="28"/>
      <c r="DL308" s="28"/>
      <c r="DM308" s="29"/>
      <c r="DN308" s="30"/>
      <c r="DO308" s="30"/>
      <c r="DP308" s="31"/>
    </row>
    <row r="309" spans="1:120" ht="11.1" customHeight="1">
      <c r="A309" s="3"/>
      <c r="B309" s="24" t="s">
        <v>320</v>
      </c>
      <c r="C309" s="23">
        <v>945.34860200000003</v>
      </c>
      <c r="D309" s="23">
        <v>76.488437000000005</v>
      </c>
      <c r="E309" s="45">
        <v>4.6251879999999996</v>
      </c>
      <c r="F309" s="45">
        <v>31.411964999999999</v>
      </c>
      <c r="G309" s="45">
        <v>48.496698000000002</v>
      </c>
      <c r="H309" s="42">
        <v>5.1300332911477664</v>
      </c>
      <c r="I309" s="42">
        <v>63.403959999862458</v>
      </c>
      <c r="L309" s="23">
        <v>945.34860200000003</v>
      </c>
      <c r="M309" s="23">
        <v>76.488437000000005</v>
      </c>
      <c r="N309" s="23"/>
      <c r="O309" s="23">
        <v>4.6251876299999983</v>
      </c>
      <c r="P309" s="23">
        <v>31.411965439999992</v>
      </c>
      <c r="Q309" s="23">
        <v>48.496698429999995</v>
      </c>
      <c r="R309" s="23">
        <v>5.1300333366336321</v>
      </c>
      <c r="S309" s="23">
        <v>63.403960562038932</v>
      </c>
      <c r="T309" s="18"/>
      <c r="U309" s="23">
        <f t="shared" si="10"/>
        <v>0</v>
      </c>
      <c r="V309" s="23">
        <f t="shared" si="10"/>
        <v>0</v>
      </c>
      <c r="W309" s="23"/>
      <c r="X309" s="23">
        <f t="shared" si="11"/>
        <v>-3.7000000130404942E-7</v>
      </c>
      <c r="Y309" s="23">
        <f t="shared" si="11"/>
        <v>4.3999999377319909E-7</v>
      </c>
      <c r="Z309" s="23">
        <f t="shared" si="11"/>
        <v>4.2999999294579538E-7</v>
      </c>
      <c r="AA309" s="23">
        <f t="shared" si="11"/>
        <v>4.5485865740602094E-8</v>
      </c>
      <c r="AB309" s="23">
        <f t="shared" si="11"/>
        <v>5.6217647426137773E-7</v>
      </c>
      <c r="AC309" s="30"/>
      <c r="AD309" s="31"/>
      <c r="AE309" s="28"/>
      <c r="AF309" s="28"/>
      <c r="AG309" s="29"/>
      <c r="AH309" s="30"/>
      <c r="AI309" s="30"/>
      <c r="AJ309" s="31"/>
      <c r="AK309" s="28"/>
      <c r="AL309" s="28"/>
      <c r="AM309" s="29"/>
      <c r="AN309" s="30"/>
      <c r="AO309" s="30"/>
      <c r="AP309" s="31"/>
      <c r="AQ309" s="28"/>
      <c r="AR309" s="28"/>
      <c r="AS309" s="29"/>
      <c r="AT309" s="30"/>
      <c r="AU309" s="30"/>
      <c r="AV309" s="31"/>
      <c r="AW309" s="28"/>
      <c r="AX309" s="28"/>
      <c r="AY309" s="29"/>
      <c r="AZ309" s="30"/>
      <c r="BA309" s="30"/>
      <c r="BB309" s="31"/>
      <c r="BC309" s="28"/>
      <c r="BD309" s="28"/>
      <c r="BE309" s="29"/>
      <c r="BF309" s="30"/>
      <c r="BG309" s="30"/>
      <c r="BH309" s="31"/>
      <c r="BI309" s="28"/>
      <c r="BJ309" s="28"/>
      <c r="BK309" s="29"/>
      <c r="BL309" s="30"/>
      <c r="BM309" s="30"/>
      <c r="BN309" s="31"/>
      <c r="BO309" s="28"/>
      <c r="BP309" s="28"/>
      <c r="BQ309" s="29"/>
      <c r="BR309" s="30"/>
      <c r="BS309" s="30"/>
      <c r="BT309" s="31"/>
      <c r="BU309" s="28"/>
      <c r="BV309" s="28"/>
      <c r="BW309" s="29"/>
      <c r="BX309" s="30"/>
      <c r="BY309" s="30"/>
      <c r="BZ309" s="31"/>
      <c r="CA309" s="28"/>
      <c r="CB309" s="28"/>
      <c r="CC309" s="29"/>
      <c r="CD309" s="30"/>
      <c r="CE309" s="30"/>
      <c r="CF309" s="31"/>
      <c r="CG309" s="28"/>
      <c r="CH309" s="28"/>
      <c r="CI309" s="29"/>
      <c r="CJ309" s="30"/>
      <c r="CK309" s="30"/>
      <c r="CL309" s="31"/>
      <c r="CM309" s="28"/>
      <c r="CN309" s="28"/>
      <c r="CO309" s="29"/>
      <c r="CP309" s="30"/>
      <c r="CQ309" s="30"/>
      <c r="CR309" s="31"/>
      <c r="CS309" s="28"/>
      <c r="CT309" s="28"/>
      <c r="CU309" s="29"/>
      <c r="CV309" s="30"/>
      <c r="CW309" s="30"/>
      <c r="CX309" s="31"/>
      <c r="CY309" s="28"/>
      <c r="CZ309" s="28"/>
      <c r="DA309" s="29"/>
      <c r="DB309" s="30"/>
      <c r="DC309" s="30"/>
      <c r="DD309" s="31"/>
      <c r="DE309" s="28"/>
      <c r="DF309" s="28"/>
      <c r="DG309" s="29"/>
      <c r="DH309" s="30"/>
      <c r="DI309" s="30"/>
      <c r="DJ309" s="31"/>
      <c r="DK309" s="28"/>
      <c r="DL309" s="28"/>
      <c r="DM309" s="29"/>
      <c r="DN309" s="30"/>
      <c r="DO309" s="30"/>
      <c r="DP309" s="31"/>
    </row>
    <row r="310" spans="1:120" ht="11.1" customHeight="1">
      <c r="A310" s="3"/>
      <c r="B310" s="24" t="s">
        <v>155</v>
      </c>
      <c r="C310" s="23">
        <v>253.5</v>
      </c>
      <c r="D310" s="23">
        <v>113.611609</v>
      </c>
      <c r="E310" s="45">
        <v>64.017804999999996</v>
      </c>
      <c r="F310" s="45">
        <v>76.366383999999996</v>
      </c>
      <c r="G310" s="45">
        <v>97.482358000000005</v>
      </c>
      <c r="H310" s="42">
        <v>38.454579092702176</v>
      </c>
      <c r="I310" s="42">
        <v>85.803166470426447</v>
      </c>
      <c r="L310" s="23">
        <v>253.5</v>
      </c>
      <c r="M310" s="23">
        <v>113.61160876999999</v>
      </c>
      <c r="N310" s="23"/>
      <c r="O310" s="23">
        <v>64.017804659999996</v>
      </c>
      <c r="P310" s="23">
        <v>76.366384419999989</v>
      </c>
      <c r="Q310" s="23">
        <v>97.482357660000019</v>
      </c>
      <c r="R310" s="23">
        <v>38.454578958579887</v>
      </c>
      <c r="S310" s="23">
        <v>85.803166344864735</v>
      </c>
      <c r="T310" s="18"/>
      <c r="U310" s="23">
        <f t="shared" si="10"/>
        <v>0</v>
      </c>
      <c r="V310" s="23">
        <f t="shared" si="10"/>
        <v>-2.3000001192485797E-7</v>
      </c>
      <c r="W310" s="23"/>
      <c r="X310" s="23">
        <f t="shared" si="11"/>
        <v>-3.3999999971001671E-7</v>
      </c>
      <c r="Y310" s="23">
        <f t="shared" si="11"/>
        <v>4.1999999211839167E-7</v>
      </c>
      <c r="Z310" s="23">
        <f t="shared" si="11"/>
        <v>-3.3999998549916199E-7</v>
      </c>
      <c r="AA310" s="23">
        <f t="shared" si="11"/>
        <v>-1.3412228838660667E-7</v>
      </c>
      <c r="AB310" s="23">
        <f t="shared" si="11"/>
        <v>-1.2556171213873313E-7</v>
      </c>
      <c r="AC310" s="30"/>
      <c r="AD310" s="31"/>
      <c r="AE310" s="28"/>
      <c r="AF310" s="28"/>
      <c r="AG310" s="29"/>
      <c r="AH310" s="30"/>
      <c r="AI310" s="30"/>
      <c r="AJ310" s="31"/>
      <c r="AK310" s="28"/>
      <c r="AL310" s="28"/>
      <c r="AM310" s="29"/>
      <c r="AN310" s="30"/>
      <c r="AO310" s="30"/>
      <c r="AP310" s="31"/>
      <c r="AQ310" s="28"/>
      <c r="AR310" s="28"/>
      <c r="AS310" s="29"/>
      <c r="AT310" s="30"/>
      <c r="AU310" s="30"/>
      <c r="AV310" s="31"/>
      <c r="AW310" s="28"/>
      <c r="AX310" s="28"/>
      <c r="AY310" s="29"/>
      <c r="AZ310" s="30"/>
      <c r="BA310" s="30"/>
      <c r="BB310" s="31"/>
      <c r="BC310" s="28"/>
      <c r="BD310" s="28"/>
      <c r="BE310" s="29"/>
      <c r="BF310" s="30"/>
      <c r="BG310" s="30"/>
      <c r="BH310" s="31"/>
      <c r="BI310" s="28"/>
      <c r="BJ310" s="28"/>
      <c r="BK310" s="29"/>
      <c r="BL310" s="30"/>
      <c r="BM310" s="30"/>
      <c r="BN310" s="31"/>
      <c r="BO310" s="28"/>
      <c r="BP310" s="28"/>
      <c r="BQ310" s="29"/>
      <c r="BR310" s="30"/>
      <c r="BS310" s="30"/>
      <c r="BT310" s="31"/>
      <c r="BU310" s="28"/>
      <c r="BV310" s="28"/>
      <c r="BW310" s="29"/>
      <c r="BX310" s="30"/>
      <c r="BY310" s="30"/>
      <c r="BZ310" s="31"/>
      <c r="CA310" s="28"/>
      <c r="CB310" s="28"/>
      <c r="CC310" s="29"/>
      <c r="CD310" s="30"/>
      <c r="CE310" s="30"/>
      <c r="CF310" s="31"/>
      <c r="CG310" s="28"/>
      <c r="CH310" s="28"/>
      <c r="CI310" s="29"/>
      <c r="CJ310" s="30"/>
      <c r="CK310" s="30"/>
      <c r="CL310" s="31"/>
      <c r="CM310" s="28"/>
      <c r="CN310" s="28"/>
      <c r="CO310" s="29"/>
      <c r="CP310" s="30"/>
      <c r="CQ310" s="30"/>
      <c r="CR310" s="31"/>
      <c r="CS310" s="28"/>
      <c r="CT310" s="28"/>
      <c r="CU310" s="29"/>
      <c r="CV310" s="30"/>
      <c r="CW310" s="30"/>
      <c r="CX310" s="31"/>
      <c r="CY310" s="28"/>
      <c r="CZ310" s="28"/>
      <c r="DA310" s="29"/>
      <c r="DB310" s="30"/>
      <c r="DC310" s="30"/>
      <c r="DD310" s="31"/>
      <c r="DE310" s="28"/>
      <c r="DF310" s="28"/>
      <c r="DG310" s="29"/>
      <c r="DH310" s="30"/>
      <c r="DI310" s="30"/>
      <c r="DJ310" s="31"/>
      <c r="DK310" s="28"/>
      <c r="DL310" s="28"/>
      <c r="DM310" s="29"/>
      <c r="DN310" s="30"/>
      <c r="DO310" s="30"/>
      <c r="DP310" s="31"/>
    </row>
    <row r="311" spans="1:120" ht="11.1" customHeight="1" thickBot="1">
      <c r="A311" s="3"/>
      <c r="B311" s="15" t="s">
        <v>321</v>
      </c>
      <c r="C311" s="16">
        <v>6700</v>
      </c>
      <c r="D311" s="16">
        <v>2953.7821939999994</v>
      </c>
      <c r="E311" s="16">
        <v>0</v>
      </c>
      <c r="F311" s="16">
        <v>645.17774999999995</v>
      </c>
      <c r="G311" s="16">
        <v>878.98314000000005</v>
      </c>
      <c r="H311" s="17">
        <v>13.119151343283583</v>
      </c>
      <c r="I311" s="17">
        <v>29.757886068426892</v>
      </c>
      <c r="L311" s="16">
        <v>6950</v>
      </c>
      <c r="M311" s="16">
        <v>3078.7821958400004</v>
      </c>
      <c r="N311" s="16"/>
      <c r="O311" s="16">
        <v>0</v>
      </c>
      <c r="P311" s="16">
        <v>645.1777495</v>
      </c>
      <c r="Q311" s="16">
        <v>878.98313900000005</v>
      </c>
      <c r="R311" s="16">
        <v>12.647239410071942</v>
      </c>
      <c r="S311" s="16">
        <v>28.549701897966916</v>
      </c>
      <c r="T311" s="18"/>
      <c r="U311" s="16">
        <f t="shared" si="10"/>
        <v>250</v>
      </c>
      <c r="V311" s="16">
        <f t="shared" si="10"/>
        <v>125.000001840001</v>
      </c>
      <c r="W311" s="16"/>
      <c r="X311" s="16">
        <f t="shared" si="11"/>
        <v>0</v>
      </c>
      <c r="Y311" s="16">
        <f t="shared" si="11"/>
        <v>-4.9999994189420249E-7</v>
      </c>
      <c r="Z311" s="16">
        <f t="shared" si="11"/>
        <v>-9.9999999747524271E-7</v>
      </c>
      <c r="AA311" s="16">
        <f t="shared" si="11"/>
        <v>-0.47191193321164171</v>
      </c>
      <c r="AB311" s="16">
        <f t="shared" si="11"/>
        <v>-1.2081841704599761</v>
      </c>
      <c r="AC311" s="28"/>
      <c r="AD311" s="28"/>
      <c r="AE311" s="29"/>
      <c r="AF311" s="30"/>
      <c r="AG311" s="30"/>
      <c r="AH311" s="31"/>
      <c r="AI311" s="28"/>
      <c r="AJ311" s="28"/>
      <c r="AK311" s="29"/>
      <c r="AL311" s="30"/>
      <c r="AM311" s="30"/>
      <c r="AN311" s="31"/>
      <c r="AO311" s="28"/>
      <c r="AP311" s="28"/>
      <c r="AQ311" s="29"/>
      <c r="AR311" s="30"/>
      <c r="AS311" s="30"/>
      <c r="AT311" s="31"/>
      <c r="AU311" s="28"/>
      <c r="AV311" s="28"/>
      <c r="AW311" s="29"/>
      <c r="AX311" s="30"/>
      <c r="AY311" s="30"/>
      <c r="AZ311" s="31"/>
      <c r="BA311" s="28"/>
      <c r="BB311" s="28"/>
      <c r="BC311" s="29"/>
      <c r="BD311" s="30"/>
      <c r="BE311" s="30"/>
      <c r="BF311" s="31"/>
      <c r="BG311" s="28"/>
      <c r="BH311" s="28"/>
      <c r="BI311" s="29"/>
      <c r="BJ311" s="30"/>
      <c r="BK311" s="30"/>
      <c r="BL311" s="31"/>
      <c r="BM311" s="28"/>
      <c r="BN311" s="28"/>
      <c r="BO311" s="29"/>
      <c r="BP311" s="30"/>
      <c r="BQ311" s="30"/>
      <c r="BR311" s="31"/>
      <c r="BS311" s="28"/>
      <c r="BT311" s="28"/>
      <c r="BU311" s="29"/>
      <c r="BV311" s="30"/>
      <c r="BW311" s="30"/>
      <c r="BX311" s="31"/>
      <c r="BY311" s="28"/>
      <c r="BZ311" s="28"/>
      <c r="CA311" s="29"/>
      <c r="CB311" s="30"/>
      <c r="CC311" s="30"/>
      <c r="CD311" s="31"/>
      <c r="CE311" s="28"/>
      <c r="CF311" s="28"/>
      <c r="CG311" s="29"/>
      <c r="CH311" s="30"/>
      <c r="CI311" s="30"/>
      <c r="CJ311" s="31"/>
      <c r="CK311" s="28"/>
      <c r="CL311" s="28"/>
      <c r="CM311" s="29"/>
      <c r="CN311" s="30"/>
      <c r="CO311" s="30"/>
      <c r="CP311" s="31"/>
      <c r="CQ311" s="28"/>
      <c r="CR311" s="28"/>
      <c r="CS311" s="29"/>
      <c r="CT311" s="30"/>
      <c r="CU311" s="30"/>
      <c r="CV311" s="31"/>
      <c r="CW311" s="28"/>
      <c r="CX311" s="28"/>
      <c r="CY311" s="29"/>
      <c r="CZ311" s="30"/>
      <c r="DA311" s="30"/>
      <c r="DB311" s="31"/>
      <c r="DC311" s="28"/>
      <c r="DD311" s="28"/>
      <c r="DE311" s="29"/>
      <c r="DF311" s="30"/>
      <c r="DG311" s="30"/>
      <c r="DH311" s="31"/>
      <c r="DI311" s="28"/>
      <c r="DJ311" s="28"/>
      <c r="DK311" s="29"/>
      <c r="DL311" s="30"/>
      <c r="DM311" s="30"/>
      <c r="DN311" s="31"/>
    </row>
    <row r="312" spans="1:120" ht="11.1" customHeight="1">
      <c r="A312" s="3"/>
      <c r="B312" s="20" t="s">
        <v>322</v>
      </c>
      <c r="C312" s="26">
        <v>3913.336851</v>
      </c>
      <c r="D312" s="26">
        <v>1737.3417079999999</v>
      </c>
      <c r="E312" s="27">
        <v>0</v>
      </c>
      <c r="F312" s="27">
        <v>645.17774999999995</v>
      </c>
      <c r="G312" s="27">
        <v>645.17774999999995</v>
      </c>
      <c r="H312" s="26">
        <v>16.486639779939555</v>
      </c>
      <c r="I312" s="26">
        <v>37.135915578905795</v>
      </c>
      <c r="L312" s="26">
        <v>3913.336851</v>
      </c>
      <c r="M312" s="26">
        <v>1737.34170834</v>
      </c>
      <c r="N312" s="26"/>
      <c r="O312" s="26">
        <v>0</v>
      </c>
      <c r="P312" s="26">
        <v>645.1777495</v>
      </c>
      <c r="Q312" s="26">
        <v>645.1777495</v>
      </c>
      <c r="R312" s="26">
        <v>16.486639767162735</v>
      </c>
      <c r="S312" s="26">
        <v>37.135915542858648</v>
      </c>
      <c r="T312" s="18"/>
      <c r="U312" s="26">
        <f t="shared" si="10"/>
        <v>0</v>
      </c>
      <c r="V312" s="26">
        <f t="shared" si="10"/>
        <v>3.4000004234258085E-7</v>
      </c>
      <c r="W312" s="26"/>
      <c r="X312" s="26">
        <f t="shared" si="11"/>
        <v>0</v>
      </c>
      <c r="Y312" s="26">
        <f t="shared" si="11"/>
        <v>-4.9999994189420249E-7</v>
      </c>
      <c r="Z312" s="26">
        <f t="shared" si="11"/>
        <v>-4.9999994189420249E-7</v>
      </c>
      <c r="AA312" s="26">
        <f t="shared" si="11"/>
        <v>-1.2776819602322576E-8</v>
      </c>
      <c r="AB312" s="26">
        <f t="shared" si="11"/>
        <v>-3.6047147489171039E-8</v>
      </c>
      <c r="AC312" s="28"/>
      <c r="AD312" s="28"/>
      <c r="AE312" s="29"/>
      <c r="AF312" s="30"/>
      <c r="AG312" s="30"/>
      <c r="AH312" s="31"/>
      <c r="AI312" s="28"/>
      <c r="AJ312" s="28"/>
      <c r="AK312" s="29"/>
      <c r="AL312" s="30"/>
      <c r="AM312" s="30"/>
      <c r="AN312" s="31"/>
      <c r="AO312" s="28"/>
      <c r="AP312" s="28"/>
      <c r="AQ312" s="29"/>
      <c r="AR312" s="30"/>
      <c r="AS312" s="30"/>
      <c r="AT312" s="31"/>
      <c r="AU312" s="28"/>
      <c r="AV312" s="28"/>
      <c r="AW312" s="29"/>
      <c r="AX312" s="30"/>
      <c r="AY312" s="30"/>
      <c r="AZ312" s="31"/>
      <c r="BA312" s="28"/>
      <c r="BB312" s="28"/>
      <c r="BC312" s="29"/>
      <c r="BD312" s="30"/>
      <c r="BE312" s="30"/>
      <c r="BF312" s="31"/>
      <c r="BG312" s="28"/>
      <c r="BH312" s="28"/>
      <c r="BI312" s="29"/>
      <c r="BJ312" s="30"/>
      <c r="BK312" s="30"/>
      <c r="BL312" s="31"/>
      <c r="BM312" s="28"/>
      <c r="BN312" s="28"/>
      <c r="BO312" s="29"/>
      <c r="BP312" s="30"/>
      <c r="BQ312" s="30"/>
      <c r="BR312" s="31"/>
      <c r="BS312" s="28"/>
      <c r="BT312" s="28"/>
      <c r="BU312" s="29"/>
      <c r="BV312" s="30"/>
      <c r="BW312" s="30"/>
      <c r="BX312" s="31"/>
      <c r="BY312" s="28"/>
      <c r="BZ312" s="28"/>
      <c r="CA312" s="29"/>
      <c r="CB312" s="30"/>
      <c r="CC312" s="30"/>
      <c r="CD312" s="31"/>
      <c r="CE312" s="28"/>
      <c r="CF312" s="28"/>
      <c r="CG312" s="29"/>
      <c r="CH312" s="30"/>
      <c r="CI312" s="30"/>
      <c r="CJ312" s="31"/>
      <c r="CK312" s="28"/>
      <c r="CL312" s="28"/>
      <c r="CM312" s="29"/>
      <c r="CN312" s="30"/>
      <c r="CO312" s="30"/>
      <c r="CP312" s="31"/>
      <c r="CQ312" s="28"/>
      <c r="CR312" s="28"/>
      <c r="CS312" s="29"/>
      <c r="CT312" s="30"/>
      <c r="CU312" s="30"/>
      <c r="CV312" s="31"/>
      <c r="CW312" s="28"/>
      <c r="CX312" s="28"/>
      <c r="CY312" s="29"/>
      <c r="CZ312" s="30"/>
      <c r="DA312" s="30"/>
      <c r="DB312" s="31"/>
      <c r="DC312" s="28"/>
      <c r="DD312" s="28"/>
      <c r="DE312" s="29"/>
      <c r="DF312" s="30"/>
      <c r="DG312" s="30"/>
      <c r="DH312" s="31"/>
      <c r="DI312" s="28"/>
      <c r="DJ312" s="28"/>
      <c r="DK312" s="29"/>
      <c r="DL312" s="30"/>
      <c r="DM312" s="30"/>
      <c r="DN312" s="31"/>
    </row>
    <row r="313" spans="1:120" ht="11.1" customHeight="1">
      <c r="A313" s="3"/>
      <c r="B313" s="20" t="s">
        <v>323</v>
      </c>
      <c r="C313" s="26">
        <v>2586.663149</v>
      </c>
      <c r="D313" s="26">
        <v>1116.440484</v>
      </c>
      <c r="E313" s="27">
        <v>0</v>
      </c>
      <c r="F313" s="27">
        <v>0</v>
      </c>
      <c r="G313" s="27">
        <v>226.484352</v>
      </c>
      <c r="H313" s="26">
        <v>8.7558502577948154</v>
      </c>
      <c r="I313" s="26">
        <v>20.28628979742372</v>
      </c>
      <c r="L313" s="26">
        <v>2586.663149</v>
      </c>
      <c r="M313" s="26">
        <v>1116.4404835</v>
      </c>
      <c r="N313" s="26"/>
      <c r="O313" s="26">
        <v>0</v>
      </c>
      <c r="P313" s="26">
        <v>0</v>
      </c>
      <c r="Q313" s="26">
        <v>226.4843515</v>
      </c>
      <c r="R313" s="26">
        <v>8.7558502384648929</v>
      </c>
      <c r="S313" s="26">
        <v>20.286289761723783</v>
      </c>
      <c r="T313" s="18"/>
      <c r="U313" s="26">
        <f t="shared" si="10"/>
        <v>0</v>
      </c>
      <c r="V313" s="26">
        <f t="shared" si="10"/>
        <v>-4.9999994189420249E-7</v>
      </c>
      <c r="W313" s="26"/>
      <c r="X313" s="26">
        <f t="shared" si="11"/>
        <v>0</v>
      </c>
      <c r="Y313" s="26">
        <f t="shared" si="11"/>
        <v>0</v>
      </c>
      <c r="Z313" s="26">
        <f t="shared" si="11"/>
        <v>-4.9999999873762135E-7</v>
      </c>
      <c r="AA313" s="26">
        <f t="shared" si="11"/>
        <v>-1.9329922551492018E-8</v>
      </c>
      <c r="AB313" s="26">
        <f t="shared" si="11"/>
        <v>-3.5699937228628187E-8</v>
      </c>
      <c r="AC313" s="28"/>
      <c r="AD313" s="28"/>
      <c r="AE313" s="29"/>
      <c r="AF313" s="30"/>
      <c r="AG313" s="30"/>
      <c r="AH313" s="31"/>
      <c r="AI313" s="28"/>
      <c r="AJ313" s="28"/>
      <c r="AK313" s="29"/>
      <c r="AL313" s="30"/>
      <c r="AM313" s="30"/>
      <c r="AN313" s="31"/>
      <c r="AO313" s="28"/>
      <c r="AP313" s="28"/>
      <c r="AQ313" s="29"/>
      <c r="AR313" s="30"/>
      <c r="AS313" s="30"/>
      <c r="AT313" s="31"/>
      <c r="AU313" s="28"/>
      <c r="AV313" s="28"/>
      <c r="AW313" s="29"/>
      <c r="AX313" s="30"/>
      <c r="AY313" s="30"/>
      <c r="AZ313" s="31"/>
      <c r="BA313" s="28"/>
      <c r="BB313" s="28"/>
      <c r="BC313" s="29"/>
      <c r="BD313" s="30"/>
      <c r="BE313" s="30"/>
      <c r="BF313" s="31"/>
      <c r="BG313" s="28"/>
      <c r="BH313" s="28"/>
      <c r="BI313" s="29"/>
      <c r="BJ313" s="30"/>
      <c r="BK313" s="30"/>
      <c r="BL313" s="31"/>
      <c r="BM313" s="28"/>
      <c r="BN313" s="28"/>
      <c r="BO313" s="29"/>
      <c r="BP313" s="30"/>
      <c r="BQ313" s="30"/>
      <c r="BR313" s="31"/>
      <c r="BS313" s="28"/>
      <c r="BT313" s="28"/>
      <c r="BU313" s="29"/>
      <c r="BV313" s="30"/>
      <c r="BW313" s="30"/>
      <c r="BX313" s="31"/>
      <c r="BY313" s="28"/>
      <c r="BZ313" s="28"/>
      <c r="CA313" s="29"/>
      <c r="CB313" s="30"/>
      <c r="CC313" s="30"/>
      <c r="CD313" s="31"/>
      <c r="CE313" s="28"/>
      <c r="CF313" s="28"/>
      <c r="CG313" s="29"/>
      <c r="CH313" s="30"/>
      <c r="CI313" s="30"/>
      <c r="CJ313" s="31"/>
      <c r="CK313" s="28"/>
      <c r="CL313" s="28"/>
      <c r="CM313" s="29"/>
      <c r="CN313" s="30"/>
      <c r="CO313" s="30"/>
      <c r="CP313" s="31"/>
      <c r="CQ313" s="28"/>
      <c r="CR313" s="28"/>
      <c r="CS313" s="29"/>
      <c r="CT313" s="30"/>
      <c r="CU313" s="30"/>
      <c r="CV313" s="31"/>
      <c r="CW313" s="28"/>
      <c r="CX313" s="28"/>
      <c r="CY313" s="29"/>
      <c r="CZ313" s="30"/>
      <c r="DA313" s="30"/>
      <c r="DB313" s="31"/>
      <c r="DC313" s="28"/>
      <c r="DD313" s="28"/>
      <c r="DE313" s="29"/>
      <c r="DF313" s="30"/>
      <c r="DG313" s="30"/>
      <c r="DH313" s="31"/>
      <c r="DI313" s="28"/>
      <c r="DJ313" s="28"/>
      <c r="DK313" s="29"/>
      <c r="DL313" s="30"/>
      <c r="DM313" s="30"/>
      <c r="DN313" s="31"/>
    </row>
    <row r="314" spans="1:120" ht="11.1" customHeight="1">
      <c r="A314" s="3"/>
      <c r="B314" s="20" t="s">
        <v>324</v>
      </c>
      <c r="C314" s="26">
        <v>200</v>
      </c>
      <c r="D314" s="26">
        <v>100.00000199999999</v>
      </c>
      <c r="E314" s="27">
        <v>0</v>
      </c>
      <c r="F314" s="27">
        <v>0</v>
      </c>
      <c r="G314" s="27">
        <v>7.3210379999999997</v>
      </c>
      <c r="H314" s="26">
        <v>3.6605189999999994</v>
      </c>
      <c r="I314" s="26">
        <v>7.3210378535792433</v>
      </c>
      <c r="L314" s="26">
        <v>200</v>
      </c>
      <c r="M314" s="26">
        <v>100.00000199999999</v>
      </c>
      <c r="N314" s="26"/>
      <c r="O314" s="26">
        <v>0</v>
      </c>
      <c r="P314" s="26">
        <v>0</v>
      </c>
      <c r="Q314" s="26">
        <v>7.3210379999999997</v>
      </c>
      <c r="R314" s="26">
        <v>3.6605189999999994</v>
      </c>
      <c r="S314" s="26">
        <v>7.3210378535792433</v>
      </c>
      <c r="T314" s="18"/>
      <c r="U314" s="26">
        <f t="shared" si="10"/>
        <v>0</v>
      </c>
      <c r="V314" s="26">
        <f t="shared" si="10"/>
        <v>0</v>
      </c>
      <c r="W314" s="26"/>
      <c r="X314" s="26">
        <f t="shared" si="11"/>
        <v>0</v>
      </c>
      <c r="Y314" s="26">
        <f t="shared" si="11"/>
        <v>0</v>
      </c>
      <c r="Z314" s="26">
        <f t="shared" si="11"/>
        <v>0</v>
      </c>
      <c r="AA314" s="26">
        <f t="shared" si="11"/>
        <v>0</v>
      </c>
      <c r="AB314" s="26">
        <f t="shared" si="11"/>
        <v>0</v>
      </c>
      <c r="AC314" s="28"/>
      <c r="AD314" s="28"/>
      <c r="AE314" s="29"/>
      <c r="AF314" s="30"/>
      <c r="AG314" s="30"/>
      <c r="AH314" s="31"/>
      <c r="AI314" s="28"/>
      <c r="AJ314" s="28"/>
      <c r="AK314" s="29"/>
      <c r="AL314" s="30"/>
      <c r="AM314" s="30"/>
      <c r="AN314" s="31"/>
      <c r="AO314" s="28"/>
      <c r="AP314" s="28"/>
      <c r="AQ314" s="29"/>
      <c r="AR314" s="30"/>
      <c r="AS314" s="30"/>
      <c r="AT314" s="31"/>
      <c r="AU314" s="28"/>
      <c r="AV314" s="28"/>
      <c r="AW314" s="29"/>
      <c r="AX314" s="30"/>
      <c r="AY314" s="30"/>
      <c r="AZ314" s="31"/>
      <c r="BA314" s="28"/>
      <c r="BB314" s="28"/>
      <c r="BC314" s="29"/>
      <c r="BD314" s="30"/>
      <c r="BE314" s="30"/>
      <c r="BF314" s="31"/>
      <c r="BG314" s="28"/>
      <c r="BH314" s="28"/>
      <c r="BI314" s="29"/>
      <c r="BJ314" s="30"/>
      <c r="BK314" s="30"/>
      <c r="BL314" s="31"/>
      <c r="BM314" s="28"/>
      <c r="BN314" s="28"/>
      <c r="BO314" s="29"/>
      <c r="BP314" s="30"/>
      <c r="BQ314" s="30"/>
      <c r="BR314" s="31"/>
      <c r="BS314" s="28"/>
      <c r="BT314" s="28"/>
      <c r="BU314" s="29"/>
      <c r="BV314" s="30"/>
      <c r="BW314" s="30"/>
      <c r="BX314" s="31"/>
      <c r="BY314" s="28"/>
      <c r="BZ314" s="28"/>
      <c r="CA314" s="29"/>
      <c r="CB314" s="30"/>
      <c r="CC314" s="30"/>
      <c r="CD314" s="31"/>
      <c r="CE314" s="28"/>
      <c r="CF314" s="28"/>
      <c r="CG314" s="29"/>
      <c r="CH314" s="30"/>
      <c r="CI314" s="30"/>
      <c r="CJ314" s="31"/>
      <c r="CK314" s="28"/>
      <c r="CL314" s="28"/>
      <c r="CM314" s="29"/>
      <c r="CN314" s="30"/>
      <c r="CO314" s="30"/>
      <c r="CP314" s="31"/>
      <c r="CQ314" s="28"/>
      <c r="CR314" s="28"/>
      <c r="CS314" s="29"/>
      <c r="CT314" s="30"/>
      <c r="CU314" s="30"/>
      <c r="CV314" s="31"/>
      <c r="CW314" s="28"/>
      <c r="CX314" s="28"/>
      <c r="CY314" s="29"/>
      <c r="CZ314" s="30"/>
      <c r="DA314" s="30"/>
      <c r="DB314" s="31"/>
      <c r="DC314" s="28"/>
      <c r="DD314" s="28"/>
      <c r="DE314" s="29"/>
      <c r="DF314" s="30"/>
      <c r="DG314" s="30"/>
      <c r="DH314" s="31"/>
      <c r="DI314" s="28"/>
      <c r="DJ314" s="28"/>
      <c r="DK314" s="29"/>
      <c r="DL314" s="30"/>
      <c r="DM314" s="30"/>
      <c r="DN314" s="31"/>
    </row>
    <row r="315" spans="1:120" ht="11.1" customHeight="1" thickBot="1">
      <c r="A315" s="3"/>
      <c r="B315" s="15" t="s">
        <v>325</v>
      </c>
      <c r="C315" s="16">
        <v>10.517725</v>
      </c>
      <c r="D315" s="16">
        <v>5.5885050000000005</v>
      </c>
      <c r="E315" s="17">
        <v>3.7466189999999999</v>
      </c>
      <c r="F315" s="17">
        <v>4.6643619999999997</v>
      </c>
      <c r="G315" s="17">
        <v>5.5885050000000005</v>
      </c>
      <c r="H315" s="17">
        <v>53.134161617650207</v>
      </c>
      <c r="I315" s="17">
        <v>100</v>
      </c>
      <c r="L315" s="16">
        <v>10.517725</v>
      </c>
      <c r="M315" s="16">
        <v>5.5885050000000005</v>
      </c>
      <c r="N315" s="16"/>
      <c r="O315" s="16">
        <v>3.7466189999999999</v>
      </c>
      <c r="P315" s="16">
        <v>4.6643619999999997</v>
      </c>
      <c r="Q315" s="16">
        <v>5.5885050000000005</v>
      </c>
      <c r="R315" s="16">
        <v>53.134161617650207</v>
      </c>
      <c r="S315" s="16">
        <v>100</v>
      </c>
      <c r="T315" s="18"/>
      <c r="U315" s="16">
        <f t="shared" si="10"/>
        <v>0</v>
      </c>
      <c r="V315" s="16">
        <f t="shared" si="10"/>
        <v>0</v>
      </c>
      <c r="W315" s="16"/>
      <c r="X315" s="16">
        <f t="shared" si="11"/>
        <v>0</v>
      </c>
      <c r="Y315" s="16">
        <f t="shared" si="11"/>
        <v>0</v>
      </c>
      <c r="Z315" s="16">
        <f t="shared" si="11"/>
        <v>0</v>
      </c>
      <c r="AA315" s="16">
        <f t="shared" si="11"/>
        <v>0</v>
      </c>
      <c r="AB315" s="16">
        <f t="shared" si="11"/>
        <v>0</v>
      </c>
      <c r="AC315" s="28"/>
      <c r="AD315" s="28"/>
      <c r="AE315" s="29"/>
      <c r="AF315" s="30"/>
      <c r="AG315" s="30"/>
      <c r="AH315" s="31"/>
      <c r="AI315" s="28"/>
      <c r="AJ315" s="28"/>
      <c r="AK315" s="29"/>
      <c r="AL315" s="30"/>
      <c r="AM315" s="30"/>
      <c r="AN315" s="31"/>
      <c r="AO315" s="28"/>
      <c r="AP315" s="28"/>
      <c r="AQ315" s="29"/>
      <c r="AR315" s="30"/>
      <c r="AS315" s="30"/>
      <c r="AT315" s="31"/>
      <c r="AU315" s="28"/>
      <c r="AV315" s="28"/>
      <c r="AW315" s="29"/>
      <c r="AX315" s="30"/>
      <c r="AY315" s="30"/>
      <c r="AZ315" s="31"/>
      <c r="BA315" s="28"/>
      <c r="BB315" s="28"/>
      <c r="BC315" s="29"/>
      <c r="BD315" s="30"/>
      <c r="BE315" s="30"/>
      <c r="BF315" s="31"/>
      <c r="BG315" s="28"/>
      <c r="BH315" s="28"/>
      <c r="BI315" s="29"/>
      <c r="BJ315" s="30"/>
      <c r="BK315" s="30"/>
      <c r="BL315" s="31"/>
      <c r="BM315" s="28"/>
      <c r="BN315" s="28"/>
      <c r="BO315" s="29"/>
      <c r="BP315" s="30"/>
      <c r="BQ315" s="30"/>
      <c r="BR315" s="31"/>
      <c r="BS315" s="28"/>
      <c r="BT315" s="28"/>
      <c r="BU315" s="29"/>
      <c r="BV315" s="30"/>
      <c r="BW315" s="30"/>
      <c r="BX315" s="31"/>
      <c r="BY315" s="28"/>
      <c r="BZ315" s="28"/>
      <c r="CA315" s="29"/>
      <c r="CB315" s="30"/>
      <c r="CC315" s="30"/>
      <c r="CD315" s="31"/>
      <c r="CE315" s="28"/>
      <c r="CF315" s="28"/>
      <c r="CG315" s="29"/>
      <c r="CH315" s="30"/>
      <c r="CI315" s="30"/>
      <c r="CJ315" s="31"/>
      <c r="CK315" s="28"/>
      <c r="CL315" s="28"/>
      <c r="CM315" s="29"/>
      <c r="CN315" s="30"/>
      <c r="CO315" s="30"/>
      <c r="CP315" s="31"/>
      <c r="CQ315" s="28"/>
      <c r="CR315" s="28"/>
      <c r="CS315" s="29"/>
      <c r="CT315" s="30"/>
      <c r="CU315" s="30"/>
      <c r="CV315" s="31"/>
      <c r="CW315" s="28"/>
      <c r="CX315" s="28"/>
      <c r="CY315" s="29"/>
      <c r="CZ315" s="30"/>
      <c r="DA315" s="30"/>
      <c r="DB315" s="31"/>
      <c r="DC315" s="28"/>
      <c r="DD315" s="28"/>
      <c r="DE315" s="29"/>
      <c r="DF315" s="30"/>
      <c r="DG315" s="30"/>
      <c r="DH315" s="31"/>
      <c r="DI315" s="28"/>
      <c r="DJ315" s="28"/>
      <c r="DK315" s="29"/>
      <c r="DL315" s="30"/>
      <c r="DM315" s="30"/>
      <c r="DN315" s="31"/>
    </row>
    <row r="316" spans="1:120" ht="11.1" customHeight="1">
      <c r="A316" s="3"/>
      <c r="B316" s="20" t="s">
        <v>326</v>
      </c>
      <c r="C316" s="26">
        <v>2.4573140000000002</v>
      </c>
      <c r="D316" s="26">
        <v>1.2273289999999999</v>
      </c>
      <c r="E316" s="27">
        <v>0.850553</v>
      </c>
      <c r="F316" s="27">
        <v>1.0355909999999999</v>
      </c>
      <c r="G316" s="27">
        <v>1.2273289999999999</v>
      </c>
      <c r="H316" s="26">
        <v>49.945957252512287</v>
      </c>
      <c r="I316" s="26">
        <v>100</v>
      </c>
      <c r="L316" s="26">
        <v>2.4573140000000002</v>
      </c>
      <c r="M316" s="26">
        <v>1.2273289999999999</v>
      </c>
      <c r="N316" s="26"/>
      <c r="O316" s="26">
        <v>0.850553</v>
      </c>
      <c r="P316" s="26">
        <v>1.0355909999999999</v>
      </c>
      <c r="Q316" s="26">
        <v>1.2273289999999999</v>
      </c>
      <c r="R316" s="26">
        <v>49.945957252512287</v>
      </c>
      <c r="S316" s="26">
        <v>100</v>
      </c>
      <c r="T316" s="18"/>
      <c r="U316" s="26">
        <f t="shared" si="10"/>
        <v>0</v>
      </c>
      <c r="V316" s="26">
        <f t="shared" si="10"/>
        <v>0</v>
      </c>
      <c r="W316" s="26"/>
      <c r="X316" s="26">
        <f t="shared" si="11"/>
        <v>0</v>
      </c>
      <c r="Y316" s="26">
        <f t="shared" si="11"/>
        <v>0</v>
      </c>
      <c r="Z316" s="26">
        <f t="shared" si="11"/>
        <v>0</v>
      </c>
      <c r="AA316" s="26">
        <f t="shared" si="11"/>
        <v>0</v>
      </c>
      <c r="AB316" s="26">
        <f t="shared" si="11"/>
        <v>0</v>
      </c>
      <c r="AC316" s="28"/>
      <c r="AD316" s="28"/>
      <c r="AE316" s="29"/>
      <c r="AF316" s="30"/>
      <c r="AG316" s="30"/>
      <c r="AH316" s="31"/>
      <c r="AI316" s="28"/>
      <c r="AJ316" s="28"/>
      <c r="AK316" s="29"/>
      <c r="AL316" s="30"/>
      <c r="AM316" s="30"/>
      <c r="AN316" s="31"/>
      <c r="AO316" s="28"/>
      <c r="AP316" s="28"/>
      <c r="AQ316" s="29"/>
      <c r="AR316" s="30"/>
      <c r="AS316" s="30"/>
      <c r="AT316" s="31"/>
      <c r="AU316" s="28"/>
      <c r="AV316" s="28"/>
      <c r="AW316" s="29"/>
      <c r="AX316" s="30"/>
      <c r="AY316" s="30"/>
      <c r="AZ316" s="31"/>
      <c r="BA316" s="28"/>
      <c r="BB316" s="28"/>
      <c r="BC316" s="29"/>
      <c r="BD316" s="30"/>
      <c r="BE316" s="30"/>
      <c r="BF316" s="31"/>
      <c r="BG316" s="28"/>
      <c r="BH316" s="28"/>
      <c r="BI316" s="29"/>
      <c r="BJ316" s="30"/>
      <c r="BK316" s="30"/>
      <c r="BL316" s="31"/>
      <c r="BM316" s="28"/>
      <c r="BN316" s="28"/>
      <c r="BO316" s="29"/>
      <c r="BP316" s="30"/>
      <c r="BQ316" s="30"/>
      <c r="BR316" s="31"/>
      <c r="BS316" s="28"/>
      <c r="BT316" s="28"/>
      <c r="BU316" s="29"/>
      <c r="BV316" s="30"/>
      <c r="BW316" s="30"/>
      <c r="BX316" s="31"/>
      <c r="BY316" s="28"/>
      <c r="BZ316" s="28"/>
      <c r="CA316" s="29"/>
      <c r="CB316" s="30"/>
      <c r="CC316" s="30"/>
      <c r="CD316" s="31"/>
      <c r="CE316" s="28"/>
      <c r="CF316" s="28"/>
      <c r="CG316" s="29"/>
      <c r="CH316" s="30"/>
      <c r="CI316" s="30"/>
      <c r="CJ316" s="31"/>
      <c r="CK316" s="28"/>
      <c r="CL316" s="28"/>
      <c r="CM316" s="29"/>
      <c r="CN316" s="30"/>
      <c r="CO316" s="30"/>
      <c r="CP316" s="31"/>
      <c r="CQ316" s="28"/>
      <c r="CR316" s="28"/>
      <c r="CS316" s="29"/>
      <c r="CT316" s="30"/>
      <c r="CU316" s="30"/>
      <c r="CV316" s="31"/>
      <c r="CW316" s="28"/>
      <c r="CX316" s="28"/>
      <c r="CY316" s="29"/>
      <c r="CZ316" s="30"/>
      <c r="DA316" s="30"/>
      <c r="DB316" s="31"/>
      <c r="DC316" s="28"/>
      <c r="DD316" s="28"/>
      <c r="DE316" s="29"/>
      <c r="DF316" s="30"/>
      <c r="DG316" s="30"/>
      <c r="DH316" s="31"/>
      <c r="DI316" s="28"/>
      <c r="DJ316" s="28"/>
      <c r="DK316" s="29"/>
      <c r="DL316" s="30"/>
      <c r="DM316" s="30"/>
      <c r="DN316" s="31"/>
    </row>
    <row r="317" spans="1:120" ht="11.1" customHeight="1">
      <c r="A317" s="3"/>
      <c r="B317" s="25" t="s">
        <v>327</v>
      </c>
      <c r="C317" s="26">
        <v>8.0604110000000002</v>
      </c>
      <c r="D317" s="26">
        <v>4.3611760000000004</v>
      </c>
      <c r="E317" s="27">
        <v>2.8960659999999998</v>
      </c>
      <c r="F317" s="27">
        <v>3.628771</v>
      </c>
      <c r="G317" s="27">
        <v>4.3611760000000004</v>
      </c>
      <c r="H317" s="26">
        <v>54.106124365122334</v>
      </c>
      <c r="I317" s="26">
        <v>100</v>
      </c>
      <c r="L317" s="26">
        <v>8.0604110000000002</v>
      </c>
      <c r="M317" s="26">
        <v>4.3611760000000004</v>
      </c>
      <c r="N317" s="26"/>
      <c r="O317" s="26">
        <v>2.8960659999999998</v>
      </c>
      <c r="P317" s="26">
        <v>3.628771</v>
      </c>
      <c r="Q317" s="26">
        <v>4.3611760000000004</v>
      </c>
      <c r="R317" s="26">
        <v>54.106124365122334</v>
      </c>
      <c r="S317" s="26">
        <v>100</v>
      </c>
      <c r="T317" s="18"/>
      <c r="U317" s="26">
        <f t="shared" si="10"/>
        <v>0</v>
      </c>
      <c r="V317" s="26">
        <f t="shared" si="10"/>
        <v>0</v>
      </c>
      <c r="W317" s="26"/>
      <c r="X317" s="26">
        <f t="shared" si="11"/>
        <v>0</v>
      </c>
      <c r="Y317" s="26">
        <f t="shared" si="11"/>
        <v>0</v>
      </c>
      <c r="Z317" s="26">
        <f t="shared" si="11"/>
        <v>0</v>
      </c>
      <c r="AA317" s="26">
        <f t="shared" si="11"/>
        <v>0</v>
      </c>
      <c r="AB317" s="26">
        <f t="shared" si="11"/>
        <v>0</v>
      </c>
      <c r="AC317" s="28"/>
      <c r="AD317" s="28"/>
      <c r="AE317" s="29"/>
      <c r="AF317" s="30"/>
      <c r="AG317" s="30"/>
      <c r="AH317" s="31"/>
      <c r="AI317" s="28"/>
      <c r="AJ317" s="28"/>
      <c r="AK317" s="29"/>
      <c r="AL317" s="30"/>
      <c r="AM317" s="30"/>
      <c r="AN317" s="31"/>
      <c r="AO317" s="28"/>
      <c r="AP317" s="28"/>
      <c r="AQ317" s="29"/>
      <c r="AR317" s="30"/>
      <c r="AS317" s="30"/>
      <c r="AT317" s="31"/>
      <c r="AU317" s="28"/>
      <c r="AV317" s="28"/>
      <c r="AW317" s="29"/>
      <c r="AX317" s="30"/>
      <c r="AY317" s="30"/>
      <c r="AZ317" s="31"/>
      <c r="BA317" s="28"/>
      <c r="BB317" s="28"/>
      <c r="BC317" s="29"/>
      <c r="BD317" s="30"/>
      <c r="BE317" s="30"/>
      <c r="BF317" s="31"/>
      <c r="BG317" s="28"/>
      <c r="BH317" s="28"/>
      <c r="BI317" s="29"/>
      <c r="BJ317" s="30"/>
      <c r="BK317" s="30"/>
      <c r="BL317" s="31"/>
      <c r="BM317" s="28"/>
      <c r="BN317" s="28"/>
      <c r="BO317" s="29"/>
      <c r="BP317" s="30"/>
      <c r="BQ317" s="30"/>
      <c r="BR317" s="31"/>
      <c r="BS317" s="28"/>
      <c r="BT317" s="28"/>
      <c r="BU317" s="29"/>
      <c r="BV317" s="30"/>
      <c r="BW317" s="30"/>
      <c r="BX317" s="31"/>
      <c r="BY317" s="28"/>
      <c r="BZ317" s="28"/>
      <c r="CA317" s="29"/>
      <c r="CB317" s="30"/>
      <c r="CC317" s="30"/>
      <c r="CD317" s="31"/>
      <c r="CE317" s="28"/>
      <c r="CF317" s="28"/>
      <c r="CG317" s="29"/>
      <c r="CH317" s="30"/>
      <c r="CI317" s="30"/>
      <c r="CJ317" s="31"/>
      <c r="CK317" s="28"/>
      <c r="CL317" s="28"/>
      <c r="CM317" s="29"/>
      <c r="CN317" s="30"/>
      <c r="CO317" s="30"/>
      <c r="CP317" s="31"/>
      <c r="CQ317" s="28"/>
      <c r="CR317" s="28"/>
      <c r="CS317" s="29"/>
      <c r="CT317" s="30"/>
      <c r="CU317" s="30"/>
      <c r="CV317" s="31"/>
      <c r="CW317" s="28"/>
      <c r="CX317" s="28"/>
      <c r="CY317" s="29"/>
      <c r="CZ317" s="30"/>
      <c r="DA317" s="30"/>
      <c r="DB317" s="31"/>
      <c r="DC317" s="28"/>
      <c r="DD317" s="28"/>
      <c r="DE317" s="29"/>
      <c r="DF317" s="30"/>
      <c r="DG317" s="30"/>
      <c r="DH317" s="31"/>
      <c r="DI317" s="28"/>
      <c r="DJ317" s="28"/>
      <c r="DK317" s="29"/>
      <c r="DL317" s="30"/>
      <c r="DM317" s="30"/>
      <c r="DN317" s="31"/>
    </row>
    <row r="318" spans="1:120" s="19" customFormat="1" ht="11.1" customHeight="1" thickBot="1">
      <c r="A318" s="3"/>
      <c r="B318" s="15" t="s">
        <v>328</v>
      </c>
      <c r="C318" s="16">
        <v>20050.947548</v>
      </c>
      <c r="D318" s="16">
        <v>11116.505964999998</v>
      </c>
      <c r="E318" s="17">
        <v>6209.7128259999999</v>
      </c>
      <c r="F318" s="17">
        <v>8428.1515429999999</v>
      </c>
      <c r="G318" s="17">
        <v>11114.505964999998</v>
      </c>
      <c r="H318" s="17">
        <v>55.431325319628719</v>
      </c>
      <c r="I318" s="17">
        <v>99.982008735421928</v>
      </c>
      <c r="J318" s="3"/>
      <c r="K318" s="3"/>
      <c r="L318" s="16">
        <v>22550.947548</v>
      </c>
      <c r="M318" s="16">
        <v>11116.505964999998</v>
      </c>
      <c r="N318" s="16"/>
      <c r="O318" s="16">
        <v>6209.7128259999999</v>
      </c>
      <c r="P318" s="16">
        <v>8428.1515429999999</v>
      </c>
      <c r="Q318" s="16">
        <v>11114.505964999998</v>
      </c>
      <c r="R318" s="16">
        <v>49.286203789630662</v>
      </c>
      <c r="S318" s="16">
        <v>99.982008735421928</v>
      </c>
      <c r="T318" s="18"/>
      <c r="U318" s="16">
        <f t="shared" si="10"/>
        <v>2500</v>
      </c>
      <c r="V318" s="16">
        <f t="shared" si="10"/>
        <v>0</v>
      </c>
      <c r="W318" s="16"/>
      <c r="X318" s="16">
        <f t="shared" si="11"/>
        <v>0</v>
      </c>
      <c r="Y318" s="16">
        <f t="shared" si="11"/>
        <v>0</v>
      </c>
      <c r="Z318" s="16">
        <f t="shared" si="11"/>
        <v>0</v>
      </c>
      <c r="AA318" s="16">
        <f t="shared" si="11"/>
        <v>-6.1451215299980575</v>
      </c>
      <c r="AB318" s="16">
        <f t="shared" si="11"/>
        <v>0</v>
      </c>
    </row>
    <row r="319" spans="1:120" ht="11.1" customHeight="1">
      <c r="A319" s="3"/>
      <c r="B319" s="24" t="s">
        <v>329</v>
      </c>
      <c r="C319" s="23">
        <v>3305.2837030000001</v>
      </c>
      <c r="D319" s="23">
        <v>1665.577027</v>
      </c>
      <c r="E319" s="23">
        <v>1120.9221990000001</v>
      </c>
      <c r="F319" s="23">
        <v>1378.9450629999999</v>
      </c>
      <c r="G319" s="23">
        <v>1663.577027</v>
      </c>
      <c r="H319" s="23">
        <v>50.330839240518898</v>
      </c>
      <c r="I319" s="23">
        <v>99.879921494618458</v>
      </c>
      <c r="L319" s="23">
        <v>3305.2837030000001</v>
      </c>
      <c r="M319" s="23">
        <v>1665.577027</v>
      </c>
      <c r="N319" s="23"/>
      <c r="O319" s="23">
        <v>1120.9221990000001</v>
      </c>
      <c r="P319" s="23">
        <v>1378.9450629999999</v>
      </c>
      <c r="Q319" s="23">
        <v>1663.577027</v>
      </c>
      <c r="R319" s="23">
        <v>50.330839240518898</v>
      </c>
      <c r="S319" s="23">
        <v>99.879921494618458</v>
      </c>
      <c r="T319" s="18"/>
      <c r="U319" s="23">
        <f t="shared" si="10"/>
        <v>0</v>
      </c>
      <c r="V319" s="23">
        <f t="shared" si="10"/>
        <v>0</v>
      </c>
      <c r="W319" s="23"/>
      <c r="X319" s="23">
        <f t="shared" si="11"/>
        <v>0</v>
      </c>
      <c r="Y319" s="23">
        <f t="shared" si="11"/>
        <v>0</v>
      </c>
      <c r="Z319" s="23">
        <f t="shared" si="11"/>
        <v>0</v>
      </c>
      <c r="AA319" s="23">
        <f t="shared" si="11"/>
        <v>0</v>
      </c>
      <c r="AB319" s="23">
        <f t="shared" si="11"/>
        <v>0</v>
      </c>
    </row>
    <row r="320" spans="1:120" ht="11.1" customHeight="1">
      <c r="A320" s="3"/>
      <c r="B320" s="24" t="s">
        <v>330</v>
      </c>
      <c r="C320" s="23">
        <v>200</v>
      </c>
      <c r="D320" s="23">
        <v>200</v>
      </c>
      <c r="E320" s="23">
        <v>200</v>
      </c>
      <c r="F320" s="23">
        <v>200</v>
      </c>
      <c r="G320" s="23">
        <v>200</v>
      </c>
      <c r="H320" s="23">
        <v>100</v>
      </c>
      <c r="I320" s="23">
        <v>100</v>
      </c>
      <c r="L320" s="23">
        <v>200</v>
      </c>
      <c r="M320" s="23">
        <v>200</v>
      </c>
      <c r="N320" s="23"/>
      <c r="O320" s="23">
        <v>200</v>
      </c>
      <c r="P320" s="23">
        <v>200</v>
      </c>
      <c r="Q320" s="23">
        <v>200</v>
      </c>
      <c r="R320" s="23">
        <v>100</v>
      </c>
      <c r="S320" s="23">
        <v>100</v>
      </c>
      <c r="T320" s="18"/>
      <c r="U320" s="23">
        <f t="shared" si="10"/>
        <v>0</v>
      </c>
      <c r="V320" s="23">
        <f t="shared" si="10"/>
        <v>0</v>
      </c>
      <c r="W320" s="23"/>
      <c r="X320" s="23">
        <f t="shared" si="11"/>
        <v>0</v>
      </c>
      <c r="Y320" s="23">
        <f t="shared" si="11"/>
        <v>0</v>
      </c>
      <c r="Z320" s="23">
        <f t="shared" si="11"/>
        <v>0</v>
      </c>
      <c r="AA320" s="23">
        <f t="shared" si="11"/>
        <v>0</v>
      </c>
      <c r="AB320" s="23">
        <f t="shared" si="11"/>
        <v>0</v>
      </c>
    </row>
    <row r="321" spans="1:28" ht="11.1" customHeight="1">
      <c r="A321" s="3"/>
      <c r="B321" s="24" t="s">
        <v>331</v>
      </c>
      <c r="C321" s="23">
        <v>1900</v>
      </c>
      <c r="D321" s="23">
        <v>1612</v>
      </c>
      <c r="E321" s="23">
        <v>1075</v>
      </c>
      <c r="F321" s="23">
        <v>1275</v>
      </c>
      <c r="G321" s="23">
        <v>1612</v>
      </c>
      <c r="H321" s="23">
        <v>84.84210526315789</v>
      </c>
      <c r="I321" s="23">
        <v>100</v>
      </c>
      <c r="L321" s="23">
        <v>1900</v>
      </c>
      <c r="M321" s="23">
        <v>1612</v>
      </c>
      <c r="N321" s="23"/>
      <c r="O321" s="23">
        <v>1075</v>
      </c>
      <c r="P321" s="23">
        <v>1275</v>
      </c>
      <c r="Q321" s="23">
        <v>1612</v>
      </c>
      <c r="R321" s="23">
        <v>84.84210526315789</v>
      </c>
      <c r="S321" s="23">
        <v>100</v>
      </c>
      <c r="T321" s="18"/>
      <c r="U321" s="23">
        <f t="shared" si="10"/>
        <v>0</v>
      </c>
      <c r="V321" s="23">
        <f t="shared" si="10"/>
        <v>0</v>
      </c>
      <c r="W321" s="23"/>
      <c r="X321" s="23">
        <f t="shared" si="11"/>
        <v>0</v>
      </c>
      <c r="Y321" s="23">
        <f t="shared" si="11"/>
        <v>0</v>
      </c>
      <c r="Z321" s="23">
        <f t="shared" si="11"/>
        <v>0</v>
      </c>
      <c r="AA321" s="23">
        <f t="shared" si="11"/>
        <v>0</v>
      </c>
      <c r="AB321" s="23">
        <f t="shared" si="11"/>
        <v>0</v>
      </c>
    </row>
    <row r="322" spans="1:28" ht="11.1" customHeight="1">
      <c r="A322" s="3"/>
      <c r="B322" s="24" t="s">
        <v>332</v>
      </c>
      <c r="C322" s="23">
        <v>7000</v>
      </c>
      <c r="D322" s="23">
        <v>3493.6150929999999</v>
      </c>
      <c r="E322" s="23">
        <v>2517.754727</v>
      </c>
      <c r="F322" s="23">
        <v>3028.0545569999999</v>
      </c>
      <c r="G322" s="23">
        <v>3493.6150929999999</v>
      </c>
      <c r="H322" s="23">
        <v>49.908787042857142</v>
      </c>
      <c r="I322" s="23">
        <v>100</v>
      </c>
      <c r="L322" s="23">
        <v>7000</v>
      </c>
      <c r="M322" s="23">
        <v>3493.6150929999999</v>
      </c>
      <c r="N322" s="23"/>
      <c r="O322" s="23">
        <v>2517.754727</v>
      </c>
      <c r="P322" s="23">
        <v>3028.0545569999999</v>
      </c>
      <c r="Q322" s="23">
        <v>3493.6150929999999</v>
      </c>
      <c r="R322" s="23">
        <v>49.908787042857142</v>
      </c>
      <c r="S322" s="23">
        <v>100</v>
      </c>
      <c r="T322" s="18"/>
      <c r="U322" s="23">
        <f t="shared" si="10"/>
        <v>0</v>
      </c>
      <c r="V322" s="23">
        <f t="shared" si="10"/>
        <v>0</v>
      </c>
      <c r="W322" s="23"/>
      <c r="X322" s="23">
        <f t="shared" si="11"/>
        <v>0</v>
      </c>
      <c r="Y322" s="23">
        <f t="shared" si="11"/>
        <v>0</v>
      </c>
      <c r="Z322" s="23">
        <f t="shared" si="11"/>
        <v>0</v>
      </c>
      <c r="AA322" s="23">
        <f t="shared" si="11"/>
        <v>0</v>
      </c>
      <c r="AB322" s="23">
        <f t="shared" si="11"/>
        <v>0</v>
      </c>
    </row>
    <row r="323" spans="1:28" ht="11.1" customHeight="1">
      <c r="A323" s="3"/>
      <c r="B323" s="24" t="s">
        <v>333</v>
      </c>
      <c r="C323" s="23">
        <v>3148</v>
      </c>
      <c r="D323" s="23">
        <v>1574.65</v>
      </c>
      <c r="E323" s="23">
        <v>1049.99</v>
      </c>
      <c r="F323" s="23">
        <v>1312.32</v>
      </c>
      <c r="G323" s="23">
        <v>1574.65</v>
      </c>
      <c r="H323" s="23">
        <v>50.020648030495551</v>
      </c>
      <c r="I323" s="23">
        <v>100</v>
      </c>
      <c r="L323" s="23">
        <v>3148</v>
      </c>
      <c r="M323" s="23">
        <v>1574.65</v>
      </c>
      <c r="N323" s="23"/>
      <c r="O323" s="23">
        <v>1049.99</v>
      </c>
      <c r="P323" s="23">
        <v>1312.32</v>
      </c>
      <c r="Q323" s="23">
        <v>1574.65</v>
      </c>
      <c r="R323" s="23">
        <v>50.020648030495551</v>
      </c>
      <c r="S323" s="23">
        <v>100</v>
      </c>
      <c r="T323" s="18"/>
      <c r="U323" s="23">
        <f t="shared" si="10"/>
        <v>0</v>
      </c>
      <c r="V323" s="23">
        <f t="shared" si="10"/>
        <v>0</v>
      </c>
      <c r="W323" s="23"/>
      <c r="X323" s="23">
        <f t="shared" si="11"/>
        <v>0</v>
      </c>
      <c r="Y323" s="23">
        <f t="shared" si="11"/>
        <v>0</v>
      </c>
      <c r="Z323" s="23">
        <f t="shared" si="11"/>
        <v>0</v>
      </c>
      <c r="AA323" s="23">
        <f t="shared" si="11"/>
        <v>0</v>
      </c>
      <c r="AB323" s="23">
        <f t="shared" si="11"/>
        <v>0</v>
      </c>
    </row>
    <row r="324" spans="1:28" ht="11.1" customHeight="1">
      <c r="A324" s="3"/>
      <c r="B324" s="24" t="s">
        <v>334</v>
      </c>
      <c r="C324" s="23">
        <v>723.83192299999996</v>
      </c>
      <c r="D324" s="23">
        <v>723.83192299999996</v>
      </c>
      <c r="E324" s="23">
        <v>28</v>
      </c>
      <c r="F324" s="23">
        <v>723.83192299999996</v>
      </c>
      <c r="G324" s="23">
        <v>723.83192299999996</v>
      </c>
      <c r="H324" s="23">
        <v>100</v>
      </c>
      <c r="I324" s="23">
        <v>100</v>
      </c>
      <c r="L324" s="23">
        <v>723.83192299999996</v>
      </c>
      <c r="M324" s="23">
        <v>723.83192299999996</v>
      </c>
      <c r="N324" s="23"/>
      <c r="O324" s="23">
        <v>28</v>
      </c>
      <c r="P324" s="23">
        <v>723.83192299999996</v>
      </c>
      <c r="Q324" s="23">
        <v>723.83192299999996</v>
      </c>
      <c r="R324" s="23">
        <v>100</v>
      </c>
      <c r="S324" s="23">
        <v>100</v>
      </c>
      <c r="T324" s="18"/>
      <c r="U324" s="23">
        <f t="shared" si="10"/>
        <v>0</v>
      </c>
      <c r="V324" s="23">
        <f t="shared" si="10"/>
        <v>0</v>
      </c>
      <c r="W324" s="23"/>
      <c r="X324" s="23">
        <f t="shared" si="11"/>
        <v>0</v>
      </c>
      <c r="Y324" s="23">
        <f t="shared" si="11"/>
        <v>0</v>
      </c>
      <c r="Z324" s="23">
        <f t="shared" si="11"/>
        <v>0</v>
      </c>
      <c r="AA324" s="23">
        <f t="shared" si="11"/>
        <v>0</v>
      </c>
      <c r="AB324" s="23">
        <f t="shared" si="11"/>
        <v>0</v>
      </c>
    </row>
    <row r="325" spans="1:28" ht="21.95" customHeight="1">
      <c r="A325" s="3"/>
      <c r="B325" s="24" t="s">
        <v>335</v>
      </c>
      <c r="C325" s="23">
        <v>350</v>
      </c>
      <c r="D325" s="23">
        <v>350</v>
      </c>
      <c r="E325" s="23">
        <v>205</v>
      </c>
      <c r="F325" s="23">
        <v>350</v>
      </c>
      <c r="G325" s="23">
        <v>350</v>
      </c>
      <c r="H325" s="23">
        <v>100</v>
      </c>
      <c r="I325" s="23">
        <v>100</v>
      </c>
      <c r="L325" s="23">
        <v>350</v>
      </c>
      <c r="M325" s="23">
        <v>350</v>
      </c>
      <c r="N325" s="23"/>
      <c r="O325" s="23">
        <v>205</v>
      </c>
      <c r="P325" s="23">
        <v>350</v>
      </c>
      <c r="Q325" s="23">
        <v>350</v>
      </c>
      <c r="R325" s="23">
        <v>100</v>
      </c>
      <c r="S325" s="23">
        <v>100</v>
      </c>
      <c r="T325" s="18"/>
      <c r="U325" s="23">
        <f t="shared" si="10"/>
        <v>0</v>
      </c>
      <c r="V325" s="23">
        <f t="shared" si="10"/>
        <v>0</v>
      </c>
      <c r="W325" s="23"/>
      <c r="X325" s="23">
        <f t="shared" si="11"/>
        <v>0</v>
      </c>
      <c r="Y325" s="23">
        <f t="shared" si="11"/>
        <v>0</v>
      </c>
      <c r="Z325" s="23">
        <f t="shared" si="11"/>
        <v>0</v>
      </c>
      <c r="AA325" s="23">
        <f t="shared" si="11"/>
        <v>0</v>
      </c>
      <c r="AB325" s="23">
        <f t="shared" si="11"/>
        <v>0</v>
      </c>
    </row>
    <row r="326" spans="1:28" ht="11.1" customHeight="1">
      <c r="A326" s="3"/>
      <c r="B326" s="24" t="s">
        <v>336</v>
      </c>
      <c r="C326" s="23">
        <v>423.83192200000002</v>
      </c>
      <c r="D326" s="23">
        <v>423.83192200000002</v>
      </c>
      <c r="E326" s="23">
        <v>0</v>
      </c>
      <c r="F326" s="23">
        <v>100</v>
      </c>
      <c r="G326" s="23">
        <v>423.83192200000002</v>
      </c>
      <c r="H326" s="23">
        <v>100</v>
      </c>
      <c r="I326" s="23">
        <v>100</v>
      </c>
      <c r="L326" s="23">
        <v>423.83192200000002</v>
      </c>
      <c r="M326" s="23">
        <v>423.83192200000002</v>
      </c>
      <c r="N326" s="23"/>
      <c r="O326" s="23">
        <v>0</v>
      </c>
      <c r="P326" s="23">
        <v>100</v>
      </c>
      <c r="Q326" s="23">
        <v>423.83192200000002</v>
      </c>
      <c r="R326" s="23">
        <v>100</v>
      </c>
      <c r="S326" s="23">
        <v>100</v>
      </c>
      <c r="T326" s="18"/>
      <c r="U326" s="23">
        <f t="shared" si="10"/>
        <v>0</v>
      </c>
      <c r="V326" s="23">
        <f t="shared" si="10"/>
        <v>0</v>
      </c>
      <c r="W326" s="23"/>
      <c r="X326" s="23">
        <f t="shared" si="11"/>
        <v>0</v>
      </c>
      <c r="Y326" s="23">
        <f t="shared" si="11"/>
        <v>0</v>
      </c>
      <c r="Z326" s="23">
        <f t="shared" si="11"/>
        <v>0</v>
      </c>
      <c r="AA326" s="23">
        <f t="shared" si="11"/>
        <v>0</v>
      </c>
      <c r="AB326" s="23">
        <f t="shared" si="11"/>
        <v>0</v>
      </c>
    </row>
    <row r="327" spans="1:28" ht="21.95" customHeight="1">
      <c r="A327" s="3"/>
      <c r="B327" s="25" t="s">
        <v>337</v>
      </c>
      <c r="C327" s="23">
        <v>3000</v>
      </c>
      <c r="D327" s="23">
        <v>1073</v>
      </c>
      <c r="E327" s="23">
        <v>13.0459</v>
      </c>
      <c r="F327" s="23">
        <v>60</v>
      </c>
      <c r="G327" s="23">
        <v>1073</v>
      </c>
      <c r="H327" s="23">
        <v>35.766666666666666</v>
      </c>
      <c r="I327" s="23">
        <v>100</v>
      </c>
      <c r="L327" s="23">
        <v>3000</v>
      </c>
      <c r="M327" s="23">
        <v>1073</v>
      </c>
      <c r="N327" s="23"/>
      <c r="O327" s="23">
        <v>13.0459</v>
      </c>
      <c r="P327" s="23">
        <v>60</v>
      </c>
      <c r="Q327" s="23">
        <v>1073</v>
      </c>
      <c r="R327" s="23">
        <v>35.766666666666666</v>
      </c>
      <c r="S327" s="23">
        <v>100</v>
      </c>
      <c r="T327" s="18"/>
      <c r="U327" s="23">
        <f t="shared" si="10"/>
        <v>0</v>
      </c>
      <c r="V327" s="23">
        <f t="shared" si="10"/>
        <v>0</v>
      </c>
      <c r="W327" s="23"/>
      <c r="X327" s="23">
        <f t="shared" si="11"/>
        <v>0</v>
      </c>
      <c r="Y327" s="23">
        <f t="shared" si="11"/>
        <v>0</v>
      </c>
      <c r="Z327" s="23">
        <f t="shared" si="11"/>
        <v>0</v>
      </c>
      <c r="AA327" s="23">
        <f t="shared" si="11"/>
        <v>0</v>
      </c>
      <c r="AB327" s="23">
        <f t="shared" si="11"/>
        <v>0</v>
      </c>
    </row>
    <row r="328" spans="1:28" ht="11.1" customHeight="1">
      <c r="A328" s="63"/>
      <c r="B328" s="155" t="s">
        <v>338</v>
      </c>
      <c r="C328" s="155"/>
      <c r="D328" s="155"/>
      <c r="E328" s="155"/>
      <c r="F328" s="155"/>
      <c r="G328" s="155"/>
      <c r="H328" s="155"/>
      <c r="I328" s="155"/>
    </row>
    <row r="329" spans="1:28" ht="20.100000000000001" customHeight="1">
      <c r="A329" s="63"/>
      <c r="B329" s="156" t="s">
        <v>339</v>
      </c>
      <c r="C329" s="156"/>
      <c r="D329" s="156"/>
      <c r="E329" s="156"/>
      <c r="F329" s="156"/>
      <c r="G329" s="156"/>
      <c r="H329" s="156"/>
      <c r="I329" s="156"/>
    </row>
    <row r="330" spans="1:28" ht="20.100000000000001" customHeight="1">
      <c r="A330" s="63"/>
      <c r="B330" s="156" t="s">
        <v>340</v>
      </c>
      <c r="C330" s="156"/>
      <c r="D330" s="156"/>
      <c r="E330" s="156"/>
      <c r="F330" s="156"/>
      <c r="G330" s="156"/>
      <c r="H330" s="156"/>
      <c r="I330" s="156"/>
    </row>
    <row r="331" spans="1:28" ht="11.1" customHeight="1">
      <c r="A331" s="63"/>
      <c r="B331" s="64" t="s">
        <v>341</v>
      </c>
      <c r="C331" s="65"/>
      <c r="D331" s="65"/>
      <c r="E331" s="65"/>
      <c r="F331" s="65"/>
      <c r="G331" s="65"/>
      <c r="H331" s="66"/>
      <c r="I331" s="66"/>
    </row>
    <row r="332" spans="1:28">
      <c r="B332" s="67" t="s">
        <v>342</v>
      </c>
    </row>
    <row r="334" spans="1:28">
      <c r="C334" s="5"/>
      <c r="D334" s="5"/>
      <c r="E334" s="5"/>
      <c r="F334" s="5"/>
      <c r="G334" s="5"/>
    </row>
    <row r="335" spans="1:28" ht="12.75" customHeight="1">
      <c r="C335" s="5"/>
      <c r="D335" s="5"/>
      <c r="E335" s="5"/>
      <c r="F335" s="5"/>
      <c r="G335" s="5"/>
    </row>
    <row r="336" spans="1:28">
      <c r="C336" s="5"/>
      <c r="D336" s="5"/>
      <c r="E336" s="5"/>
      <c r="F336" s="5"/>
      <c r="G336" s="5"/>
    </row>
  </sheetData>
  <mergeCells count="9">
    <mergeCell ref="B328:I328"/>
    <mergeCell ref="B329:I329"/>
    <mergeCell ref="B330:I330"/>
    <mergeCell ref="B2:I2"/>
    <mergeCell ref="B3:B5"/>
    <mergeCell ref="C3:C4"/>
    <mergeCell ref="D3:D4"/>
    <mergeCell ref="E3:I3"/>
    <mergeCell ref="H4:I4"/>
  </mergeCells>
  <printOptions horizontalCentered="1"/>
  <pageMargins left="0.19685039370078741" right="0.19685039370078741" top="0.39370078740157483" bottom="0.39370078740157483" header="0" footer="0"/>
  <pageSetup scale="89" orientation="portrait" r:id="rId1"/>
  <headerFooter alignWithMargins="0">
    <oddFooter>&amp;C&amp;"Presidencia Firme,Normal"&amp;8&amp;P</oddFooter>
  </headerFooter>
  <rowBreaks count="2" manualBreakCount="2">
    <brk id="62" min="1" max="9" man="1"/>
    <brk id="281"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opLeftCell="A2" zoomScale="72" zoomScaleNormal="72" workbookViewId="0">
      <selection activeCell="F7" sqref="F7:F8"/>
    </sheetView>
  </sheetViews>
  <sheetFormatPr baseColWidth="10" defaultRowHeight="14.25"/>
  <cols>
    <col min="1" max="1" width="2.85546875" style="69" customWidth="1"/>
    <col min="2" max="2" width="5.42578125" style="69" customWidth="1"/>
    <col min="3" max="3" width="40.85546875" style="69" customWidth="1"/>
    <col min="4" max="4" width="17.85546875" style="70" customWidth="1"/>
    <col min="5" max="5" width="15.42578125" style="70" customWidth="1"/>
    <col min="6" max="7" width="14.85546875" style="70" customWidth="1"/>
    <col min="8" max="8" width="14.85546875" style="70" bestFit="1" customWidth="1"/>
    <col min="9" max="9" width="2.5703125" style="69" customWidth="1"/>
    <col min="10" max="11" width="12.42578125" style="69" customWidth="1"/>
    <col min="12" max="16384" width="11.42578125" style="69"/>
  </cols>
  <sheetData>
    <row r="1" spans="2:11" hidden="1">
      <c r="C1" s="154" t="s">
        <v>496</v>
      </c>
      <c r="D1" s="153" t="e">
        <f>+D10+D63+D69+D73+D75+D78+#REF!+D86+D95+D106+#REF!+D111+D140</f>
        <v>#REF!</v>
      </c>
      <c r="E1" s="153" t="e">
        <f>+E10+E63+E69+E73+E75+E78+#REF!+E86+E95+E106+#REF!+E111+E140</f>
        <v>#REF!</v>
      </c>
      <c r="F1" s="153" t="e">
        <f>+F10+F63+F69+F73+F75+F78+#REF!+F86+F95+F106+#REF!+F111+F140</f>
        <v>#REF!</v>
      </c>
      <c r="G1" s="153" t="e">
        <f>+G10+G63+G69+G73+G75+G78+#REF!+G86+G95+G106+#REF!+G111+G140</f>
        <v>#REF!</v>
      </c>
      <c r="H1" s="153" t="e">
        <f>+H10+H63+H69+H73+H75+H78+#REF!+H86+H95+H106+#REF!+H111+H140</f>
        <v>#REF!</v>
      </c>
      <c r="I1" s="153"/>
    </row>
    <row r="2" spans="2:11">
      <c r="C2" s="152"/>
    </row>
    <row r="3" spans="2:11" s="149" customFormat="1" ht="17.25" customHeight="1">
      <c r="B3" s="69"/>
      <c r="C3" s="164" t="s">
        <v>495</v>
      </c>
      <c r="D3" s="165"/>
      <c r="E3" s="165"/>
      <c r="F3" s="165"/>
      <c r="G3" s="165"/>
      <c r="H3" s="165"/>
      <c r="I3" s="165"/>
      <c r="J3" s="165"/>
      <c r="K3" s="151"/>
    </row>
    <row r="4" spans="2:11" s="149" customFormat="1" ht="15.75">
      <c r="B4" s="69"/>
      <c r="C4" s="166" t="s">
        <v>494</v>
      </c>
      <c r="D4" s="167"/>
      <c r="E4" s="167"/>
      <c r="F4" s="167"/>
      <c r="G4" s="167"/>
      <c r="H4" s="167"/>
      <c r="I4" s="167"/>
      <c r="J4" s="167"/>
      <c r="K4" s="150"/>
    </row>
    <row r="5" spans="2:11" s="149" customFormat="1" ht="15.75">
      <c r="B5" s="74"/>
      <c r="C5" s="166" t="s">
        <v>493</v>
      </c>
      <c r="D5" s="167"/>
      <c r="E5" s="167"/>
      <c r="F5" s="167"/>
      <c r="G5" s="167"/>
      <c r="H5" s="167"/>
      <c r="I5" s="167"/>
      <c r="J5" s="167"/>
      <c r="K5" s="150"/>
    </row>
    <row r="6" spans="2:11" ht="14.25" customHeight="1">
      <c r="B6" s="74"/>
      <c r="C6" s="168" t="s">
        <v>492</v>
      </c>
      <c r="D6" s="170" t="s">
        <v>491</v>
      </c>
      <c r="E6" s="170" t="s">
        <v>490</v>
      </c>
      <c r="F6" s="172" t="s">
        <v>497</v>
      </c>
      <c r="G6" s="172"/>
      <c r="H6" s="172"/>
      <c r="I6" s="148"/>
      <c r="J6" s="173" t="s">
        <v>489</v>
      </c>
      <c r="K6" s="173"/>
    </row>
    <row r="7" spans="2:11" ht="20.25" customHeight="1">
      <c r="B7" s="74"/>
      <c r="C7" s="168"/>
      <c r="D7" s="170"/>
      <c r="E7" s="170"/>
      <c r="F7" s="170" t="s">
        <v>488</v>
      </c>
      <c r="G7" s="170" t="s">
        <v>487</v>
      </c>
      <c r="H7" s="170" t="s">
        <v>486</v>
      </c>
      <c r="I7" s="147"/>
      <c r="J7" s="175" t="s">
        <v>485</v>
      </c>
      <c r="K7" s="175" t="s">
        <v>484</v>
      </c>
    </row>
    <row r="8" spans="2:11" ht="57.75" customHeight="1" thickBot="1">
      <c r="B8" s="74"/>
      <c r="C8" s="169"/>
      <c r="D8" s="171"/>
      <c r="E8" s="171"/>
      <c r="F8" s="171"/>
      <c r="G8" s="171"/>
      <c r="H8" s="171"/>
      <c r="I8" s="146"/>
      <c r="J8" s="176"/>
      <c r="K8" s="176"/>
    </row>
    <row r="9" spans="2:11" s="140" customFormat="1" ht="16.5" customHeight="1">
      <c r="B9" s="141"/>
      <c r="C9" s="145" t="s">
        <v>483</v>
      </c>
      <c r="D9" s="144">
        <v>348840.79520524904</v>
      </c>
      <c r="E9" s="144">
        <v>163167.690714533</v>
      </c>
      <c r="F9" s="144">
        <v>93405.586303484</v>
      </c>
      <c r="G9" s="144">
        <v>117785.08429418401</v>
      </c>
      <c r="H9" s="144">
        <v>156646.99706798402</v>
      </c>
      <c r="I9" s="144"/>
      <c r="J9" s="143">
        <v>44.905010887793935</v>
      </c>
      <c r="K9" s="142">
        <v>96.003685767694563</v>
      </c>
    </row>
    <row r="10" spans="2:11" s="140" customFormat="1" ht="17.25" customHeight="1">
      <c r="B10" s="141"/>
      <c r="C10" s="100" t="s">
        <v>482</v>
      </c>
      <c r="D10" s="98">
        <v>175.69686200000001</v>
      </c>
      <c r="E10" s="98">
        <v>124.50000000000001</v>
      </c>
      <c r="F10" s="98">
        <v>50.300000000000004</v>
      </c>
      <c r="G10" s="98">
        <v>59.5</v>
      </c>
      <c r="H10" s="98">
        <v>124.50000000000001</v>
      </c>
      <c r="I10" s="98"/>
      <c r="J10" s="98">
        <v>70.860685036025302</v>
      </c>
      <c r="K10" s="99">
        <v>100</v>
      </c>
    </row>
    <row r="11" spans="2:11" s="139" customFormat="1" ht="19.5" customHeight="1">
      <c r="B11" s="92"/>
      <c r="C11" s="114" t="s">
        <v>481</v>
      </c>
      <c r="D11" s="95">
        <v>175.69686200000001</v>
      </c>
      <c r="E11" s="95">
        <v>124.50000000000001</v>
      </c>
      <c r="F11" s="95">
        <v>50.300000000000004</v>
      </c>
      <c r="G11" s="95">
        <v>59.5</v>
      </c>
      <c r="H11" s="95">
        <v>124.50000000000001</v>
      </c>
      <c r="I11" s="95"/>
      <c r="J11" s="95">
        <v>70.860685036025302</v>
      </c>
      <c r="K11" s="94">
        <v>100</v>
      </c>
    </row>
    <row r="12" spans="2:11" s="139" customFormat="1" ht="27.75" customHeight="1">
      <c r="B12" s="92"/>
      <c r="C12" s="93" t="s">
        <v>480</v>
      </c>
      <c r="D12" s="89">
        <v>12.417999999999999</v>
      </c>
      <c r="E12" s="89">
        <v>3.5</v>
      </c>
      <c r="F12" s="89">
        <v>2</v>
      </c>
      <c r="G12" s="89">
        <v>2.6</v>
      </c>
      <c r="H12" s="89">
        <v>3.5</v>
      </c>
      <c r="I12" s="89"/>
      <c r="J12" s="89">
        <v>28.184892897406993</v>
      </c>
      <c r="K12" s="88">
        <v>100</v>
      </c>
    </row>
    <row r="13" spans="2:11" s="139" customFormat="1" ht="39.75" customHeight="1">
      <c r="B13" s="92"/>
      <c r="C13" s="93" t="s">
        <v>479</v>
      </c>
      <c r="D13" s="89">
        <v>45.933337000000002</v>
      </c>
      <c r="E13" s="89">
        <v>70</v>
      </c>
      <c r="F13" s="89">
        <v>15.2</v>
      </c>
      <c r="G13" s="89">
        <v>15.4</v>
      </c>
      <c r="H13" s="89">
        <v>70</v>
      </c>
      <c r="I13" s="89"/>
      <c r="J13" s="89">
        <v>152.39476287124535</v>
      </c>
      <c r="K13" s="88">
        <v>100</v>
      </c>
    </row>
    <row r="14" spans="2:11" s="139" customFormat="1" ht="27.75" customHeight="1">
      <c r="B14" s="92"/>
      <c r="C14" s="93" t="s">
        <v>478</v>
      </c>
      <c r="D14" s="89">
        <v>7.5</v>
      </c>
      <c r="E14" s="89">
        <v>2</v>
      </c>
      <c r="F14" s="89">
        <v>1.1000000000000001</v>
      </c>
      <c r="G14" s="89">
        <v>1.4</v>
      </c>
      <c r="H14" s="89">
        <v>2</v>
      </c>
      <c r="I14" s="89"/>
      <c r="J14" s="89">
        <v>26.666666666666668</v>
      </c>
      <c r="K14" s="88">
        <v>100</v>
      </c>
    </row>
    <row r="15" spans="2:11" s="139" customFormat="1" ht="13.5">
      <c r="B15" s="92"/>
      <c r="C15" s="93" t="s">
        <v>477</v>
      </c>
      <c r="D15" s="89">
        <v>6.7</v>
      </c>
      <c r="E15" s="89">
        <v>1.9</v>
      </c>
      <c r="F15" s="89">
        <v>1</v>
      </c>
      <c r="G15" s="89">
        <v>1.3</v>
      </c>
      <c r="H15" s="89">
        <v>1.9</v>
      </c>
      <c r="I15" s="89"/>
      <c r="J15" s="89">
        <v>28.35820895522388</v>
      </c>
      <c r="K15" s="88">
        <v>100</v>
      </c>
    </row>
    <row r="16" spans="2:11" s="139" customFormat="1" ht="13.5">
      <c r="B16" s="92"/>
      <c r="C16" s="93" t="s">
        <v>476</v>
      </c>
      <c r="D16" s="89">
        <v>8.9</v>
      </c>
      <c r="E16" s="89">
        <v>2</v>
      </c>
      <c r="F16" s="89">
        <v>1.1000000000000001</v>
      </c>
      <c r="G16" s="89">
        <v>1.3</v>
      </c>
      <c r="H16" s="89">
        <v>2</v>
      </c>
      <c r="I16" s="89"/>
      <c r="J16" s="89">
        <v>22.471910112359549</v>
      </c>
      <c r="K16" s="88">
        <v>100</v>
      </c>
    </row>
    <row r="17" spans="2:11" s="136" customFormat="1" ht="13.5">
      <c r="B17" s="92"/>
      <c r="C17" s="93" t="s">
        <v>475</v>
      </c>
      <c r="D17" s="89">
        <v>75</v>
      </c>
      <c r="E17" s="89">
        <v>30</v>
      </c>
      <c r="F17" s="89">
        <v>15</v>
      </c>
      <c r="G17" s="89">
        <v>22.5</v>
      </c>
      <c r="H17" s="89">
        <v>30</v>
      </c>
      <c r="I17" s="89"/>
      <c r="J17" s="89">
        <v>40</v>
      </c>
      <c r="K17" s="88">
        <v>100</v>
      </c>
    </row>
    <row r="18" spans="2:11" s="136" customFormat="1" ht="13.5">
      <c r="B18" s="92"/>
      <c r="C18" s="93" t="s">
        <v>474</v>
      </c>
      <c r="D18" s="89">
        <v>6.5455249999999996</v>
      </c>
      <c r="E18" s="89">
        <v>4.4000000000000004</v>
      </c>
      <c r="F18" s="89">
        <v>4.4000000000000004</v>
      </c>
      <c r="G18" s="89">
        <v>4.4000000000000004</v>
      </c>
      <c r="H18" s="89">
        <v>4.4000000000000004</v>
      </c>
      <c r="I18" s="89"/>
      <c r="J18" s="89">
        <v>67.221498657479742</v>
      </c>
      <c r="K18" s="88">
        <v>100</v>
      </c>
    </row>
    <row r="19" spans="2:11" s="136" customFormat="1" ht="13.5">
      <c r="B19" s="92"/>
      <c r="C19" s="93" t="s">
        <v>473</v>
      </c>
      <c r="D19" s="89">
        <v>2.7</v>
      </c>
      <c r="E19" s="89">
        <v>0.7</v>
      </c>
      <c r="F19" s="89">
        <v>0.5</v>
      </c>
      <c r="G19" s="89">
        <v>0.6</v>
      </c>
      <c r="H19" s="89">
        <v>0.7</v>
      </c>
      <c r="I19" s="89"/>
      <c r="J19" s="89">
        <v>25.925925925925924</v>
      </c>
      <c r="K19" s="88">
        <v>100</v>
      </c>
    </row>
    <row r="20" spans="2:11" s="136" customFormat="1" ht="13.5">
      <c r="B20" s="92"/>
      <c r="C20" s="93" t="s">
        <v>472</v>
      </c>
      <c r="D20" s="89">
        <v>10</v>
      </c>
      <c r="E20" s="89">
        <v>10</v>
      </c>
      <c r="F20" s="89">
        <v>10</v>
      </c>
      <c r="G20" s="89">
        <v>10</v>
      </c>
      <c r="H20" s="89">
        <v>10</v>
      </c>
      <c r="I20" s="89"/>
      <c r="J20" s="89">
        <v>100</v>
      </c>
      <c r="K20" s="88">
        <v>100</v>
      </c>
    </row>
    <row r="21" spans="2:11" s="136" customFormat="1" ht="13.5">
      <c r="B21" s="92"/>
      <c r="C21" s="132" t="s">
        <v>471</v>
      </c>
      <c r="D21" s="138">
        <v>10344.653598999999</v>
      </c>
      <c r="E21" s="138">
        <v>3142.5804860000003</v>
      </c>
      <c r="F21" s="138">
        <v>1035.1232249999998</v>
      </c>
      <c r="G21" s="138">
        <v>1734.107047</v>
      </c>
      <c r="H21" s="138">
        <v>2532.0949389999996</v>
      </c>
      <c r="I21" s="138"/>
      <c r="J21" s="138">
        <v>24.477329422077247</v>
      </c>
      <c r="K21" s="99">
        <v>80.573749830126047</v>
      </c>
    </row>
    <row r="22" spans="2:11" s="136" customFormat="1" ht="30" customHeight="1">
      <c r="B22" s="97"/>
      <c r="C22" s="107" t="s">
        <v>470</v>
      </c>
      <c r="D22" s="95">
        <v>10344.653598999999</v>
      </c>
      <c r="E22" s="95">
        <v>3142.5804860000003</v>
      </c>
      <c r="F22" s="95">
        <v>1035.1232249999998</v>
      </c>
      <c r="G22" s="95">
        <v>1734.107047</v>
      </c>
      <c r="H22" s="95">
        <v>2532.0949389999996</v>
      </c>
      <c r="I22" s="95"/>
      <c r="J22" s="95">
        <v>24.477329422077247</v>
      </c>
      <c r="K22" s="94">
        <v>80.573749830126047</v>
      </c>
    </row>
    <row r="23" spans="2:11" s="136" customFormat="1" ht="16.5" customHeight="1">
      <c r="B23" s="92"/>
      <c r="C23" s="93" t="s">
        <v>469</v>
      </c>
      <c r="D23" s="89">
        <v>113.7</v>
      </c>
      <c r="E23" s="89">
        <v>37.108679000000002</v>
      </c>
      <c r="F23" s="89">
        <v>14.278485</v>
      </c>
      <c r="G23" s="89">
        <v>19.559324</v>
      </c>
      <c r="H23" s="89">
        <v>23.384982999999998</v>
      </c>
      <c r="I23" s="89"/>
      <c r="J23" s="89">
        <v>23.384982999999998</v>
      </c>
      <c r="K23" s="88">
        <v>63.017557159606774</v>
      </c>
    </row>
    <row r="24" spans="2:11" s="136" customFormat="1" ht="21.75" customHeight="1">
      <c r="B24" s="92"/>
      <c r="C24" s="93" t="s">
        <v>468</v>
      </c>
      <c r="D24" s="89">
        <v>74.8</v>
      </c>
      <c r="E24" s="89">
        <v>36.265177999999999</v>
      </c>
      <c r="F24" s="89">
        <v>10.807472000000001</v>
      </c>
      <c r="G24" s="89">
        <v>14.661144</v>
      </c>
      <c r="H24" s="89">
        <v>18.997695</v>
      </c>
      <c r="I24" s="89"/>
      <c r="J24" s="89">
        <v>18.997695</v>
      </c>
      <c r="K24" s="88">
        <v>52.385500493062523</v>
      </c>
    </row>
    <row r="25" spans="2:11" s="136" customFormat="1" ht="16.5" customHeight="1">
      <c r="B25" s="137"/>
      <c r="C25" s="93" t="s">
        <v>431</v>
      </c>
      <c r="D25" s="89">
        <v>202.98994300000001</v>
      </c>
      <c r="E25" s="89">
        <v>76.725685999999996</v>
      </c>
      <c r="F25" s="89">
        <v>39.000228999999997</v>
      </c>
      <c r="G25" s="89">
        <v>58.765501</v>
      </c>
      <c r="H25" s="89">
        <v>66.233258000000006</v>
      </c>
      <c r="I25" s="89"/>
      <c r="J25" s="89">
        <v>32.628837183327846</v>
      </c>
      <c r="K25" s="88">
        <v>86.324751791727223</v>
      </c>
    </row>
    <row r="26" spans="2:11" s="136" customFormat="1" ht="24">
      <c r="B26" s="137"/>
      <c r="C26" s="93" t="s">
        <v>356</v>
      </c>
      <c r="D26" s="89">
        <v>13.8</v>
      </c>
      <c r="E26" s="89">
        <v>7.1707989999999997</v>
      </c>
      <c r="F26" s="89">
        <v>4.0791729999999999</v>
      </c>
      <c r="G26" s="89">
        <v>5.2230569999999998</v>
      </c>
      <c r="H26" s="89">
        <v>6.128266</v>
      </c>
      <c r="I26" s="89"/>
      <c r="J26" s="89">
        <v>44.407724637681156</v>
      </c>
      <c r="K26" s="88">
        <v>85.461410925058701</v>
      </c>
    </row>
    <row r="27" spans="2:11" s="136" customFormat="1" ht="16.5" customHeight="1">
      <c r="B27" s="92"/>
      <c r="C27" s="93" t="s">
        <v>467</v>
      </c>
      <c r="D27" s="89">
        <v>247.43840800000001</v>
      </c>
      <c r="E27" s="89">
        <v>77.607436000000007</v>
      </c>
      <c r="F27" s="89">
        <v>23.746493999999998</v>
      </c>
      <c r="G27" s="89">
        <v>33.106084000000003</v>
      </c>
      <c r="H27" s="89">
        <v>46.513407000000001</v>
      </c>
      <c r="I27" s="89"/>
      <c r="J27" s="89">
        <v>18.797973756766169</v>
      </c>
      <c r="K27" s="88">
        <v>59.934214293589086</v>
      </c>
    </row>
    <row r="28" spans="2:11" s="136" customFormat="1" ht="27" customHeight="1">
      <c r="B28" s="92"/>
      <c r="C28" s="93" t="s">
        <v>466</v>
      </c>
      <c r="D28" s="89">
        <v>837.49800300000004</v>
      </c>
      <c r="E28" s="89">
        <v>268.05164200000002</v>
      </c>
      <c r="F28" s="89">
        <v>155.615903</v>
      </c>
      <c r="G28" s="89">
        <v>196.78401500000001</v>
      </c>
      <c r="H28" s="89">
        <v>239.13298599999999</v>
      </c>
      <c r="I28" s="89"/>
      <c r="J28" s="89">
        <v>28.55326044281923</v>
      </c>
      <c r="K28" s="88">
        <v>89.211535589101146</v>
      </c>
    </row>
    <row r="29" spans="2:11" s="136" customFormat="1" ht="26.25" customHeight="1">
      <c r="B29" s="92"/>
      <c r="C29" s="93" t="s">
        <v>465</v>
      </c>
      <c r="D29" s="89">
        <v>1005.485</v>
      </c>
      <c r="E29" s="89">
        <v>404.92191800000001</v>
      </c>
      <c r="F29" s="89">
        <v>217.74121199999999</v>
      </c>
      <c r="G29" s="89">
        <v>271.09767699999998</v>
      </c>
      <c r="H29" s="89">
        <v>336.03519999999997</v>
      </c>
      <c r="I29" s="89"/>
      <c r="J29" s="89">
        <v>33.420210147341827</v>
      </c>
      <c r="K29" s="88">
        <v>82.98765393084993</v>
      </c>
    </row>
    <row r="30" spans="2:11" s="136" customFormat="1" ht="30" customHeight="1">
      <c r="B30" s="92"/>
      <c r="C30" s="93" t="s">
        <v>464</v>
      </c>
      <c r="D30" s="89">
        <v>6225.6850000000004</v>
      </c>
      <c r="E30" s="89">
        <v>1740.888747</v>
      </c>
      <c r="F30" s="89">
        <v>529.41071099999999</v>
      </c>
      <c r="G30" s="89">
        <v>1032.065685</v>
      </c>
      <c r="H30" s="89">
        <v>1598.7363780000001</v>
      </c>
      <c r="I30" s="89"/>
      <c r="J30" s="89">
        <v>25.679686299579885</v>
      </c>
      <c r="K30" s="88">
        <v>91.834494349798916</v>
      </c>
    </row>
    <row r="31" spans="2:11" s="136" customFormat="1" ht="30" customHeight="1">
      <c r="B31" s="92"/>
      <c r="C31" s="93" t="s">
        <v>463</v>
      </c>
      <c r="D31" s="89">
        <v>365.58499999999998</v>
      </c>
      <c r="E31" s="89">
        <v>91.920145000000005</v>
      </c>
      <c r="F31" s="89">
        <v>3.210207</v>
      </c>
      <c r="G31" s="89">
        <v>4.1622719999999997</v>
      </c>
      <c r="H31" s="89">
        <v>5.3806279999999997</v>
      </c>
      <c r="I31" s="89"/>
      <c r="J31" s="89">
        <v>1.4717857680156461</v>
      </c>
      <c r="K31" s="88">
        <v>5.8535895477536499</v>
      </c>
    </row>
    <row r="32" spans="2:11" s="71" customFormat="1" ht="30" customHeight="1">
      <c r="B32" s="92"/>
      <c r="C32" s="93" t="s">
        <v>462</v>
      </c>
      <c r="D32" s="89">
        <v>443.88499999999999</v>
      </c>
      <c r="E32" s="89">
        <v>129.492729</v>
      </c>
      <c r="F32" s="89">
        <v>10.874302999999999</v>
      </c>
      <c r="G32" s="89">
        <v>28.494259</v>
      </c>
      <c r="H32" s="89">
        <v>81.289375000000007</v>
      </c>
      <c r="I32" s="89"/>
      <c r="J32" s="89">
        <v>18.313161066492452</v>
      </c>
      <c r="K32" s="88">
        <v>62.775242770580583</v>
      </c>
    </row>
    <row r="33" spans="2:11" s="71" customFormat="1" ht="30" customHeight="1">
      <c r="B33" s="92"/>
      <c r="C33" s="93" t="s">
        <v>461</v>
      </c>
      <c r="D33" s="89">
        <v>43.7</v>
      </c>
      <c r="E33" s="89">
        <v>21.883071999999999</v>
      </c>
      <c r="F33" s="89">
        <v>0.35571199999999997</v>
      </c>
      <c r="G33" s="89">
        <v>13.947751999999999</v>
      </c>
      <c r="H33" s="89">
        <v>20.017202999999999</v>
      </c>
      <c r="I33" s="89"/>
      <c r="J33" s="89">
        <v>45.80595652173912</v>
      </c>
      <c r="K33" s="88">
        <v>91.473459485030247</v>
      </c>
    </row>
    <row r="34" spans="2:11" s="71" customFormat="1" ht="30" customHeight="1">
      <c r="B34" s="92"/>
      <c r="C34" s="93" t="s">
        <v>460</v>
      </c>
      <c r="D34" s="89">
        <v>55.7</v>
      </c>
      <c r="E34" s="89">
        <v>34.923952999999997</v>
      </c>
      <c r="F34" s="89">
        <v>12.381992</v>
      </c>
      <c r="G34" s="89">
        <v>18.891341000000001</v>
      </c>
      <c r="H34" s="89">
        <v>27.479378000000001</v>
      </c>
      <c r="I34" s="89"/>
      <c r="J34" s="89">
        <v>49.334610412926388</v>
      </c>
      <c r="K34" s="88">
        <v>78.683469766437966</v>
      </c>
    </row>
    <row r="35" spans="2:11" s="71" customFormat="1" ht="27.75" customHeight="1">
      <c r="B35" s="92"/>
      <c r="C35" s="93" t="s">
        <v>459</v>
      </c>
      <c r="D35" s="89">
        <v>228.89</v>
      </c>
      <c r="E35" s="89">
        <v>28.960151</v>
      </c>
      <c r="F35" s="89">
        <v>2.2373609999999999</v>
      </c>
      <c r="G35" s="89">
        <v>3.0217200000000002</v>
      </c>
      <c r="H35" s="89">
        <v>3.5507580000000001</v>
      </c>
      <c r="I35" s="89"/>
      <c r="J35" s="89">
        <v>1.5512945082790861</v>
      </c>
      <c r="K35" s="88">
        <v>12.260840767025007</v>
      </c>
    </row>
    <row r="36" spans="2:11" s="71" customFormat="1" ht="27.75" customHeight="1">
      <c r="B36" s="92"/>
      <c r="C36" s="93" t="s">
        <v>458</v>
      </c>
      <c r="D36" s="89">
        <v>227.19724500000001</v>
      </c>
      <c r="E36" s="89">
        <v>48.954186999999997</v>
      </c>
      <c r="F36" s="89">
        <v>0.82461300000000004</v>
      </c>
      <c r="G36" s="89">
        <v>10.242582000000001</v>
      </c>
      <c r="H36" s="89">
        <v>22.788550000000001</v>
      </c>
      <c r="I36" s="89"/>
      <c r="J36" s="89">
        <v>10.030293281065093</v>
      </c>
      <c r="K36" s="88">
        <v>46.550767965976029</v>
      </c>
    </row>
    <row r="37" spans="2:11" s="71" customFormat="1" ht="27.75" customHeight="1">
      <c r="B37" s="92"/>
      <c r="C37" s="93" t="s">
        <v>457</v>
      </c>
      <c r="D37" s="89">
        <v>122.8</v>
      </c>
      <c r="E37" s="89">
        <v>98.475085000000007</v>
      </c>
      <c r="F37" s="89">
        <v>9.7782999999999995E-2</v>
      </c>
      <c r="G37" s="89">
        <v>8.0418289999999999</v>
      </c>
      <c r="H37" s="89">
        <v>18.139821000000001</v>
      </c>
      <c r="I37" s="89"/>
      <c r="J37" s="89">
        <v>14.771841205211727</v>
      </c>
      <c r="K37" s="88">
        <v>18.420721342865559</v>
      </c>
    </row>
    <row r="38" spans="2:11" s="71" customFormat="1" ht="39.75" customHeight="1">
      <c r="B38" s="92"/>
      <c r="C38" s="93" t="s">
        <v>456</v>
      </c>
      <c r="D38" s="89">
        <v>28.8</v>
      </c>
      <c r="E38" s="89">
        <v>0.14124999999999999</v>
      </c>
      <c r="F38" s="89">
        <v>0</v>
      </c>
      <c r="G38" s="89">
        <v>0</v>
      </c>
      <c r="H38" s="109">
        <v>1.3335E-2</v>
      </c>
      <c r="I38" s="89"/>
      <c r="J38" s="89">
        <v>4.6302083333333327E-2</v>
      </c>
      <c r="K38" s="88">
        <v>9.4407079646017706</v>
      </c>
    </row>
    <row r="39" spans="2:11" s="71" customFormat="1" ht="13.5">
      <c r="B39" s="92"/>
      <c r="C39" s="93" t="s">
        <v>455</v>
      </c>
      <c r="D39" s="89">
        <v>6.1</v>
      </c>
      <c r="E39" s="89">
        <v>2.4762</v>
      </c>
      <c r="F39" s="89">
        <v>0</v>
      </c>
      <c r="G39" s="109">
        <v>8.9999999999999993E-3</v>
      </c>
      <c r="H39" s="109">
        <v>1.01E-2</v>
      </c>
      <c r="I39" s="89"/>
      <c r="J39" s="89">
        <v>0.16557377049180327</v>
      </c>
      <c r="K39" s="88">
        <v>0.40788304660366687</v>
      </c>
    </row>
    <row r="40" spans="2:11" s="71" customFormat="1" ht="13.5">
      <c r="B40" s="92"/>
      <c r="C40" s="93" t="s">
        <v>454</v>
      </c>
      <c r="D40" s="89">
        <v>25.8</v>
      </c>
      <c r="E40" s="89">
        <v>14.852499999999999</v>
      </c>
      <c r="F40" s="89">
        <v>4.4927630000000001</v>
      </c>
      <c r="G40" s="89">
        <v>7.609464</v>
      </c>
      <c r="H40" s="89">
        <v>8.8916930000000001</v>
      </c>
      <c r="I40" s="89"/>
      <c r="J40" s="89">
        <v>34.463926356589148</v>
      </c>
      <c r="K40" s="88">
        <v>59.866641979464738</v>
      </c>
    </row>
    <row r="41" spans="2:11" s="71" customFormat="1" ht="30" customHeight="1">
      <c r="B41" s="92"/>
      <c r="C41" s="93" t="s">
        <v>453</v>
      </c>
      <c r="D41" s="89">
        <v>46.2</v>
      </c>
      <c r="E41" s="89">
        <v>7.5431900000000001</v>
      </c>
      <c r="F41" s="89">
        <v>4.9704999999999999E-2</v>
      </c>
      <c r="G41" s="89">
        <v>0.15328</v>
      </c>
      <c r="H41" s="89">
        <v>0.195965</v>
      </c>
      <c r="I41" s="89"/>
      <c r="J41" s="89">
        <v>0.42416666666666664</v>
      </c>
      <c r="K41" s="103">
        <v>2.5979061908821066</v>
      </c>
    </row>
    <row r="42" spans="2:11" s="71" customFormat="1" ht="21" customHeight="1">
      <c r="B42" s="92"/>
      <c r="C42" s="93" t="s">
        <v>452</v>
      </c>
      <c r="D42" s="89">
        <v>28.6</v>
      </c>
      <c r="E42" s="89">
        <v>14.217938999999999</v>
      </c>
      <c r="F42" s="89">
        <v>5.9191070000000003</v>
      </c>
      <c r="G42" s="89">
        <v>8.2710609999999996</v>
      </c>
      <c r="H42" s="89">
        <v>9.1759599999999999</v>
      </c>
      <c r="I42" s="89"/>
      <c r="J42" s="89">
        <v>32.083776223776219</v>
      </c>
      <c r="K42" s="88">
        <v>64.53790524772964</v>
      </c>
    </row>
    <row r="43" spans="2:11" s="71" customFormat="1" ht="28.5" customHeight="1">
      <c r="B43" s="97"/>
      <c r="C43" s="100" t="s">
        <v>451</v>
      </c>
      <c r="D43" s="98">
        <v>15619.998</v>
      </c>
      <c r="E43" s="98">
        <v>7904.5457533999997</v>
      </c>
      <c r="F43" s="98">
        <v>2813.0543381299999</v>
      </c>
      <c r="G43" s="98">
        <v>4933.4127882500006</v>
      </c>
      <c r="H43" s="98">
        <v>6683.1540606900007</v>
      </c>
      <c r="I43" s="98"/>
      <c r="J43" s="98">
        <v>42.785882947552238</v>
      </c>
      <c r="K43" s="99">
        <v>84.548236789133142</v>
      </c>
    </row>
    <row r="44" spans="2:11" s="71" customFormat="1" ht="24">
      <c r="B44" s="133"/>
      <c r="C44" s="90" t="s">
        <v>450</v>
      </c>
      <c r="D44" s="89">
        <v>1300</v>
      </c>
      <c r="E44" s="89">
        <v>1298.0201708699999</v>
      </c>
      <c r="F44" s="89">
        <v>821.95250299999998</v>
      </c>
      <c r="G44" s="89">
        <v>821.95250299999998</v>
      </c>
      <c r="H44" s="89">
        <v>1288.1050039900001</v>
      </c>
      <c r="I44" s="89"/>
      <c r="J44" s="89">
        <v>99.085000306923092</v>
      </c>
      <c r="K44" s="88">
        <v>99.236131525340312</v>
      </c>
    </row>
    <row r="45" spans="2:11" s="71" customFormat="1" ht="33.75" customHeight="1">
      <c r="B45" s="135"/>
      <c r="C45" s="134" t="s">
        <v>449</v>
      </c>
      <c r="D45" s="112">
        <v>5499.9979999999996</v>
      </c>
      <c r="E45" s="112">
        <v>2816.22626158</v>
      </c>
      <c r="F45" s="112">
        <v>1082</v>
      </c>
      <c r="G45" s="112">
        <v>1820</v>
      </c>
      <c r="H45" s="112">
        <v>2816.22626158</v>
      </c>
      <c r="I45" s="112"/>
      <c r="J45" s="112">
        <v>51.204132466593634</v>
      </c>
      <c r="K45" s="112">
        <v>100</v>
      </c>
    </row>
    <row r="46" spans="2:11" s="71" customFormat="1" ht="33.75" customHeight="1">
      <c r="B46" s="92"/>
      <c r="C46" s="90" t="s">
        <v>448</v>
      </c>
      <c r="D46" s="89">
        <v>3950</v>
      </c>
      <c r="E46" s="89">
        <v>2082.0541117000002</v>
      </c>
      <c r="F46" s="89">
        <v>111.29700213</v>
      </c>
      <c r="G46" s="89">
        <v>1000.7424941200001</v>
      </c>
      <c r="H46" s="89">
        <v>1288.1050039900001</v>
      </c>
      <c r="I46" s="89"/>
      <c r="J46" s="89">
        <v>32.610253265569625</v>
      </c>
      <c r="K46" s="88">
        <v>61.867028179121654</v>
      </c>
    </row>
    <row r="47" spans="2:11" s="71" customFormat="1" ht="24">
      <c r="B47" s="133"/>
      <c r="C47" s="90" t="s">
        <v>447</v>
      </c>
      <c r="D47" s="89">
        <v>2750</v>
      </c>
      <c r="E47" s="89">
        <v>1421.0295870699999</v>
      </c>
      <c r="F47" s="89">
        <v>515.51333299999999</v>
      </c>
      <c r="G47" s="89">
        <v>1008.42629113</v>
      </c>
      <c r="H47" s="89">
        <v>1008.42629113</v>
      </c>
      <c r="I47" s="89"/>
      <c r="J47" s="89">
        <v>36.67004695018182</v>
      </c>
      <c r="K47" s="88">
        <v>70.964482394012592</v>
      </c>
    </row>
    <row r="48" spans="2:11" s="71" customFormat="1" ht="24">
      <c r="B48" s="92"/>
      <c r="C48" s="90" t="s">
        <v>446</v>
      </c>
      <c r="D48" s="89">
        <v>2120</v>
      </c>
      <c r="E48" s="89">
        <v>287.21562218000003</v>
      </c>
      <c r="F48" s="89">
        <v>282.29149999999998</v>
      </c>
      <c r="G48" s="89">
        <v>282.29149999999998</v>
      </c>
      <c r="H48" s="89">
        <v>282.29149999999998</v>
      </c>
      <c r="I48" s="89"/>
      <c r="J48" s="89">
        <v>13.315636792452828</v>
      </c>
      <c r="K48" s="88">
        <v>98.285566034805001</v>
      </c>
    </row>
    <row r="49" spans="2:11" s="71" customFormat="1" ht="18.75" customHeight="1">
      <c r="B49" s="92"/>
      <c r="C49" s="132" t="s">
        <v>445</v>
      </c>
      <c r="D49" s="98">
        <v>16625.675761999999</v>
      </c>
      <c r="E49" s="98">
        <v>3653.6329880000003</v>
      </c>
      <c r="F49" s="98">
        <v>578.42536799999993</v>
      </c>
      <c r="G49" s="98">
        <v>1580.5817650000001</v>
      </c>
      <c r="H49" s="98">
        <v>3354.8814470000002</v>
      </c>
      <c r="I49" s="98"/>
      <c r="J49" s="98">
        <v>20.178917807768084</v>
      </c>
      <c r="K49" s="99">
        <v>91.8231649982026</v>
      </c>
    </row>
    <row r="50" spans="2:11" s="71" customFormat="1" ht="18.75" customHeight="1">
      <c r="B50" s="92"/>
      <c r="C50" s="90" t="s">
        <v>444</v>
      </c>
      <c r="D50" s="89">
        <v>1316.872805</v>
      </c>
      <c r="E50" s="89">
        <v>414.25377200000003</v>
      </c>
      <c r="F50" s="89">
        <v>157.625901</v>
      </c>
      <c r="G50" s="89">
        <v>280.916313</v>
      </c>
      <c r="H50" s="89">
        <v>372.81935299999998</v>
      </c>
      <c r="I50" s="89"/>
      <c r="J50" s="89">
        <v>28.310961513097688</v>
      </c>
      <c r="K50" s="88">
        <v>89.99781732826321</v>
      </c>
    </row>
    <row r="51" spans="2:11" s="71" customFormat="1" ht="18.75" customHeight="1">
      <c r="B51" s="92"/>
      <c r="C51" s="96" t="s">
        <v>443</v>
      </c>
      <c r="D51" s="95">
        <v>15308.802957</v>
      </c>
      <c r="E51" s="95">
        <v>3239.3792160000003</v>
      </c>
      <c r="F51" s="95">
        <v>420.79946699999999</v>
      </c>
      <c r="G51" s="95">
        <v>1299.6654520000002</v>
      </c>
      <c r="H51" s="95">
        <v>2982.0620940000003</v>
      </c>
      <c r="I51" s="95"/>
      <c r="J51" s="95">
        <v>19.479394322182735</v>
      </c>
      <c r="K51" s="94">
        <v>92.056591561461701</v>
      </c>
    </row>
    <row r="52" spans="2:11" s="71" customFormat="1" ht="39.75" customHeight="1">
      <c r="B52" s="92"/>
      <c r="C52" s="93" t="s">
        <v>442</v>
      </c>
      <c r="D52" s="89">
        <v>12928.468403999999</v>
      </c>
      <c r="E52" s="89">
        <v>2691.4074850000002</v>
      </c>
      <c r="F52" s="89">
        <v>330.26310699999999</v>
      </c>
      <c r="G52" s="89">
        <v>1013.479507</v>
      </c>
      <c r="H52" s="89">
        <v>2487.8416630000002</v>
      </c>
      <c r="I52" s="89"/>
      <c r="J52" s="89">
        <v>19.243127532649385</v>
      </c>
      <c r="K52" s="88">
        <v>92.436454786778597</v>
      </c>
    </row>
    <row r="53" spans="2:11" s="71" customFormat="1" ht="31.5" customHeight="1">
      <c r="B53" s="92"/>
      <c r="C53" s="93" t="s">
        <v>441</v>
      </c>
      <c r="D53" s="89">
        <v>2108.4000019999999</v>
      </c>
      <c r="E53" s="89">
        <v>509.99396999999999</v>
      </c>
      <c r="F53" s="89">
        <v>80.236615999999998</v>
      </c>
      <c r="G53" s="89">
        <v>270.60519900000003</v>
      </c>
      <c r="H53" s="89">
        <v>467.28137900000002</v>
      </c>
      <c r="I53" s="89"/>
      <c r="J53" s="89">
        <v>22.162842845605351</v>
      </c>
      <c r="K53" s="88">
        <v>91.624883133422159</v>
      </c>
    </row>
    <row r="54" spans="2:11" s="71" customFormat="1" ht="31.5" customHeight="1">
      <c r="B54" s="92"/>
      <c r="C54" s="93" t="s">
        <v>440</v>
      </c>
      <c r="D54" s="89">
        <v>271.934551</v>
      </c>
      <c r="E54" s="89">
        <v>37.977761000000001</v>
      </c>
      <c r="F54" s="89">
        <v>10.299744</v>
      </c>
      <c r="G54" s="89">
        <v>15.580746</v>
      </c>
      <c r="H54" s="89">
        <v>26.939052</v>
      </c>
      <c r="I54" s="89"/>
      <c r="J54" s="89">
        <v>9.9064469376677327</v>
      </c>
      <c r="K54" s="88">
        <v>70.933755152127048</v>
      </c>
    </row>
    <row r="55" spans="2:11" s="71" customFormat="1" ht="20.25" customHeight="1">
      <c r="B55" s="131"/>
      <c r="C55" s="130" t="s">
        <v>439</v>
      </c>
      <c r="D55" s="98">
        <v>2617.470996</v>
      </c>
      <c r="E55" s="98">
        <v>427.72242199999999</v>
      </c>
      <c r="F55" s="98">
        <v>38.968593999999996</v>
      </c>
      <c r="G55" s="98">
        <v>184.61696799999999</v>
      </c>
      <c r="H55" s="98">
        <v>424.159671</v>
      </c>
      <c r="I55" s="98"/>
      <c r="J55" s="98">
        <v>16.204942543707176</v>
      </c>
      <c r="K55" s="99">
        <v>99.167041329434909</v>
      </c>
    </row>
    <row r="56" spans="2:11" s="71" customFormat="1" ht="32.25" customHeight="1">
      <c r="B56" s="129"/>
      <c r="C56" s="128" t="s">
        <v>438</v>
      </c>
      <c r="D56" s="89">
        <v>197.53218200000001</v>
      </c>
      <c r="E56" s="89">
        <v>152.194222</v>
      </c>
      <c r="F56" s="89">
        <v>0.57384000000000002</v>
      </c>
      <c r="G56" s="89">
        <v>49.096696000000001</v>
      </c>
      <c r="H56" s="89">
        <v>152.194222</v>
      </c>
      <c r="I56" s="89"/>
      <c r="J56" s="89">
        <v>77.047810872660733</v>
      </c>
      <c r="K56" s="88">
        <v>100</v>
      </c>
    </row>
    <row r="57" spans="2:11" s="71" customFormat="1" ht="32.25" customHeight="1">
      <c r="B57" s="129"/>
      <c r="C57" s="128" t="s">
        <v>437</v>
      </c>
      <c r="D57" s="89">
        <v>2264.4460600000002</v>
      </c>
      <c r="E57" s="89">
        <v>159.92988199999999</v>
      </c>
      <c r="F57" s="89">
        <v>36.962671</v>
      </c>
      <c r="G57" s="89">
        <v>77.348293999999996</v>
      </c>
      <c r="H57" s="89">
        <v>156.367131</v>
      </c>
      <c r="I57" s="89"/>
      <c r="J57" s="89">
        <v>6.9053148918901606</v>
      </c>
      <c r="K57" s="88">
        <v>97.772304365234262</v>
      </c>
    </row>
    <row r="58" spans="2:11" s="71" customFormat="1" ht="32.25" customHeight="1">
      <c r="B58" s="129"/>
      <c r="C58" s="128" t="s">
        <v>436</v>
      </c>
      <c r="D58" s="89">
        <v>155.49275399999999</v>
      </c>
      <c r="E58" s="89">
        <v>115.59831800000001</v>
      </c>
      <c r="F58" s="89">
        <v>1.432083</v>
      </c>
      <c r="G58" s="89">
        <v>58.171978000000003</v>
      </c>
      <c r="H58" s="89">
        <v>115.59831800000001</v>
      </c>
      <c r="I58" s="89"/>
      <c r="J58" s="89">
        <v>74.343218591394944</v>
      </c>
      <c r="K58" s="88">
        <v>100</v>
      </c>
    </row>
    <row r="59" spans="2:11" s="71" customFormat="1" ht="16.5" customHeight="1">
      <c r="B59" s="116"/>
      <c r="C59" s="106" t="s">
        <v>435</v>
      </c>
      <c r="D59" s="127">
        <v>36180.702529999995</v>
      </c>
      <c r="E59" s="127">
        <v>20835.448839000001</v>
      </c>
      <c r="F59" s="127">
        <v>13482.774375000001</v>
      </c>
      <c r="G59" s="127">
        <v>14536.668277000001</v>
      </c>
      <c r="H59" s="127">
        <v>20833.540400999998</v>
      </c>
      <c r="I59" s="127"/>
      <c r="J59" s="98">
        <v>57.581912301800742</v>
      </c>
      <c r="K59" s="99">
        <v>99.990840427702082</v>
      </c>
    </row>
    <row r="60" spans="2:11" s="71" customFormat="1" ht="30.75" customHeight="1">
      <c r="B60" s="116"/>
      <c r="C60" s="117" t="s">
        <v>434</v>
      </c>
      <c r="D60" s="89">
        <v>3250.4135419999998</v>
      </c>
      <c r="E60" s="89">
        <v>401.18215600000002</v>
      </c>
      <c r="F60" s="89">
        <v>339.651456</v>
      </c>
      <c r="G60" s="89">
        <v>398.129616</v>
      </c>
      <c r="H60" s="89">
        <v>400.83458400000001</v>
      </c>
      <c r="I60" s="89"/>
      <c r="J60" s="89">
        <v>12.331802671279913</v>
      </c>
      <c r="K60" s="88">
        <v>99.913363045987509</v>
      </c>
    </row>
    <row r="61" spans="2:11" s="71" customFormat="1" ht="30" customHeight="1">
      <c r="B61" s="125"/>
      <c r="C61" s="120" t="s">
        <v>433</v>
      </c>
      <c r="D61" s="126">
        <v>2985.2576369999997</v>
      </c>
      <c r="E61" s="126">
        <v>1562.6778510000001</v>
      </c>
      <c r="F61" s="126">
        <v>1014.490319</v>
      </c>
      <c r="G61" s="126">
        <v>1252.2442679999999</v>
      </c>
      <c r="H61" s="126">
        <v>1562.6778510000001</v>
      </c>
      <c r="I61" s="126"/>
      <c r="J61" s="95">
        <v>52.34649872867908</v>
      </c>
      <c r="K61" s="94">
        <v>100</v>
      </c>
    </row>
    <row r="62" spans="2:11" s="71" customFormat="1" ht="28.5" customHeight="1">
      <c r="B62" s="125"/>
      <c r="C62" s="118" t="s">
        <v>432</v>
      </c>
      <c r="D62" s="89">
        <v>2833.9900079999998</v>
      </c>
      <c r="E62" s="89">
        <v>1492.7778510000001</v>
      </c>
      <c r="F62" s="89">
        <v>966.89031899999998</v>
      </c>
      <c r="G62" s="89">
        <v>1193.7442679999999</v>
      </c>
      <c r="H62" s="89">
        <v>1492.7778510000001</v>
      </c>
      <c r="I62" s="89"/>
      <c r="J62" s="89">
        <v>52.674068955291823</v>
      </c>
      <c r="K62" s="88">
        <v>100</v>
      </c>
    </row>
    <row r="63" spans="2:11" s="71" customFormat="1" ht="24.75" customHeight="1">
      <c r="B63" s="116"/>
      <c r="C63" s="122" t="s">
        <v>431</v>
      </c>
      <c r="D63" s="89">
        <v>151.267629</v>
      </c>
      <c r="E63" s="89">
        <v>69.900000000000006</v>
      </c>
      <c r="F63" s="89">
        <v>47.6</v>
      </c>
      <c r="G63" s="89">
        <v>58.5</v>
      </c>
      <c r="H63" s="89">
        <v>69.900000000000006</v>
      </c>
      <c r="I63" s="89"/>
      <c r="J63" s="89">
        <v>46.209490068757539</v>
      </c>
      <c r="K63" s="88">
        <v>100</v>
      </c>
    </row>
    <row r="64" spans="2:11" s="71" customFormat="1" ht="13.5">
      <c r="B64" s="125"/>
      <c r="C64" s="120" t="s">
        <v>430</v>
      </c>
      <c r="D64" s="123">
        <v>2670.6141560000001</v>
      </c>
      <c r="E64" s="123">
        <v>1785.046767</v>
      </c>
      <c r="F64" s="123">
        <v>930.47631200000001</v>
      </c>
      <c r="G64" s="123">
        <v>1100.359843</v>
      </c>
      <c r="H64" s="123">
        <v>1785.046767</v>
      </c>
      <c r="I64" s="123"/>
      <c r="J64" s="95">
        <v>66.840309484227873</v>
      </c>
      <c r="K64" s="94">
        <v>100</v>
      </c>
    </row>
    <row r="65" spans="2:11" s="71" customFormat="1" ht="36">
      <c r="B65" s="125"/>
      <c r="C65" s="118" t="s">
        <v>429</v>
      </c>
      <c r="D65" s="89">
        <v>1848.467791</v>
      </c>
      <c r="E65" s="89">
        <v>1341.2467670000001</v>
      </c>
      <c r="F65" s="89">
        <v>813.47631200000001</v>
      </c>
      <c r="G65" s="89">
        <v>931.25984300000005</v>
      </c>
      <c r="H65" s="89">
        <v>1341.2467670000001</v>
      </c>
      <c r="I65" s="89"/>
      <c r="J65" s="89">
        <v>72.55992089937368</v>
      </c>
      <c r="K65" s="88">
        <v>100</v>
      </c>
    </row>
    <row r="66" spans="2:11" s="71" customFormat="1" ht="27" customHeight="1">
      <c r="B66" s="116"/>
      <c r="C66" s="118" t="s">
        <v>428</v>
      </c>
      <c r="D66" s="89">
        <v>822.14636500000006</v>
      </c>
      <c r="E66" s="89">
        <v>443.8</v>
      </c>
      <c r="F66" s="89">
        <v>117</v>
      </c>
      <c r="G66" s="89">
        <v>169.1</v>
      </c>
      <c r="H66" s="89">
        <v>443.8</v>
      </c>
      <c r="I66" s="89"/>
      <c r="J66" s="89">
        <v>53.980655865333659</v>
      </c>
      <c r="K66" s="88">
        <v>100</v>
      </c>
    </row>
    <row r="67" spans="2:11" s="110" customFormat="1" ht="13.5">
      <c r="B67" s="116"/>
      <c r="C67" s="117" t="s">
        <v>427</v>
      </c>
      <c r="D67" s="89">
        <v>2008.893626</v>
      </c>
      <c r="E67" s="89">
        <v>1945.7118579999999</v>
      </c>
      <c r="F67" s="89">
        <v>1942.318143</v>
      </c>
      <c r="G67" s="89">
        <v>1943.4965729999999</v>
      </c>
      <c r="H67" s="89">
        <v>1945.2835700000001</v>
      </c>
      <c r="I67" s="89"/>
      <c r="J67" s="89">
        <v>96.833577687900927</v>
      </c>
      <c r="K67" s="88">
        <v>99.977988107630694</v>
      </c>
    </row>
    <row r="68" spans="2:11" s="71" customFormat="1" ht="32.25" customHeight="1">
      <c r="B68" s="116"/>
      <c r="C68" s="117" t="s">
        <v>426</v>
      </c>
      <c r="D68" s="89">
        <v>223.226902</v>
      </c>
      <c r="E68" s="89">
        <v>62.574088000000003</v>
      </c>
      <c r="F68" s="89">
        <v>0.23491100000000001</v>
      </c>
      <c r="G68" s="89">
        <v>0.29971300000000001</v>
      </c>
      <c r="H68" s="89">
        <v>62.390237999999997</v>
      </c>
      <c r="I68" s="89"/>
      <c r="J68" s="89">
        <v>27.949246905733609</v>
      </c>
      <c r="K68" s="88">
        <v>99.706188286755363</v>
      </c>
    </row>
    <row r="69" spans="2:11" s="71" customFormat="1" ht="20.25" customHeight="1">
      <c r="B69" s="124"/>
      <c r="C69" s="120" t="s">
        <v>425</v>
      </c>
      <c r="D69" s="123">
        <v>215.65379799999999</v>
      </c>
      <c r="E69" s="123">
        <v>44.091883000000003</v>
      </c>
      <c r="F69" s="123">
        <v>19.638638999999998</v>
      </c>
      <c r="G69" s="123">
        <v>29.520576999999999</v>
      </c>
      <c r="H69" s="123">
        <v>43.844560000000001</v>
      </c>
      <c r="I69" s="123"/>
      <c r="J69" s="95">
        <v>20.330993660496535</v>
      </c>
      <c r="K69" s="94">
        <v>99.439073627225213</v>
      </c>
    </row>
    <row r="70" spans="2:11" s="71" customFormat="1" ht="13.5">
      <c r="B70" s="116"/>
      <c r="C70" s="122" t="s">
        <v>424</v>
      </c>
      <c r="D70" s="89">
        <v>65.844356000000005</v>
      </c>
      <c r="E70" s="89">
        <v>31.9</v>
      </c>
      <c r="F70" s="89">
        <v>18</v>
      </c>
      <c r="G70" s="89">
        <v>26.5</v>
      </c>
      <c r="H70" s="89">
        <v>31.9</v>
      </c>
      <c r="I70" s="89"/>
      <c r="J70" s="89">
        <v>48.44758448241182</v>
      </c>
      <c r="K70" s="88">
        <v>100</v>
      </c>
    </row>
    <row r="71" spans="2:11" s="71" customFormat="1" ht="13.5">
      <c r="B71" s="116"/>
      <c r="C71" s="122" t="s">
        <v>421</v>
      </c>
      <c r="D71" s="89">
        <v>38.046833999999997</v>
      </c>
      <c r="E71" s="89">
        <v>1.7</v>
      </c>
      <c r="F71" s="89">
        <v>0.4</v>
      </c>
      <c r="G71" s="89">
        <v>1.4</v>
      </c>
      <c r="H71" s="89">
        <v>1.7</v>
      </c>
      <c r="I71" s="89"/>
      <c r="J71" s="89">
        <v>4.4681772995881861</v>
      </c>
      <c r="K71" s="88">
        <v>100</v>
      </c>
    </row>
    <row r="72" spans="2:11" s="71" customFormat="1" ht="43.5" customHeight="1">
      <c r="B72" s="116"/>
      <c r="C72" s="118" t="s">
        <v>423</v>
      </c>
      <c r="D72" s="89">
        <v>111.762608</v>
      </c>
      <c r="E72" s="89">
        <v>10.491883</v>
      </c>
      <c r="F72" s="89">
        <v>1.238639</v>
      </c>
      <c r="G72" s="89">
        <v>1.6205769999999999</v>
      </c>
      <c r="H72" s="89">
        <v>10.24456</v>
      </c>
      <c r="I72" s="89"/>
      <c r="J72" s="89">
        <v>9.1663573205091993</v>
      </c>
      <c r="K72" s="88">
        <v>97.642720567890436</v>
      </c>
    </row>
    <row r="73" spans="2:11" s="71" customFormat="1" ht="24">
      <c r="B73" s="116"/>
      <c r="C73" s="120" t="s">
        <v>422</v>
      </c>
      <c r="D73" s="95">
        <v>26.546261000000001</v>
      </c>
      <c r="E73" s="95">
        <v>8.5</v>
      </c>
      <c r="F73" s="95">
        <v>5.2</v>
      </c>
      <c r="G73" s="95">
        <v>6.8</v>
      </c>
      <c r="H73" s="95">
        <v>8.1999999999999993</v>
      </c>
      <c r="I73" s="95"/>
      <c r="J73" s="95">
        <v>30.88947253249713</v>
      </c>
      <c r="K73" s="121">
        <v>96.470588235294102</v>
      </c>
    </row>
    <row r="74" spans="2:11" s="71" customFormat="1" ht="13.5">
      <c r="B74" s="116"/>
      <c r="C74" s="118" t="s">
        <v>421</v>
      </c>
      <c r="D74" s="89">
        <v>26.546261000000001</v>
      </c>
      <c r="E74" s="89">
        <v>8.5</v>
      </c>
      <c r="F74" s="89">
        <v>5.2</v>
      </c>
      <c r="G74" s="89">
        <v>6.8</v>
      </c>
      <c r="H74" s="89">
        <v>8.1999999999999993</v>
      </c>
      <c r="I74" s="89"/>
      <c r="J74" s="89">
        <v>30.88947253249713</v>
      </c>
      <c r="K74" s="88">
        <v>96.470588235294102</v>
      </c>
    </row>
    <row r="75" spans="2:11" s="71" customFormat="1" ht="13.5">
      <c r="B75" s="116"/>
      <c r="C75" s="120" t="s">
        <v>420</v>
      </c>
      <c r="D75" s="95">
        <v>100.729699</v>
      </c>
      <c r="E75" s="95">
        <v>35.862873</v>
      </c>
      <c r="F75" s="95">
        <v>18.647834</v>
      </c>
      <c r="G75" s="95">
        <v>29.274100000000001</v>
      </c>
      <c r="H75" s="95">
        <v>35.862363999999999</v>
      </c>
      <c r="I75" s="95"/>
      <c r="J75" s="95">
        <v>35.602572385329971</v>
      </c>
      <c r="K75" s="94">
        <v>99.99858070489779</v>
      </c>
    </row>
    <row r="76" spans="2:11" s="71" customFormat="1" ht="24" customHeight="1">
      <c r="B76" s="119"/>
      <c r="C76" s="118" t="s">
        <v>419</v>
      </c>
      <c r="D76" s="89">
        <v>100.729699</v>
      </c>
      <c r="E76" s="89">
        <v>35.862873</v>
      </c>
      <c r="F76" s="89">
        <v>18.647834</v>
      </c>
      <c r="G76" s="89">
        <v>29.274100000000001</v>
      </c>
      <c r="H76" s="89">
        <v>35.862363999999999</v>
      </c>
      <c r="I76" s="89"/>
      <c r="J76" s="89">
        <v>35.602572385329971</v>
      </c>
      <c r="K76" s="88">
        <v>99.99858070489779</v>
      </c>
    </row>
    <row r="77" spans="2:11" s="71" customFormat="1" ht="28.5" customHeight="1">
      <c r="B77" s="116"/>
      <c r="C77" s="117" t="s">
        <v>418</v>
      </c>
      <c r="D77" s="89">
        <v>23869.233156999999</v>
      </c>
      <c r="E77" s="89">
        <v>14901.892793999999</v>
      </c>
      <c r="F77" s="89">
        <v>9212.0883300000005</v>
      </c>
      <c r="G77" s="89">
        <v>9764.1486980000009</v>
      </c>
      <c r="H77" s="89">
        <v>14901.892793999999</v>
      </c>
      <c r="I77" s="89"/>
      <c r="J77" s="89">
        <v>62.431384770439522</v>
      </c>
      <c r="K77" s="88">
        <v>100</v>
      </c>
    </row>
    <row r="78" spans="2:11" s="71" customFormat="1" ht="30.75" customHeight="1">
      <c r="B78" s="116"/>
      <c r="C78" s="117" t="s">
        <v>417</v>
      </c>
      <c r="D78" s="89">
        <v>130</v>
      </c>
      <c r="E78" s="89">
        <v>24.043046</v>
      </c>
      <c r="F78" s="89">
        <v>0</v>
      </c>
      <c r="G78" s="89">
        <v>0</v>
      </c>
      <c r="H78" s="89">
        <v>23.934065</v>
      </c>
      <c r="I78" s="89"/>
      <c r="J78" s="89">
        <v>18.410819230769231</v>
      </c>
      <c r="K78" s="88">
        <v>99.546725485614431</v>
      </c>
    </row>
    <row r="79" spans="2:11" s="71" customFormat="1" ht="13.5">
      <c r="B79" s="116"/>
      <c r="C79" s="117" t="s">
        <v>416</v>
      </c>
      <c r="D79" s="89">
        <v>500</v>
      </c>
      <c r="E79" s="89">
        <v>16.78417</v>
      </c>
      <c r="F79" s="89">
        <v>0</v>
      </c>
      <c r="G79" s="89">
        <v>12.336258000000001</v>
      </c>
      <c r="H79" s="89">
        <v>16.496106000000001</v>
      </c>
      <c r="I79" s="89"/>
      <c r="J79" s="89">
        <v>3.2992211999999999</v>
      </c>
      <c r="K79" s="88">
        <v>98.2837161444385</v>
      </c>
    </row>
    <row r="80" spans="2:11" s="71" customFormat="1" ht="30" customHeight="1">
      <c r="B80" s="116"/>
      <c r="C80" s="115" t="s">
        <v>415</v>
      </c>
      <c r="D80" s="89">
        <v>200.13375199999999</v>
      </c>
      <c r="E80" s="89">
        <v>47.081353</v>
      </c>
      <c r="F80" s="89">
        <v>2.8431000000000001E-2</v>
      </c>
      <c r="G80" s="89">
        <v>5.8631000000000003E-2</v>
      </c>
      <c r="H80" s="89">
        <v>47.077502000000003</v>
      </c>
      <c r="I80" s="89"/>
      <c r="J80" s="89">
        <v>23.523019745315128</v>
      </c>
      <c r="K80" s="88">
        <v>99.991820540926255</v>
      </c>
    </row>
    <row r="81" spans="2:11" s="71" customFormat="1" ht="13.5">
      <c r="B81" s="97"/>
      <c r="C81" s="106" t="s">
        <v>414</v>
      </c>
      <c r="D81" s="98">
        <v>74696.508743040002</v>
      </c>
      <c r="E81" s="98">
        <v>30077.983119862998</v>
      </c>
      <c r="F81" s="98">
        <v>20100.846955603996</v>
      </c>
      <c r="G81" s="98">
        <v>24993.190870753999</v>
      </c>
      <c r="H81" s="98">
        <v>30057.391751563999</v>
      </c>
      <c r="I81" s="98"/>
      <c r="J81" s="98">
        <v>40.239352892600429</v>
      </c>
      <c r="K81" s="99">
        <v>99.931540062985803</v>
      </c>
    </row>
    <row r="82" spans="2:11" s="71" customFormat="1" ht="29.25" customHeight="1">
      <c r="B82" s="97"/>
      <c r="C82" s="114" t="s">
        <v>413</v>
      </c>
      <c r="D82" s="95">
        <v>1001.46254</v>
      </c>
      <c r="E82" s="95">
        <v>503.76824115999989</v>
      </c>
      <c r="F82" s="95">
        <v>224.20418481999999</v>
      </c>
      <c r="G82" s="95">
        <v>500.40584390000004</v>
      </c>
      <c r="H82" s="95">
        <v>503.18332430999993</v>
      </c>
      <c r="I82" s="95"/>
      <c r="J82" s="95">
        <v>50.244847331983081</v>
      </c>
      <c r="K82" s="94">
        <v>99.883891678313603</v>
      </c>
    </row>
    <row r="83" spans="2:11" s="71" customFormat="1" ht="28.5" customHeight="1">
      <c r="B83" s="92"/>
      <c r="C83" s="93" t="s">
        <v>412</v>
      </c>
      <c r="D83" s="89">
        <v>158.270836</v>
      </c>
      <c r="E83" s="89">
        <v>151.58974818999997</v>
      </c>
      <c r="F83" s="89">
        <v>38.217473540000007</v>
      </c>
      <c r="G83" s="89">
        <v>149.98433292000001</v>
      </c>
      <c r="H83" s="89">
        <v>151.00483134000001</v>
      </c>
      <c r="I83" s="89"/>
      <c r="J83" s="89">
        <v>95.409132317971711</v>
      </c>
      <c r="K83" s="88">
        <v>99.614144850173631</v>
      </c>
    </row>
    <row r="84" spans="2:11" s="71" customFormat="1" ht="24" customHeight="1">
      <c r="B84" s="92"/>
      <c r="C84" s="93" t="s">
        <v>411</v>
      </c>
      <c r="D84" s="89">
        <v>814.92832899999996</v>
      </c>
      <c r="E84" s="89">
        <v>350.83512591999994</v>
      </c>
      <c r="F84" s="89">
        <v>185.73874811999997</v>
      </c>
      <c r="G84" s="89">
        <v>349.54812407999998</v>
      </c>
      <c r="H84" s="89">
        <v>350.83512591999994</v>
      </c>
      <c r="I84" s="89"/>
      <c r="J84" s="89">
        <v>43.051040617339979</v>
      </c>
      <c r="K84" s="88">
        <v>100</v>
      </c>
    </row>
    <row r="85" spans="2:11" s="71" customFormat="1" ht="20.25" customHeight="1">
      <c r="B85" s="92"/>
      <c r="C85" s="93" t="s">
        <v>410</v>
      </c>
      <c r="D85" s="89">
        <v>28.263375</v>
      </c>
      <c r="E85" s="89">
        <v>1.3433670500000001</v>
      </c>
      <c r="F85" s="89">
        <v>0.24796316000000004</v>
      </c>
      <c r="G85" s="89">
        <v>0.87338689999999986</v>
      </c>
      <c r="H85" s="89">
        <v>1.3433670500000001</v>
      </c>
      <c r="I85" s="89"/>
      <c r="J85" s="89">
        <v>4.7530312639590999</v>
      </c>
      <c r="K85" s="88">
        <v>100</v>
      </c>
    </row>
    <row r="86" spans="2:11" s="71" customFormat="1" ht="24">
      <c r="B86" s="92"/>
      <c r="C86" s="90" t="s">
        <v>409</v>
      </c>
      <c r="D86" s="89">
        <v>100.08634499999999</v>
      </c>
      <c r="E86" s="89">
        <v>98.07893</v>
      </c>
      <c r="F86" s="89">
        <v>91.243510000000001</v>
      </c>
      <c r="G86" s="89">
        <v>92.536062999999999</v>
      </c>
      <c r="H86" s="89">
        <v>98.068618000000001</v>
      </c>
      <c r="I86" s="89"/>
      <c r="J86" s="89">
        <v>97.984013703367836</v>
      </c>
      <c r="K86" s="88">
        <v>99.98948601906649</v>
      </c>
    </row>
    <row r="87" spans="2:11" s="71" customFormat="1" ht="20.25" customHeight="1">
      <c r="B87" s="92"/>
      <c r="C87" s="90" t="s">
        <v>366</v>
      </c>
      <c r="D87" s="89">
        <v>5544.2157040000002</v>
      </c>
      <c r="E87" s="89">
        <v>2464.6339119999998</v>
      </c>
      <c r="F87" s="89">
        <v>1343.3348249999999</v>
      </c>
      <c r="G87" s="89">
        <v>1836.8333399999999</v>
      </c>
      <c r="H87" s="89">
        <v>2464.6339119999998</v>
      </c>
      <c r="I87" s="89"/>
      <c r="J87" s="89">
        <v>44.454149037199862</v>
      </c>
      <c r="K87" s="88">
        <v>100</v>
      </c>
    </row>
    <row r="88" spans="2:11" s="71" customFormat="1" ht="20.25" customHeight="1">
      <c r="B88" s="92"/>
      <c r="C88" s="90" t="s">
        <v>408</v>
      </c>
      <c r="D88" s="89">
        <v>66791.938639</v>
      </c>
      <c r="E88" s="89">
        <v>26522.492753999999</v>
      </c>
      <c r="F88" s="89">
        <v>18299.497104999999</v>
      </c>
      <c r="G88" s="89">
        <v>22205.875907000001</v>
      </c>
      <c r="H88" s="89">
        <v>26522.492753999999</v>
      </c>
      <c r="I88" s="89"/>
      <c r="J88" s="89">
        <v>39.70912252951652</v>
      </c>
      <c r="K88" s="88">
        <v>100</v>
      </c>
    </row>
    <row r="89" spans="2:11" s="71" customFormat="1" ht="34.5" customHeight="1">
      <c r="B89" s="92"/>
      <c r="C89" s="90" t="s">
        <v>407</v>
      </c>
      <c r="D89" s="89">
        <v>431.30340100000001</v>
      </c>
      <c r="E89" s="89">
        <v>234.53947126000003</v>
      </c>
      <c r="F89" s="89">
        <v>0.48293852000000004</v>
      </c>
      <c r="G89" s="89">
        <v>164.52944113000004</v>
      </c>
      <c r="H89" s="89">
        <v>234.53947126000003</v>
      </c>
      <c r="I89" s="89"/>
      <c r="J89" s="89">
        <v>54.379230656704237</v>
      </c>
      <c r="K89" s="88">
        <v>100</v>
      </c>
    </row>
    <row r="90" spans="2:11" s="71" customFormat="1" ht="29.25" customHeight="1">
      <c r="B90" s="92"/>
      <c r="C90" s="108" t="s">
        <v>406</v>
      </c>
      <c r="D90" s="95">
        <v>827.50211403999992</v>
      </c>
      <c r="E90" s="95">
        <v>254.46981144299988</v>
      </c>
      <c r="F90" s="95">
        <v>142.08439226399989</v>
      </c>
      <c r="G90" s="95">
        <v>193.01027572399991</v>
      </c>
      <c r="H90" s="95">
        <v>234.47367199399986</v>
      </c>
      <c r="I90" s="95"/>
      <c r="J90" s="95">
        <v>28.335114559316498</v>
      </c>
      <c r="K90" s="94">
        <v>92.142038642772732</v>
      </c>
    </row>
    <row r="91" spans="2:11" s="71" customFormat="1" ht="63.75" customHeight="1">
      <c r="B91" s="113"/>
      <c r="C91" s="111" t="s">
        <v>405</v>
      </c>
      <c r="D91" s="112">
        <v>270.35051203999996</v>
      </c>
      <c r="E91" s="112">
        <v>130.73012344299988</v>
      </c>
      <c r="F91" s="112">
        <v>68.324411263999892</v>
      </c>
      <c r="G91" s="112">
        <v>83.521308723999894</v>
      </c>
      <c r="H91" s="112">
        <v>101.36380899399985</v>
      </c>
      <c r="I91" s="112"/>
      <c r="J91" s="112">
        <v>37.493477718659726</v>
      </c>
      <c r="K91" s="112">
        <v>77.536688809290283</v>
      </c>
    </row>
    <row r="92" spans="2:11" s="71" customFormat="1" ht="42" customHeight="1">
      <c r="B92" s="92"/>
      <c r="C92" s="111" t="s">
        <v>404</v>
      </c>
      <c r="D92" s="89">
        <v>281.14434899999998</v>
      </c>
      <c r="E92" s="89">
        <v>65.830488000000003</v>
      </c>
      <c r="F92" s="89">
        <v>35.284478</v>
      </c>
      <c r="G92" s="89">
        <v>55.655653000000001</v>
      </c>
      <c r="H92" s="89">
        <v>65.133516</v>
      </c>
      <c r="I92" s="89"/>
      <c r="J92" s="89">
        <v>23.167286211397411</v>
      </c>
      <c r="K92" s="88">
        <v>98.941262595531725</v>
      </c>
    </row>
    <row r="93" spans="2:11" s="71" customFormat="1" ht="31.5" customHeight="1">
      <c r="B93" s="92"/>
      <c r="C93" s="111" t="s">
        <v>403</v>
      </c>
      <c r="D93" s="89">
        <v>276.00725299999999</v>
      </c>
      <c r="E93" s="89">
        <v>57.909199999999998</v>
      </c>
      <c r="F93" s="89">
        <v>38.475503000000003</v>
      </c>
      <c r="G93" s="89">
        <v>53.833314000000001</v>
      </c>
      <c r="H93" s="89">
        <v>67.976347000000004</v>
      </c>
      <c r="I93" s="89"/>
      <c r="J93" s="89">
        <v>24.628464020834993</v>
      </c>
      <c r="K93" s="88">
        <v>117.38436552395821</v>
      </c>
    </row>
    <row r="94" spans="2:11" s="110" customFormat="1" ht="26.25" customHeight="1">
      <c r="B94" s="92"/>
      <c r="C94" s="106" t="s">
        <v>402</v>
      </c>
      <c r="D94" s="98">
        <v>100</v>
      </c>
      <c r="E94" s="98">
        <v>79.5</v>
      </c>
      <c r="F94" s="98">
        <v>29.463891929999999</v>
      </c>
      <c r="G94" s="98">
        <v>30.973444789999999</v>
      </c>
      <c r="H94" s="98">
        <v>33.543327789999999</v>
      </c>
      <c r="I94" s="98"/>
      <c r="J94" s="98">
        <v>33.543327789999999</v>
      </c>
      <c r="K94" s="99">
        <v>42.192865144654085</v>
      </c>
    </row>
    <row r="95" spans="2:11" s="71" customFormat="1" ht="36.75" customHeight="1">
      <c r="B95" s="92"/>
      <c r="C95" s="90" t="s">
        <v>401</v>
      </c>
      <c r="D95" s="89">
        <v>100</v>
      </c>
      <c r="E95" s="89">
        <v>79.5</v>
      </c>
      <c r="F95" s="89">
        <v>29.463891929999999</v>
      </c>
      <c r="G95" s="89">
        <v>30.973444789999999</v>
      </c>
      <c r="H95" s="89">
        <v>33.543327789999999</v>
      </c>
      <c r="I95" s="89"/>
      <c r="J95" s="89">
        <v>33.543327789999999</v>
      </c>
      <c r="K95" s="88">
        <v>42.192865144654085</v>
      </c>
    </row>
    <row r="96" spans="2:11" s="71" customFormat="1" ht="13.5">
      <c r="B96" s="92"/>
      <c r="C96" s="106" t="s">
        <v>400</v>
      </c>
      <c r="D96" s="98">
        <v>16227.026495000002</v>
      </c>
      <c r="E96" s="98">
        <v>7629.9854976799998</v>
      </c>
      <c r="F96" s="98">
        <v>2647.8550679999998</v>
      </c>
      <c r="G96" s="98">
        <v>3256.8506004199999</v>
      </c>
      <c r="H96" s="98">
        <v>6904.3914079900005</v>
      </c>
      <c r="I96" s="98"/>
      <c r="J96" s="98">
        <v>42.548715934601049</v>
      </c>
      <c r="K96" s="99">
        <v>90.490229766352428</v>
      </c>
    </row>
    <row r="97" spans="2:11" s="71" customFormat="1" ht="29.25" customHeight="1">
      <c r="B97" s="92"/>
      <c r="C97" s="90" t="s">
        <v>399</v>
      </c>
      <c r="D97" s="89">
        <v>1100.0250000000001</v>
      </c>
      <c r="E97" s="89">
        <v>279.31144599999999</v>
      </c>
      <c r="F97" s="89">
        <v>8.0541909999999994</v>
      </c>
      <c r="G97" s="89">
        <v>15.130663999999999</v>
      </c>
      <c r="H97" s="89">
        <v>278.40793100000002</v>
      </c>
      <c r="I97" s="89"/>
      <c r="J97" s="89">
        <v>25.309236699165925</v>
      </c>
      <c r="K97" s="88">
        <v>99.676520596295219</v>
      </c>
    </row>
    <row r="98" spans="2:11" s="71" customFormat="1" ht="24" customHeight="1">
      <c r="B98" s="92"/>
      <c r="C98" s="90" t="s">
        <v>398</v>
      </c>
      <c r="D98" s="89">
        <v>947.12874999999997</v>
      </c>
      <c r="E98" s="89">
        <v>241.206808</v>
      </c>
      <c r="F98" s="89">
        <v>7.4672080000000003</v>
      </c>
      <c r="G98" s="89">
        <v>13.563138</v>
      </c>
      <c r="H98" s="89">
        <v>240.29549</v>
      </c>
      <c r="I98" s="89"/>
      <c r="J98" s="89">
        <v>25.370942440507694</v>
      </c>
      <c r="K98" s="88">
        <v>99.622183964227091</v>
      </c>
    </row>
    <row r="99" spans="2:11" s="71" customFormat="1" ht="13.5">
      <c r="B99" s="92"/>
      <c r="C99" s="90" t="s">
        <v>397</v>
      </c>
      <c r="D99" s="89">
        <v>498.3</v>
      </c>
      <c r="E99" s="89">
        <v>149.10391100000001</v>
      </c>
      <c r="F99" s="89">
        <v>4.0380209999999996</v>
      </c>
      <c r="G99" s="89">
        <v>6.0705739999999997</v>
      </c>
      <c r="H99" s="89">
        <v>145.52312499999999</v>
      </c>
      <c r="I99" s="89"/>
      <c r="J99" s="89">
        <v>29.203918322295802</v>
      </c>
      <c r="K99" s="88">
        <v>97.598462725769807</v>
      </c>
    </row>
    <row r="100" spans="2:11" s="71" customFormat="1" ht="29.25" customHeight="1">
      <c r="B100" s="92"/>
      <c r="C100" s="90" t="s">
        <v>396</v>
      </c>
      <c r="D100" s="89">
        <v>425</v>
      </c>
      <c r="E100" s="89">
        <v>140.423665</v>
      </c>
      <c r="F100" s="89">
        <v>90</v>
      </c>
      <c r="G100" s="89">
        <v>113.909379</v>
      </c>
      <c r="H100" s="89">
        <v>138.91145399999999</v>
      </c>
      <c r="I100" s="89"/>
      <c r="J100" s="89">
        <v>32.685048000000002</v>
      </c>
      <c r="K100" s="88">
        <v>98.923108152746181</v>
      </c>
    </row>
    <row r="101" spans="2:11" s="71" customFormat="1" ht="12.75" customHeight="1">
      <c r="B101" s="92"/>
      <c r="C101" s="90" t="s">
        <v>395</v>
      </c>
      <c r="D101" s="89">
        <v>3643.244921</v>
      </c>
      <c r="E101" s="89">
        <v>2364.6217816799999</v>
      </c>
      <c r="F101" s="89">
        <v>0</v>
      </c>
      <c r="G101" s="89">
        <v>5.9808584199999997</v>
      </c>
      <c r="H101" s="89">
        <v>1710.21014399</v>
      </c>
      <c r="I101" s="89"/>
      <c r="J101" s="89">
        <v>46.94194821029437</v>
      </c>
      <c r="K101" s="88">
        <v>72.32489175393377</v>
      </c>
    </row>
    <row r="102" spans="2:11" s="71" customFormat="1" ht="13.5">
      <c r="B102" s="92"/>
      <c r="C102" s="90" t="s">
        <v>394</v>
      </c>
      <c r="D102" s="89">
        <v>1564.8154919999999</v>
      </c>
      <c r="E102" s="89">
        <v>365.594604</v>
      </c>
      <c r="F102" s="89">
        <v>4.095847</v>
      </c>
      <c r="G102" s="89">
        <v>47.426133999999998</v>
      </c>
      <c r="H102" s="89">
        <v>335.99776400000002</v>
      </c>
      <c r="I102" s="89"/>
      <c r="J102" s="89">
        <v>21.472037164621835</v>
      </c>
      <c r="K102" s="88">
        <v>91.904464760645098</v>
      </c>
    </row>
    <row r="103" spans="2:11" s="71" customFormat="1" ht="13.5">
      <c r="B103" s="92"/>
      <c r="C103" s="90" t="s">
        <v>393</v>
      </c>
      <c r="D103" s="89">
        <v>714.27681900000005</v>
      </c>
      <c r="E103" s="89">
        <v>154.525306</v>
      </c>
      <c r="F103" s="89">
        <v>1.7395039999999999</v>
      </c>
      <c r="G103" s="89">
        <v>2.1664750000000002</v>
      </c>
      <c r="H103" s="89">
        <v>147.30062899999999</v>
      </c>
      <c r="I103" s="89"/>
      <c r="J103" s="89">
        <v>20.622344878309704</v>
      </c>
      <c r="K103" s="88">
        <v>95.324599454279664</v>
      </c>
    </row>
    <row r="104" spans="2:11" s="71" customFormat="1" ht="13.5">
      <c r="B104" s="92"/>
      <c r="C104" s="90" t="s">
        <v>392</v>
      </c>
      <c r="D104" s="89">
        <v>1035.0069550000001</v>
      </c>
      <c r="E104" s="89">
        <v>319.73037299999999</v>
      </c>
      <c r="F104" s="89">
        <v>5.8391169999999999</v>
      </c>
      <c r="G104" s="89">
        <v>6.5832119999999996</v>
      </c>
      <c r="H104" s="89">
        <v>306.04238199999998</v>
      </c>
      <c r="I104" s="89"/>
      <c r="J104" s="89">
        <v>29.569113571802031</v>
      </c>
      <c r="K104" s="88">
        <v>95.718895620842375</v>
      </c>
    </row>
    <row r="105" spans="2:11" s="71" customFormat="1" ht="45.75" customHeight="1">
      <c r="B105" s="92"/>
      <c r="C105" s="90" t="s">
        <v>391</v>
      </c>
      <c r="D105" s="89">
        <v>237.424498</v>
      </c>
      <c r="E105" s="89">
        <v>3.2785250000000001</v>
      </c>
      <c r="F105" s="89">
        <v>1.236515</v>
      </c>
      <c r="G105" s="89">
        <v>1.300149</v>
      </c>
      <c r="H105" s="89">
        <v>2.5758169999999998</v>
      </c>
      <c r="I105" s="89"/>
      <c r="J105" s="89">
        <v>1.0848994192671726</v>
      </c>
      <c r="K105" s="88">
        <v>78.566336996057672</v>
      </c>
    </row>
    <row r="106" spans="2:11" s="71" customFormat="1" ht="29.25" customHeight="1">
      <c r="B106" s="92"/>
      <c r="C106" s="90" t="s">
        <v>390</v>
      </c>
      <c r="D106" s="89">
        <v>49.769060000000003</v>
      </c>
      <c r="E106" s="89">
        <v>38.681308999999999</v>
      </c>
      <c r="F106" s="89">
        <v>0.24437999999999999</v>
      </c>
      <c r="G106" s="89">
        <v>0.23876900000000001</v>
      </c>
      <c r="H106" s="89">
        <v>30.943327</v>
      </c>
      <c r="I106" s="89"/>
      <c r="J106" s="89">
        <v>62.173822451137305</v>
      </c>
      <c r="K106" s="88">
        <v>79.995552890932416</v>
      </c>
    </row>
    <row r="107" spans="2:11" s="71" customFormat="1" ht="20.25" customHeight="1">
      <c r="B107" s="92"/>
      <c r="C107" s="108" t="s">
        <v>389</v>
      </c>
      <c r="D107" s="95">
        <v>6012.0349999999999</v>
      </c>
      <c r="E107" s="95">
        <v>3573.5077689999998</v>
      </c>
      <c r="F107" s="95">
        <v>2525.1402849999999</v>
      </c>
      <c r="G107" s="95">
        <v>3044.4812480000001</v>
      </c>
      <c r="H107" s="95">
        <v>3568.1833449999999</v>
      </c>
      <c r="I107" s="95"/>
      <c r="J107" s="95">
        <v>59.350674854687298</v>
      </c>
      <c r="K107" s="94">
        <v>99.85100287045158</v>
      </c>
    </row>
    <row r="108" spans="2:11" s="71" customFormat="1" ht="30.75" customHeight="1">
      <c r="B108" s="92"/>
      <c r="C108" s="105" t="s">
        <v>388</v>
      </c>
      <c r="D108" s="89">
        <v>6011</v>
      </c>
      <c r="E108" s="89">
        <v>3569.1079749999999</v>
      </c>
      <c r="F108" s="89">
        <v>2524.1052850000001</v>
      </c>
      <c r="G108" s="89">
        <v>3043.4462480000002</v>
      </c>
      <c r="H108" s="89">
        <v>3563.783551</v>
      </c>
      <c r="I108" s="89"/>
      <c r="J108" s="89">
        <v>59.287698402927965</v>
      </c>
      <c r="K108" s="88">
        <v>99.850819195236028</v>
      </c>
    </row>
    <row r="109" spans="2:11" s="71" customFormat="1" ht="30.75" customHeight="1">
      <c r="B109" s="92"/>
      <c r="C109" s="105" t="s">
        <v>387</v>
      </c>
      <c r="D109" s="89">
        <v>1.0349999999999999</v>
      </c>
      <c r="E109" s="89">
        <v>4.399794</v>
      </c>
      <c r="F109" s="89">
        <v>1.0349999999999999</v>
      </c>
      <c r="G109" s="89">
        <v>1.0349999999999999</v>
      </c>
      <c r="H109" s="89">
        <v>4.399794</v>
      </c>
      <c r="I109" s="89"/>
      <c r="J109" s="89">
        <v>425.10086956521747</v>
      </c>
      <c r="K109" s="88">
        <v>100</v>
      </c>
    </row>
    <row r="110" spans="2:11" s="71" customFormat="1" ht="18.75" customHeight="1">
      <c r="B110" s="97"/>
      <c r="C110" s="106" t="s">
        <v>386</v>
      </c>
      <c r="D110" s="98">
        <v>9605.5869860000003</v>
      </c>
      <c r="E110" s="98">
        <v>4301.6681277500002</v>
      </c>
      <c r="F110" s="98">
        <v>638.82109825999999</v>
      </c>
      <c r="G110" s="98">
        <v>2538.1393552700001</v>
      </c>
      <c r="H110" s="98">
        <v>3597.5150431100001</v>
      </c>
      <c r="I110" s="98"/>
      <c r="J110" s="98">
        <v>37.452318617834855</v>
      </c>
      <c r="K110" s="99">
        <v>83.630697121948614</v>
      </c>
    </row>
    <row r="111" spans="2:11" s="71" customFormat="1" ht="36">
      <c r="B111" s="92"/>
      <c r="C111" s="90" t="s">
        <v>385</v>
      </c>
      <c r="D111" s="89">
        <v>35.77993</v>
      </c>
      <c r="E111" s="109">
        <v>9.6279999999999994E-3</v>
      </c>
      <c r="F111" s="89">
        <v>0</v>
      </c>
      <c r="G111" s="89">
        <v>0</v>
      </c>
      <c r="H111" s="109">
        <v>9.6279999999999994E-3</v>
      </c>
      <c r="I111" s="89"/>
      <c r="J111" s="89">
        <v>2.690894029138682E-2</v>
      </c>
      <c r="K111" s="88">
        <v>100</v>
      </c>
    </row>
    <row r="112" spans="2:11" s="71" customFormat="1" ht="24">
      <c r="B112" s="92"/>
      <c r="C112" s="90" t="s">
        <v>384</v>
      </c>
      <c r="D112" s="89">
        <v>217.36499800000001</v>
      </c>
      <c r="E112" s="89">
        <v>144.86945</v>
      </c>
      <c r="F112" s="89">
        <v>46.2</v>
      </c>
      <c r="G112" s="89">
        <v>88.199960000000004</v>
      </c>
      <c r="H112" s="89">
        <v>97.811404999999993</v>
      </c>
      <c r="I112" s="89"/>
      <c r="J112" s="89">
        <v>44.998691555666191</v>
      </c>
      <c r="K112" s="103">
        <v>67.51692989791843</v>
      </c>
    </row>
    <row r="113" spans="2:11" s="71" customFormat="1" ht="23.25" customHeight="1">
      <c r="B113" s="92"/>
      <c r="C113" s="90" t="s">
        <v>367</v>
      </c>
      <c r="D113" s="89">
        <v>582.43499999999995</v>
      </c>
      <c r="E113" s="89">
        <v>339.31461783000009</v>
      </c>
      <c r="F113" s="89">
        <v>195.50064481999991</v>
      </c>
      <c r="G113" s="89">
        <v>283.86286888000006</v>
      </c>
      <c r="H113" s="89">
        <v>326.15612729000014</v>
      </c>
      <c r="I113" s="89"/>
      <c r="J113" s="89">
        <v>55.998716988161803</v>
      </c>
      <c r="K113" s="88">
        <v>96.122038412564805</v>
      </c>
    </row>
    <row r="114" spans="2:11" s="71" customFormat="1" ht="13.5">
      <c r="B114" s="92"/>
      <c r="C114" s="90" t="s">
        <v>383</v>
      </c>
      <c r="D114" s="89">
        <v>1973.68704</v>
      </c>
      <c r="E114" s="89">
        <v>1523.25540897</v>
      </c>
      <c r="F114" s="89">
        <v>21.249709530000001</v>
      </c>
      <c r="G114" s="89">
        <v>1037.9497095300001</v>
      </c>
      <c r="H114" s="89">
        <v>1522.8868358700001</v>
      </c>
      <c r="I114" s="89"/>
      <c r="J114" s="89">
        <v>77.159489068236482</v>
      </c>
      <c r="K114" s="88">
        <v>99.975803591582263</v>
      </c>
    </row>
    <row r="115" spans="2:11" s="71" customFormat="1" ht="13.5">
      <c r="B115" s="92"/>
      <c r="C115" s="90" t="s">
        <v>382</v>
      </c>
      <c r="D115" s="89">
        <v>2360.6090800000002</v>
      </c>
      <c r="E115" s="89">
        <v>496.76019794999996</v>
      </c>
      <c r="F115" s="89">
        <v>112.99323190999999</v>
      </c>
      <c r="G115" s="89">
        <v>395.64442885999995</v>
      </c>
      <c r="H115" s="89">
        <v>496.75969794999997</v>
      </c>
      <c r="I115" s="89"/>
      <c r="J115" s="89">
        <v>21.043708683438595</v>
      </c>
      <c r="K115" s="88">
        <v>99.999899347813681</v>
      </c>
    </row>
    <row r="116" spans="2:11" s="71" customFormat="1" ht="13.5">
      <c r="B116" s="92"/>
      <c r="C116" s="108" t="s">
        <v>381</v>
      </c>
      <c r="D116" s="95">
        <v>4435.7109380000002</v>
      </c>
      <c r="E116" s="95">
        <v>1797.4588250000002</v>
      </c>
      <c r="F116" s="95">
        <v>262.87751200000002</v>
      </c>
      <c r="G116" s="95">
        <v>732.48238800000001</v>
      </c>
      <c r="H116" s="95">
        <v>1153.891349</v>
      </c>
      <c r="I116" s="95"/>
      <c r="J116" s="95">
        <v>26.01367323363667</v>
      </c>
      <c r="K116" s="94">
        <v>64.195704121344747</v>
      </c>
    </row>
    <row r="117" spans="2:11" s="71" customFormat="1" ht="30" customHeight="1">
      <c r="B117" s="92"/>
      <c r="C117" s="107" t="s">
        <v>380</v>
      </c>
      <c r="D117" s="95">
        <v>1739.2909349999995</v>
      </c>
      <c r="E117" s="95">
        <v>405.66800000000001</v>
      </c>
      <c r="F117" s="95">
        <v>21.3</v>
      </c>
      <c r="G117" s="95">
        <v>30.5</v>
      </c>
      <c r="H117" s="95">
        <v>48.718000000000004</v>
      </c>
      <c r="I117" s="95"/>
      <c r="J117" s="95">
        <v>2.8010264999167616</v>
      </c>
      <c r="K117" s="94">
        <v>12.009327824723666</v>
      </c>
    </row>
    <row r="118" spans="2:11" s="71" customFormat="1" ht="13.5">
      <c r="B118" s="92"/>
      <c r="C118" s="93" t="s">
        <v>379</v>
      </c>
      <c r="D118" s="89">
        <v>1739.2909349999995</v>
      </c>
      <c r="E118" s="89">
        <v>405.66800000000001</v>
      </c>
      <c r="F118" s="89">
        <v>21.3</v>
      </c>
      <c r="G118" s="89">
        <v>30.5</v>
      </c>
      <c r="H118" s="89">
        <v>48.718000000000004</v>
      </c>
      <c r="I118" s="89"/>
      <c r="J118" s="89">
        <v>2.8010264999167616</v>
      </c>
      <c r="K118" s="88">
        <v>12.009327824723666</v>
      </c>
    </row>
    <row r="119" spans="2:11" s="71" customFormat="1" ht="36">
      <c r="B119" s="92"/>
      <c r="C119" s="90" t="s">
        <v>378</v>
      </c>
      <c r="D119" s="89">
        <v>2696.4200030000002</v>
      </c>
      <c r="E119" s="89">
        <v>1391.790825</v>
      </c>
      <c r="F119" s="89">
        <v>241.57751200000001</v>
      </c>
      <c r="G119" s="89">
        <v>701.98238800000001</v>
      </c>
      <c r="H119" s="89">
        <v>1105.1733489999999</v>
      </c>
      <c r="I119" s="89"/>
      <c r="J119" s="89">
        <v>40.98669153063689</v>
      </c>
      <c r="K119" s="88">
        <v>79.406569518088304</v>
      </c>
    </row>
    <row r="120" spans="2:11" s="71" customFormat="1" ht="15.75" customHeight="1">
      <c r="B120" s="97"/>
      <c r="C120" s="106" t="s">
        <v>377</v>
      </c>
      <c r="D120" s="101">
        <v>8800</v>
      </c>
      <c r="E120" s="101">
        <v>3610.6500179999998</v>
      </c>
      <c r="F120" s="101">
        <v>2399.648408</v>
      </c>
      <c r="G120" s="101">
        <v>3024.2185500000001</v>
      </c>
      <c r="H120" s="101">
        <v>3610.6500179999998</v>
      </c>
      <c r="I120" s="101"/>
      <c r="J120" s="98">
        <v>41.030113840909088</v>
      </c>
      <c r="K120" s="99">
        <v>100</v>
      </c>
    </row>
    <row r="121" spans="2:11" s="71" customFormat="1" ht="21.75" customHeight="1">
      <c r="B121" s="97"/>
      <c r="C121" s="90" t="s">
        <v>376</v>
      </c>
      <c r="D121" s="89">
        <v>8800</v>
      </c>
      <c r="E121" s="89">
        <v>3610.6500179999998</v>
      </c>
      <c r="F121" s="89">
        <v>2399.648408</v>
      </c>
      <c r="G121" s="89">
        <v>3024.2185500000001</v>
      </c>
      <c r="H121" s="89">
        <v>3610.6500179999998</v>
      </c>
      <c r="I121" s="89"/>
      <c r="J121" s="89">
        <v>41.030113840909088</v>
      </c>
      <c r="K121" s="88">
        <v>100</v>
      </c>
    </row>
    <row r="122" spans="2:11" s="71" customFormat="1" ht="15.75" customHeight="1">
      <c r="B122" s="92"/>
      <c r="C122" s="106" t="s">
        <v>375</v>
      </c>
      <c r="D122" s="98">
        <v>84810.508988000001</v>
      </c>
      <c r="E122" s="98">
        <v>39950.333253999997</v>
      </c>
      <c r="F122" s="98">
        <v>23874.870713</v>
      </c>
      <c r="G122" s="98">
        <v>28122.250735000001</v>
      </c>
      <c r="H122" s="98">
        <v>39044.154882000003</v>
      </c>
      <c r="I122" s="98"/>
      <c r="J122" s="98">
        <v>46.036930267125783</v>
      </c>
      <c r="K122" s="99">
        <v>97.731737639737304</v>
      </c>
    </row>
    <row r="123" spans="2:11" s="71" customFormat="1" ht="27" customHeight="1">
      <c r="B123" s="92"/>
      <c r="C123" s="90" t="s">
        <v>374</v>
      </c>
      <c r="D123" s="89">
        <v>1477.1</v>
      </c>
      <c r="E123" s="89">
        <v>1582.1</v>
      </c>
      <c r="F123" s="89">
        <v>1050</v>
      </c>
      <c r="G123" s="89">
        <v>1300</v>
      </c>
      <c r="H123" s="89">
        <v>1582.1</v>
      </c>
      <c r="I123" s="89"/>
      <c r="J123" s="89">
        <v>107.10852345812741</v>
      </c>
      <c r="K123" s="88">
        <v>100</v>
      </c>
    </row>
    <row r="124" spans="2:11" s="71" customFormat="1" ht="27" customHeight="1">
      <c r="B124" s="92"/>
      <c r="C124" s="90" t="s">
        <v>373</v>
      </c>
      <c r="D124" s="89">
        <v>1086.75</v>
      </c>
      <c r="E124" s="89">
        <v>1086.75</v>
      </c>
      <c r="F124" s="89">
        <v>650</v>
      </c>
      <c r="G124" s="89">
        <v>900</v>
      </c>
      <c r="H124" s="89">
        <v>1086.75</v>
      </c>
      <c r="I124" s="89"/>
      <c r="J124" s="89">
        <v>100</v>
      </c>
      <c r="K124" s="88">
        <v>100</v>
      </c>
    </row>
    <row r="125" spans="2:11" s="71" customFormat="1" ht="27" customHeight="1">
      <c r="B125" s="92"/>
      <c r="C125" s="90" t="s">
        <v>372</v>
      </c>
      <c r="D125" s="89">
        <v>1858.86</v>
      </c>
      <c r="E125" s="89">
        <v>1427.8523110000001</v>
      </c>
      <c r="F125" s="89">
        <v>929.62</v>
      </c>
      <c r="G125" s="89">
        <v>1136.1600000000001</v>
      </c>
      <c r="H125" s="89">
        <v>1418.5486530000001</v>
      </c>
      <c r="I125" s="89"/>
      <c r="J125" s="89">
        <v>76.312828991962817</v>
      </c>
      <c r="K125" s="88">
        <v>99.34841594411931</v>
      </c>
    </row>
    <row r="126" spans="2:11" s="71" customFormat="1" ht="13.5">
      <c r="B126" s="92"/>
      <c r="C126" s="90" t="s">
        <v>371</v>
      </c>
      <c r="D126" s="89">
        <v>414.14052400000003</v>
      </c>
      <c r="E126" s="89">
        <v>241.52354</v>
      </c>
      <c r="F126" s="89">
        <v>17.206620000000001</v>
      </c>
      <c r="G126" s="89">
        <v>77.254594999999995</v>
      </c>
      <c r="H126" s="89">
        <v>236.58457100000001</v>
      </c>
      <c r="I126" s="89"/>
      <c r="J126" s="89">
        <v>57.126641149466451</v>
      </c>
      <c r="K126" s="88">
        <v>97.955077587882329</v>
      </c>
    </row>
    <row r="127" spans="2:11" s="71" customFormat="1" ht="16.5" customHeight="1">
      <c r="B127" s="92"/>
      <c r="C127" s="90" t="s">
        <v>370</v>
      </c>
      <c r="D127" s="89">
        <v>525.60594900000001</v>
      </c>
      <c r="E127" s="89">
        <v>191.86560900000001</v>
      </c>
      <c r="F127" s="89">
        <v>15.624622</v>
      </c>
      <c r="G127" s="89">
        <v>35.170408000000002</v>
      </c>
      <c r="H127" s="89">
        <v>189.555229</v>
      </c>
      <c r="I127" s="89"/>
      <c r="J127" s="89">
        <v>36.064133094505749</v>
      </c>
      <c r="K127" s="88">
        <v>98.795834223735213</v>
      </c>
    </row>
    <row r="128" spans="2:11" s="71" customFormat="1" ht="21.75" customHeight="1">
      <c r="B128" s="92"/>
      <c r="C128" s="90" t="s">
        <v>369</v>
      </c>
      <c r="D128" s="89">
        <v>300.90870100000001</v>
      </c>
      <c r="E128" s="89">
        <v>84.510581999999999</v>
      </c>
      <c r="F128" s="89">
        <v>46.204939000000003</v>
      </c>
      <c r="G128" s="89">
        <v>65.342958999999993</v>
      </c>
      <c r="H128" s="89">
        <v>78.867208000000005</v>
      </c>
      <c r="I128" s="89"/>
      <c r="J128" s="89">
        <v>26.209680124869507</v>
      </c>
      <c r="K128" s="88">
        <v>93.322287142691792</v>
      </c>
    </row>
    <row r="129" spans="2:11" s="71" customFormat="1" ht="21.75" customHeight="1">
      <c r="B129" s="92"/>
      <c r="C129" s="90" t="s">
        <v>368</v>
      </c>
      <c r="D129" s="89">
        <v>310.58087899999998</v>
      </c>
      <c r="E129" s="89">
        <v>168.69437199999999</v>
      </c>
      <c r="F129" s="89">
        <v>2.80294</v>
      </c>
      <c r="G129" s="89">
        <v>24.798162000000001</v>
      </c>
      <c r="H129" s="89">
        <v>57.546875</v>
      </c>
      <c r="I129" s="89"/>
      <c r="J129" s="89">
        <v>18.52878876036667</v>
      </c>
      <c r="K129" s="88">
        <v>34.11309714588463</v>
      </c>
    </row>
    <row r="130" spans="2:11" s="71" customFormat="1" ht="21.75" customHeight="1">
      <c r="B130" s="92"/>
      <c r="C130" s="90" t="s">
        <v>367</v>
      </c>
      <c r="D130" s="89">
        <v>1291.837716</v>
      </c>
      <c r="E130" s="89">
        <v>279.08870400000001</v>
      </c>
      <c r="F130" s="89">
        <v>93.885046000000003</v>
      </c>
      <c r="G130" s="89">
        <v>183.70972499999999</v>
      </c>
      <c r="H130" s="89">
        <v>277.35276199999998</v>
      </c>
      <c r="I130" s="89"/>
      <c r="J130" s="89">
        <v>21.469628774950554</v>
      </c>
      <c r="K130" s="88">
        <v>99.377996323348142</v>
      </c>
    </row>
    <row r="131" spans="2:11" s="71" customFormat="1" ht="24" customHeight="1">
      <c r="B131" s="92"/>
      <c r="C131" s="96" t="s">
        <v>366</v>
      </c>
      <c r="D131" s="95">
        <v>36719.053457000002</v>
      </c>
      <c r="E131" s="95">
        <v>17182.648651000003</v>
      </c>
      <c r="F131" s="95">
        <v>10662.742483</v>
      </c>
      <c r="G131" s="95">
        <v>11137.030328000001</v>
      </c>
      <c r="H131" s="95">
        <v>16804.402407000001</v>
      </c>
      <c r="I131" s="89"/>
      <c r="J131" s="95">
        <v>45.764802806474478</v>
      </c>
      <c r="K131" s="94">
        <v>97.798673233198016</v>
      </c>
    </row>
    <row r="132" spans="2:11" s="71" customFormat="1" ht="21.75" customHeight="1">
      <c r="B132" s="92"/>
      <c r="C132" s="105" t="s">
        <v>366</v>
      </c>
      <c r="D132" s="89">
        <v>36177.676847000002</v>
      </c>
      <c r="E132" s="89">
        <v>17009.943641000002</v>
      </c>
      <c r="F132" s="89">
        <v>10584.119197</v>
      </c>
      <c r="G132" s="89">
        <v>11032.150723000001</v>
      </c>
      <c r="H132" s="89">
        <v>16666.993854</v>
      </c>
      <c r="I132" s="89"/>
      <c r="J132" s="89">
        <v>46.069828984560942</v>
      </c>
      <c r="K132" s="88">
        <v>97.983827611436809</v>
      </c>
    </row>
    <row r="133" spans="2:11" s="71" customFormat="1" ht="24">
      <c r="B133" s="92"/>
      <c r="C133" s="105" t="s">
        <v>365</v>
      </c>
      <c r="D133" s="89">
        <v>509.270355</v>
      </c>
      <c r="E133" s="89">
        <v>162.704599</v>
      </c>
      <c r="F133" s="89">
        <v>74.497660999999994</v>
      </c>
      <c r="G133" s="89">
        <v>99.634325000000004</v>
      </c>
      <c r="H133" s="89">
        <v>131.20063400000001</v>
      </c>
      <c r="I133" s="89"/>
      <c r="J133" s="89">
        <v>25.762472272708671</v>
      </c>
      <c r="K133" s="88">
        <v>80.6373235952599</v>
      </c>
    </row>
    <row r="134" spans="2:11" s="71" customFormat="1" ht="13.5">
      <c r="B134" s="92"/>
      <c r="C134" s="105" t="s">
        <v>364</v>
      </c>
      <c r="D134" s="89">
        <v>32.106254999999997</v>
      </c>
      <c r="E134" s="89">
        <v>10.000411</v>
      </c>
      <c r="F134" s="89">
        <v>4.1256250000000003</v>
      </c>
      <c r="G134" s="89">
        <v>5.2452800000000002</v>
      </c>
      <c r="H134" s="89">
        <v>6.2079190000000004</v>
      </c>
      <c r="I134" s="89"/>
      <c r="J134" s="89">
        <v>19.335543806027829</v>
      </c>
      <c r="K134" s="88">
        <v>62.07663865015148</v>
      </c>
    </row>
    <row r="135" spans="2:11" s="71" customFormat="1" ht="23.25" customHeight="1">
      <c r="B135" s="92"/>
      <c r="C135" s="90" t="s">
        <v>363</v>
      </c>
      <c r="D135" s="89">
        <v>4224.8765030000004</v>
      </c>
      <c r="E135" s="89">
        <v>2809.1640269999998</v>
      </c>
      <c r="F135" s="89">
        <v>1897.7969539999999</v>
      </c>
      <c r="G135" s="89">
        <v>2019.002099</v>
      </c>
      <c r="H135" s="89">
        <v>2696.0827840000002</v>
      </c>
      <c r="I135" s="89"/>
      <c r="J135" s="89">
        <v>63.814475573086348</v>
      </c>
      <c r="K135" s="88">
        <v>95.974558911009439</v>
      </c>
    </row>
    <row r="136" spans="2:11" s="71" customFormat="1" ht="54.75" customHeight="1">
      <c r="B136" s="92"/>
      <c r="C136" s="90" t="s">
        <v>362</v>
      </c>
      <c r="D136" s="89">
        <v>258.41299099999998</v>
      </c>
      <c r="E136" s="89">
        <v>192.05360099999999</v>
      </c>
      <c r="F136" s="89">
        <v>1.932701</v>
      </c>
      <c r="G136" s="89">
        <v>3.0803889999999998</v>
      </c>
      <c r="H136" s="89">
        <v>93.803089</v>
      </c>
      <c r="I136" s="89"/>
      <c r="J136" s="89">
        <v>36.299680072972805</v>
      </c>
      <c r="K136" s="88">
        <v>48.842140168983349</v>
      </c>
    </row>
    <row r="137" spans="2:11" s="71" customFormat="1" ht="30.75" customHeight="1">
      <c r="B137" s="92"/>
      <c r="C137" s="90" t="s">
        <v>361</v>
      </c>
      <c r="D137" s="89">
        <v>3547.5883699999999</v>
      </c>
      <c r="E137" s="89">
        <v>1478.8301959999999</v>
      </c>
      <c r="F137" s="89">
        <v>821.07726100000002</v>
      </c>
      <c r="G137" s="89">
        <v>1089.668379</v>
      </c>
      <c r="H137" s="89">
        <v>1382.0573609999999</v>
      </c>
      <c r="I137" s="89"/>
      <c r="J137" s="89">
        <v>38.957658467010923</v>
      </c>
      <c r="K137" s="88">
        <v>93.456122598675961</v>
      </c>
    </row>
    <row r="138" spans="2:11" s="71" customFormat="1" ht="23.25" customHeight="1">
      <c r="B138" s="92"/>
      <c r="C138" s="90" t="s">
        <v>360</v>
      </c>
      <c r="D138" s="89">
        <v>26000.944705999998</v>
      </c>
      <c r="E138" s="89">
        <v>10792.482502999999</v>
      </c>
      <c r="F138" s="89">
        <v>7342.3870150000002</v>
      </c>
      <c r="G138" s="89">
        <v>9658.9071540000004</v>
      </c>
      <c r="H138" s="89">
        <v>10737.157557</v>
      </c>
      <c r="I138" s="89"/>
      <c r="J138" s="89">
        <v>41.29525937771902</v>
      </c>
      <c r="K138" s="88">
        <v>99.487375161510613</v>
      </c>
    </row>
    <row r="139" spans="2:11" s="71" customFormat="1" ht="24" customHeight="1">
      <c r="B139" s="92"/>
      <c r="C139" s="90" t="s">
        <v>359</v>
      </c>
      <c r="D139" s="89">
        <v>6631.3941649999997</v>
      </c>
      <c r="E139" s="89">
        <v>2353.9358109999998</v>
      </c>
      <c r="F139" s="89">
        <v>304.01095800000002</v>
      </c>
      <c r="G139" s="89">
        <v>434.62307099999998</v>
      </c>
      <c r="H139" s="89">
        <v>2324.746079</v>
      </c>
      <c r="I139" s="89"/>
      <c r="J139" s="89">
        <v>35.056671661440895</v>
      </c>
      <c r="K139" s="88">
        <v>98.759960579061016</v>
      </c>
    </row>
    <row r="140" spans="2:11" s="71" customFormat="1" ht="27" customHeight="1">
      <c r="B140" s="92"/>
      <c r="C140" s="96" t="s">
        <v>358</v>
      </c>
      <c r="D140" s="95">
        <v>162.455027</v>
      </c>
      <c r="E140" s="95">
        <v>78.833347000000003</v>
      </c>
      <c r="F140" s="95">
        <v>39.579174000000002</v>
      </c>
      <c r="G140" s="95">
        <v>57.503466000000003</v>
      </c>
      <c r="H140" s="95">
        <v>78.600307000000001</v>
      </c>
      <c r="I140" s="95"/>
      <c r="J140" s="95">
        <v>48.382809969924786</v>
      </c>
      <c r="K140" s="94">
        <v>99.704389057590063</v>
      </c>
    </row>
    <row r="141" spans="2:11" s="71" customFormat="1" ht="18.75" customHeight="1">
      <c r="B141" s="92"/>
      <c r="C141" s="93" t="s">
        <v>357</v>
      </c>
      <c r="D141" s="89">
        <v>11.180425</v>
      </c>
      <c r="E141" s="89">
        <v>4.8054750000000004</v>
      </c>
      <c r="F141" s="89">
        <v>2.7754449999999999</v>
      </c>
      <c r="G141" s="89">
        <v>3.9</v>
      </c>
      <c r="H141" s="89">
        <v>4.7</v>
      </c>
      <c r="I141" s="89"/>
      <c r="J141" s="89">
        <v>42.037757956428315</v>
      </c>
      <c r="K141" s="104">
        <v>97.80510771567846</v>
      </c>
    </row>
    <row r="142" spans="2:11" s="71" customFormat="1" ht="24">
      <c r="B142" s="92"/>
      <c r="C142" s="93" t="s">
        <v>356</v>
      </c>
      <c r="D142" s="89">
        <v>0.509911</v>
      </c>
      <c r="E142" s="89">
        <v>0.23273199999999999</v>
      </c>
      <c r="F142" s="89">
        <v>0.13578799999999999</v>
      </c>
      <c r="G142" s="89">
        <v>0.2</v>
      </c>
      <c r="H142" s="89">
        <v>0.2</v>
      </c>
      <c r="I142" s="89"/>
      <c r="J142" s="89">
        <v>39.222530990702303</v>
      </c>
      <c r="K142" s="88">
        <v>85.935754429988137</v>
      </c>
    </row>
    <row r="143" spans="2:11" s="71" customFormat="1" ht="29.25" customHeight="1">
      <c r="B143" s="92"/>
      <c r="C143" s="93" t="s">
        <v>355</v>
      </c>
      <c r="D143" s="89">
        <v>150.764691</v>
      </c>
      <c r="E143" s="89">
        <v>73.795140000000004</v>
      </c>
      <c r="F143" s="89">
        <v>36.667940999999999</v>
      </c>
      <c r="G143" s="89">
        <v>53.403466000000002</v>
      </c>
      <c r="H143" s="89">
        <v>73.700306999999995</v>
      </c>
      <c r="I143" s="89"/>
      <c r="J143" s="89">
        <v>48.884328625725765</v>
      </c>
      <c r="K143" s="103">
        <v>99.871491537247564</v>
      </c>
    </row>
    <row r="144" spans="2:11" s="71" customFormat="1" ht="21.75" customHeight="1">
      <c r="B144" s="92"/>
      <c r="C144" s="102" t="s">
        <v>354</v>
      </c>
      <c r="D144" s="101">
        <v>6500</v>
      </c>
      <c r="E144" s="101">
        <v>2853.7821919999997</v>
      </c>
      <c r="F144" s="101">
        <v>0</v>
      </c>
      <c r="G144" s="101">
        <v>645.17774999999995</v>
      </c>
      <c r="H144" s="101">
        <v>871.662102</v>
      </c>
      <c r="I144" s="101"/>
      <c r="J144" s="98">
        <v>13.410186184615386</v>
      </c>
      <c r="K144" s="99">
        <v>30.544100542905067</v>
      </c>
    </row>
    <row r="145" spans="1:11" s="71" customFormat="1" ht="21.75" customHeight="1">
      <c r="B145" s="97"/>
      <c r="C145" s="90" t="s">
        <v>353</v>
      </c>
      <c r="D145" s="89">
        <v>3913.336851</v>
      </c>
      <c r="E145" s="89">
        <v>1737.3417079999999</v>
      </c>
      <c r="F145" s="89">
        <v>0</v>
      </c>
      <c r="G145" s="89">
        <v>645.17774999999995</v>
      </c>
      <c r="H145" s="89">
        <v>645.17774999999995</v>
      </c>
      <c r="I145" s="89"/>
      <c r="J145" s="89">
        <v>16.486639779939555</v>
      </c>
      <c r="K145" s="88">
        <v>37.135915578905795</v>
      </c>
    </row>
    <row r="146" spans="1:11" s="71" customFormat="1" ht="21.75" customHeight="1">
      <c r="B146" s="97"/>
      <c r="C146" s="90" t="s">
        <v>352</v>
      </c>
      <c r="D146" s="89">
        <v>2586.663149</v>
      </c>
      <c r="E146" s="89">
        <v>1116.440484</v>
      </c>
      <c r="F146" s="89">
        <v>0</v>
      </c>
      <c r="G146" s="89">
        <v>0</v>
      </c>
      <c r="H146" s="89">
        <v>226.484352</v>
      </c>
      <c r="I146" s="89"/>
      <c r="J146" s="89">
        <v>8.7558502577948154</v>
      </c>
      <c r="K146" s="88">
        <v>20.28628979742372</v>
      </c>
    </row>
    <row r="147" spans="1:11" s="71" customFormat="1" ht="24">
      <c r="B147" s="92"/>
      <c r="C147" s="100" t="s">
        <v>351</v>
      </c>
      <c r="D147" s="98">
        <v>66536.966244209048</v>
      </c>
      <c r="E147" s="98">
        <v>38575.358016840008</v>
      </c>
      <c r="F147" s="98">
        <v>25715.434268559999</v>
      </c>
      <c r="G147" s="98">
        <v>32145.396142699999</v>
      </c>
      <c r="H147" s="98">
        <v>38575.358016840008</v>
      </c>
      <c r="I147" s="98"/>
      <c r="J147" s="98">
        <v>57.975829368681744</v>
      </c>
      <c r="K147" s="99">
        <v>100</v>
      </c>
    </row>
    <row r="148" spans="1:11" s="71" customFormat="1" ht="30" customHeight="1">
      <c r="B148" s="97"/>
      <c r="C148" s="96" t="s">
        <v>350</v>
      </c>
      <c r="D148" s="95">
        <v>53090.815000000002</v>
      </c>
      <c r="E148" s="95">
        <v>31854.489018</v>
      </c>
      <c r="F148" s="95">
        <v>21236.326012000001</v>
      </c>
      <c r="G148" s="95">
        <v>26545.407514999999</v>
      </c>
      <c r="H148" s="95">
        <v>31854.489018</v>
      </c>
      <c r="I148" s="95"/>
      <c r="J148" s="95">
        <v>60.000000033904165</v>
      </c>
      <c r="K148" s="94">
        <v>100</v>
      </c>
    </row>
    <row r="149" spans="1:11" s="71" customFormat="1" ht="19.5" customHeight="1">
      <c r="B149" s="91"/>
      <c r="C149" s="93" t="s">
        <v>349</v>
      </c>
      <c r="D149" s="89">
        <v>6434.6067780000003</v>
      </c>
      <c r="E149" s="89">
        <v>3860.7640919999999</v>
      </c>
      <c r="F149" s="89">
        <v>2573.8427280000001</v>
      </c>
      <c r="G149" s="89">
        <v>3217.30341</v>
      </c>
      <c r="H149" s="89">
        <v>3860.7640919999999</v>
      </c>
      <c r="I149" s="89"/>
      <c r="J149" s="89">
        <v>60.000000391632312</v>
      </c>
      <c r="K149" s="88">
        <v>100</v>
      </c>
    </row>
    <row r="150" spans="1:11" s="71" customFormat="1" ht="17.25" customHeight="1">
      <c r="B150" s="91"/>
      <c r="C150" s="93" t="s">
        <v>348</v>
      </c>
      <c r="D150" s="89">
        <v>46656.208222000001</v>
      </c>
      <c r="E150" s="89">
        <v>27993.724925999999</v>
      </c>
      <c r="F150" s="89">
        <v>18662.483284000002</v>
      </c>
      <c r="G150" s="89">
        <v>23328.104104999999</v>
      </c>
      <c r="H150" s="89">
        <v>27993.724925999999</v>
      </c>
      <c r="I150" s="89"/>
      <c r="J150" s="89">
        <v>59.999999984567964</v>
      </c>
      <c r="K150" s="88">
        <v>100</v>
      </c>
    </row>
    <row r="151" spans="1:11" s="71" customFormat="1" ht="17.25" customHeight="1">
      <c r="B151" s="92"/>
      <c r="C151" s="90" t="s">
        <v>347</v>
      </c>
      <c r="D151" s="89">
        <v>5536.747343209051</v>
      </c>
      <c r="E151" s="89">
        <v>2768.3736728399999</v>
      </c>
      <c r="F151" s="89">
        <v>1845.5824485600001</v>
      </c>
      <c r="G151" s="89">
        <v>2306.9780607000002</v>
      </c>
      <c r="H151" s="89">
        <v>2768.3736728399999</v>
      </c>
      <c r="I151" s="89"/>
      <c r="J151" s="89">
        <v>50.000000022314083</v>
      </c>
      <c r="K151" s="88">
        <v>100</v>
      </c>
    </row>
    <row r="152" spans="1:11" s="71" customFormat="1" ht="16.5" customHeight="1">
      <c r="B152" s="91"/>
      <c r="C152" s="90" t="s">
        <v>346</v>
      </c>
      <c r="D152" s="89">
        <v>7909.4039009999997</v>
      </c>
      <c r="E152" s="89">
        <v>3952.4953260000002</v>
      </c>
      <c r="F152" s="89">
        <v>2633.5258079999999</v>
      </c>
      <c r="G152" s="89">
        <v>3293.0105669999998</v>
      </c>
      <c r="H152" s="89">
        <v>3952.4953260000002</v>
      </c>
      <c r="I152" s="89"/>
      <c r="J152" s="89">
        <v>49.972101254056319</v>
      </c>
      <c r="K152" s="88">
        <v>100</v>
      </c>
    </row>
    <row r="153" spans="1:11" s="71" customFormat="1" ht="9.75" customHeight="1" thickBot="1">
      <c r="B153" s="87"/>
      <c r="C153" s="86"/>
      <c r="D153" s="85"/>
      <c r="E153" s="85"/>
      <c r="F153" s="85"/>
      <c r="G153" s="85"/>
      <c r="H153" s="85"/>
      <c r="I153" s="85"/>
      <c r="J153" s="84"/>
      <c r="K153" s="84"/>
    </row>
    <row r="154" spans="1:11" s="71" customFormat="1" ht="13.5" customHeight="1">
      <c r="B154" s="74"/>
      <c r="C154" s="177" t="s">
        <v>345</v>
      </c>
      <c r="D154" s="177"/>
      <c r="E154" s="177"/>
      <c r="F154" s="177"/>
      <c r="G154" s="177"/>
      <c r="H154" s="177"/>
      <c r="I154" s="177"/>
      <c r="J154" s="177"/>
      <c r="K154" s="177"/>
    </row>
    <row r="155" spans="1:11" s="75" customFormat="1" ht="24" customHeight="1">
      <c r="B155" s="74"/>
      <c r="C155" s="178" t="s">
        <v>344</v>
      </c>
      <c r="D155" s="178"/>
      <c r="E155" s="178"/>
      <c r="F155" s="178"/>
      <c r="G155" s="178"/>
      <c r="H155" s="178"/>
      <c r="I155" s="178"/>
      <c r="J155" s="178"/>
      <c r="K155" s="178"/>
    </row>
    <row r="156" spans="1:11" s="75" customFormat="1" ht="16.5" customHeight="1">
      <c r="B156" s="74"/>
      <c r="C156" s="174" t="s">
        <v>343</v>
      </c>
      <c r="D156" s="174"/>
      <c r="E156" s="174"/>
      <c r="F156" s="174"/>
      <c r="G156" s="174"/>
      <c r="H156" s="174"/>
      <c r="I156" s="174"/>
      <c r="J156" s="174"/>
      <c r="K156" s="174"/>
    </row>
    <row r="157" spans="1:11" s="75" customFormat="1" ht="48.75" customHeight="1">
      <c r="A157" s="82"/>
      <c r="B157" s="82"/>
      <c r="C157" s="82"/>
      <c r="D157" s="83"/>
      <c r="E157" s="77"/>
      <c r="F157" s="77"/>
      <c r="G157" s="77"/>
      <c r="H157" s="77"/>
    </row>
    <row r="158" spans="1:11" s="75" customFormat="1" ht="43.5" customHeight="1">
      <c r="A158" s="82"/>
      <c r="B158" s="82"/>
      <c r="C158" s="82"/>
      <c r="D158" s="83"/>
      <c r="E158" s="77"/>
      <c r="F158" s="77"/>
      <c r="G158" s="77"/>
      <c r="H158" s="77"/>
    </row>
    <row r="159" spans="1:11" s="75" customFormat="1" ht="16.5" customHeight="1">
      <c r="A159" s="82"/>
      <c r="B159" s="82"/>
      <c r="C159" s="82"/>
      <c r="D159" s="83"/>
      <c r="E159" s="77"/>
      <c r="F159" s="77"/>
      <c r="G159" s="77"/>
      <c r="H159" s="77"/>
    </row>
    <row r="160" spans="1:11" s="75" customFormat="1" ht="16.5" customHeight="1">
      <c r="A160" s="82"/>
      <c r="B160" s="82"/>
      <c r="C160" s="82"/>
      <c r="D160" s="83"/>
      <c r="E160" s="77"/>
      <c r="F160" s="77"/>
      <c r="G160" s="77"/>
      <c r="H160" s="77"/>
    </row>
    <row r="161" spans="1:11" s="75" customFormat="1" ht="16.5" customHeight="1">
      <c r="A161" s="82"/>
      <c r="B161" s="82"/>
      <c r="C161" s="82"/>
      <c r="D161" s="83"/>
      <c r="E161" s="77"/>
      <c r="F161" s="77"/>
      <c r="G161" s="77"/>
      <c r="H161" s="77"/>
    </row>
    <row r="162" spans="1:11" s="75" customFormat="1" ht="16.5" customHeight="1">
      <c r="A162" s="82"/>
      <c r="B162" s="82"/>
      <c r="C162" s="82"/>
      <c r="D162" s="83"/>
      <c r="E162" s="77"/>
      <c r="F162" s="77"/>
      <c r="G162" s="77"/>
      <c r="H162" s="77"/>
    </row>
    <row r="163" spans="1:11" s="75" customFormat="1" ht="84.75" customHeight="1">
      <c r="A163" s="82"/>
      <c r="B163" s="82"/>
      <c r="C163" s="82"/>
      <c r="D163" s="83"/>
      <c r="E163" s="77"/>
      <c r="F163" s="77"/>
      <c r="G163" s="77"/>
      <c r="H163" s="77"/>
    </row>
    <row r="164" spans="1:11" s="75" customFormat="1" ht="13.5" customHeight="1">
      <c r="A164" s="80"/>
      <c r="B164" s="80"/>
      <c r="C164" s="80"/>
      <c r="D164" s="79"/>
      <c r="E164" s="77"/>
      <c r="F164" s="77"/>
      <c r="G164" s="77"/>
      <c r="H164" s="77"/>
    </row>
    <row r="165" spans="1:11" s="75" customFormat="1" ht="13.5" customHeight="1">
      <c r="A165" s="80"/>
      <c r="B165" s="80"/>
      <c r="C165" s="80"/>
      <c r="D165" s="79"/>
      <c r="E165" s="77"/>
      <c r="F165" s="77"/>
      <c r="G165" s="77"/>
      <c r="H165" s="77"/>
    </row>
    <row r="166" spans="1:11" s="75" customFormat="1" ht="39.75" customHeight="1">
      <c r="A166" s="82"/>
      <c r="B166" s="82"/>
      <c r="C166" s="82"/>
      <c r="D166" s="81"/>
      <c r="E166" s="77"/>
      <c r="F166" s="77"/>
      <c r="G166" s="77"/>
      <c r="H166" s="77"/>
    </row>
    <row r="167" spans="1:11" s="75" customFormat="1" ht="39.75" customHeight="1">
      <c r="A167" s="80"/>
      <c r="B167" s="80"/>
      <c r="C167" s="80"/>
      <c r="D167" s="79"/>
      <c r="E167" s="77"/>
      <c r="F167" s="77"/>
      <c r="G167" s="77"/>
      <c r="H167" s="77"/>
    </row>
    <row r="168" spans="1:11" s="75" customFormat="1" ht="13.5" customHeight="1">
      <c r="A168" s="73"/>
      <c r="B168" s="73"/>
      <c r="C168" s="73"/>
      <c r="D168" s="78"/>
      <c r="E168" s="77"/>
      <c r="F168" s="77"/>
      <c r="G168" s="77"/>
      <c r="H168" s="77"/>
    </row>
    <row r="169" spans="1:11" s="75" customFormat="1" ht="25.5" customHeight="1">
      <c r="B169" s="74"/>
      <c r="C169" s="73"/>
      <c r="D169" s="76" t="e">
        <f>+D9-SUM(D101:D107)+175.696862-D100-D57-#REF!</f>
        <v>#REF!</v>
      </c>
      <c r="E169" s="76"/>
      <c r="F169" s="76"/>
      <c r="G169" s="76"/>
      <c r="H169" s="76"/>
      <c r="I169" s="73"/>
      <c r="J169" s="73"/>
      <c r="K169" s="73"/>
    </row>
    <row r="170" spans="1:11" s="75" customFormat="1" ht="13.5" customHeight="1">
      <c r="B170" s="74"/>
      <c r="C170" s="73"/>
      <c r="D170" s="76">
        <v>347077.96274470899</v>
      </c>
      <c r="E170" s="76"/>
      <c r="F170" s="76"/>
      <c r="G170" s="76"/>
      <c r="H170" s="76"/>
      <c r="I170" s="73"/>
      <c r="J170" s="73"/>
      <c r="K170" s="73"/>
    </row>
    <row r="171" spans="1:11" s="75" customFormat="1" ht="25.5" customHeight="1">
      <c r="B171" s="74"/>
      <c r="C171" s="73"/>
      <c r="D171" s="76" t="e">
        <f>+D169-D170</f>
        <v>#REF!</v>
      </c>
      <c r="E171" s="76"/>
      <c r="F171" s="76"/>
      <c r="G171" s="76"/>
      <c r="H171" s="76"/>
      <c r="I171" s="73"/>
      <c r="J171" s="73"/>
      <c r="K171" s="73"/>
    </row>
    <row r="172" spans="1:11" s="75" customFormat="1" ht="28.5" customHeight="1">
      <c r="B172" s="74"/>
      <c r="C172" s="73"/>
      <c r="D172" s="76"/>
      <c r="E172" s="76"/>
      <c r="F172" s="76"/>
      <c r="G172" s="76"/>
      <c r="H172" s="76"/>
      <c r="I172" s="73"/>
      <c r="J172" s="73"/>
      <c r="K172" s="73"/>
    </row>
    <row r="173" spans="1:11" s="75" customFormat="1" ht="27" customHeight="1">
      <c r="B173" s="74"/>
      <c r="C173" s="73"/>
      <c r="D173" s="76">
        <f>SUM(D101:D107)</f>
        <v>13256.572744999999</v>
      </c>
      <c r="E173" s="76"/>
      <c r="F173" s="76"/>
      <c r="G173" s="76"/>
      <c r="H173" s="76"/>
      <c r="I173" s="73"/>
      <c r="J173" s="73"/>
      <c r="K173" s="73"/>
    </row>
    <row r="174" spans="1:11" s="75" customFormat="1" ht="27" customHeight="1">
      <c r="B174" s="74"/>
      <c r="C174" s="73"/>
      <c r="D174" s="76">
        <f>+D9-D173</f>
        <v>335584.22246024903</v>
      </c>
      <c r="E174" s="76"/>
      <c r="F174" s="76"/>
      <c r="G174" s="76"/>
      <c r="H174" s="76"/>
      <c r="I174" s="73"/>
      <c r="J174" s="73"/>
      <c r="K174" s="73"/>
    </row>
    <row r="175" spans="1:11" s="75" customFormat="1" ht="21.75" customHeight="1">
      <c r="C175" s="174"/>
      <c r="D175" s="174"/>
      <c r="E175" s="174"/>
      <c r="F175" s="174"/>
      <c r="G175" s="174"/>
      <c r="H175" s="174"/>
      <c r="I175" s="174"/>
      <c r="J175" s="174"/>
      <c r="K175" s="174"/>
    </row>
    <row r="176" spans="1:11" s="75" customFormat="1" ht="15" customHeight="1">
      <c r="C176" s="174"/>
      <c r="D176" s="174"/>
      <c r="E176" s="174"/>
      <c r="F176" s="174"/>
      <c r="G176" s="174"/>
      <c r="H176" s="174"/>
      <c r="I176" s="174"/>
      <c r="J176" s="174"/>
      <c r="K176" s="174"/>
    </row>
    <row r="177" spans="2:11" s="75" customFormat="1" ht="12.75">
      <c r="C177" s="174"/>
      <c r="D177" s="174"/>
      <c r="E177" s="174"/>
      <c r="F177" s="174"/>
      <c r="G177" s="174"/>
      <c r="H177" s="174"/>
      <c r="I177" s="174"/>
      <c r="J177" s="174"/>
      <c r="K177" s="174"/>
    </row>
    <row r="178" spans="2:11" s="71" customFormat="1" ht="13.5">
      <c r="B178" s="74"/>
      <c r="D178" s="72"/>
      <c r="E178" s="72"/>
      <c r="F178" s="72"/>
      <c r="G178" s="72"/>
      <c r="H178" s="72"/>
    </row>
    <row r="179" spans="2:11" s="71" customFormat="1" ht="12.75">
      <c r="D179" s="72"/>
      <c r="E179" s="72"/>
      <c r="F179" s="72"/>
      <c r="G179" s="72"/>
      <c r="H179" s="72"/>
    </row>
    <row r="180" spans="2:11" s="71" customFormat="1" ht="12.75">
      <c r="D180" s="72"/>
      <c r="E180" s="72">
        <v>47618.041991999999</v>
      </c>
      <c r="F180" s="72">
        <v>39681.701670000002</v>
      </c>
      <c r="G180" s="72">
        <v>43649.871836999999</v>
      </c>
      <c r="H180" s="72">
        <v>47618.041991999999</v>
      </c>
    </row>
    <row r="181" spans="2:11" s="71" customFormat="1" ht="12.75">
      <c r="D181" s="72"/>
      <c r="E181" s="72">
        <f>+E180*0.115</f>
        <v>5476.0748290800002</v>
      </c>
      <c r="F181" s="72">
        <f>+F180*0.115</f>
        <v>4563.3956920500004</v>
      </c>
      <c r="G181" s="72">
        <f>+G180*0.115</f>
        <v>5019.7352612550003</v>
      </c>
      <c r="H181" s="72">
        <f>+H180*0.115</f>
        <v>5476.0748290800002</v>
      </c>
    </row>
    <row r="182" spans="2:11" s="71" customFormat="1" ht="12.75">
      <c r="D182" s="72"/>
      <c r="E182" s="72">
        <v>314039.188200665</v>
      </c>
      <c r="F182" s="72">
        <v>78291.124018905</v>
      </c>
      <c r="G182" s="72">
        <v>17164.099750554997</v>
      </c>
      <c r="H182" s="72">
        <v>43112.105093889993</v>
      </c>
      <c r="I182" s="71">
        <v>74591.070426045</v>
      </c>
      <c r="K182" s="71">
        <v>23.752153625611445</v>
      </c>
    </row>
    <row r="183" spans="2:11" s="71" customFormat="1" ht="12.75">
      <c r="D183" s="72"/>
      <c r="E183" s="72" t="e">
        <f>+E182-#REF!</f>
        <v>#REF!</v>
      </c>
      <c r="F183" s="72">
        <f t="shared" ref="F183:K183" si="0">+F182-E9</f>
        <v>-84876.566695628004</v>
      </c>
      <c r="G183" s="72">
        <f t="shared" si="0"/>
        <v>-76241.486552929011</v>
      </c>
      <c r="H183" s="72">
        <f t="shared" si="0"/>
        <v>-74672.979200294008</v>
      </c>
      <c r="I183" s="72">
        <f t="shared" si="0"/>
        <v>-82055.926641939019</v>
      </c>
      <c r="J183" s="72">
        <f t="shared" si="0"/>
        <v>0</v>
      </c>
      <c r="K183" s="72">
        <f t="shared" si="0"/>
        <v>-21.15285726218249</v>
      </c>
    </row>
    <row r="184" spans="2:11" s="71" customFormat="1" ht="12.75">
      <c r="D184" s="72"/>
      <c r="E184" s="72"/>
      <c r="F184" s="72"/>
      <c r="G184" s="72"/>
      <c r="H184" s="72"/>
    </row>
    <row r="185" spans="2:11" s="71" customFormat="1" ht="12.75">
      <c r="D185" s="72"/>
      <c r="E185" s="72"/>
      <c r="F185" s="72"/>
      <c r="G185" s="72"/>
      <c r="H185" s="72"/>
    </row>
    <row r="186" spans="2:11" s="71" customFormat="1" ht="12.75">
      <c r="D186" s="72"/>
      <c r="E186" s="72"/>
      <c r="F186" s="72"/>
      <c r="G186" s="72"/>
      <c r="H186" s="72"/>
    </row>
    <row r="187" spans="2:11" s="71" customFormat="1" ht="12.75">
      <c r="D187" s="72"/>
      <c r="E187" s="72"/>
      <c r="F187" s="72"/>
      <c r="G187" s="72"/>
      <c r="H187" s="72"/>
    </row>
    <row r="188" spans="2:11" s="71" customFormat="1" ht="12.75">
      <c r="D188" s="72"/>
      <c r="E188" s="72"/>
      <c r="F188" s="72"/>
      <c r="G188" s="72"/>
      <c r="H188" s="72"/>
    </row>
    <row r="189" spans="2:11" s="71" customFormat="1" ht="12.75">
      <c r="D189" s="72"/>
      <c r="E189" s="72"/>
      <c r="F189" s="72"/>
      <c r="G189" s="72"/>
      <c r="H189" s="72"/>
    </row>
    <row r="190" spans="2:11" s="71" customFormat="1" ht="12.75">
      <c r="D190" s="72"/>
      <c r="E190" s="72"/>
      <c r="F190" s="72"/>
      <c r="G190" s="72"/>
      <c r="H190" s="72"/>
    </row>
    <row r="191" spans="2:11" s="71" customFormat="1" ht="12.75">
      <c r="D191" s="72"/>
      <c r="E191" s="72"/>
      <c r="F191" s="72"/>
      <c r="G191" s="72"/>
      <c r="H191" s="72"/>
    </row>
    <row r="192" spans="2:11" s="71" customFormat="1" ht="12.75">
      <c r="D192" s="72"/>
      <c r="E192" s="72"/>
      <c r="F192" s="72"/>
      <c r="G192" s="72"/>
      <c r="H192" s="72"/>
    </row>
    <row r="193" spans="4:8" s="71" customFormat="1" ht="12.75">
      <c r="D193" s="72"/>
      <c r="E193" s="72"/>
      <c r="F193" s="72"/>
      <c r="G193" s="72"/>
      <c r="H193" s="72"/>
    </row>
    <row r="194" spans="4:8" s="71" customFormat="1" ht="12.75">
      <c r="D194" s="72"/>
      <c r="E194" s="72"/>
      <c r="F194" s="72"/>
      <c r="G194" s="72"/>
      <c r="H194" s="72"/>
    </row>
    <row r="195" spans="4:8" s="71" customFormat="1" ht="12.75">
      <c r="D195" s="72"/>
      <c r="E195" s="72"/>
      <c r="F195" s="72"/>
      <c r="G195" s="72"/>
      <c r="H195" s="72"/>
    </row>
    <row r="196" spans="4:8" s="71" customFormat="1" ht="12.75">
      <c r="D196" s="72"/>
      <c r="E196" s="72"/>
      <c r="F196" s="72"/>
      <c r="G196" s="72"/>
      <c r="H196" s="72"/>
    </row>
    <row r="197" spans="4:8" s="71" customFormat="1" ht="12.75">
      <c r="D197" s="72"/>
      <c r="E197" s="72"/>
      <c r="F197" s="72"/>
      <c r="G197" s="72"/>
      <c r="H197" s="72"/>
    </row>
    <row r="198" spans="4:8" s="71" customFormat="1" ht="12.75">
      <c r="D198" s="72"/>
      <c r="E198" s="72"/>
      <c r="F198" s="72"/>
      <c r="G198" s="72"/>
      <c r="H198" s="72"/>
    </row>
    <row r="199" spans="4:8" s="71" customFormat="1" ht="12.75">
      <c r="D199" s="72"/>
      <c r="E199" s="72"/>
      <c r="F199" s="72"/>
      <c r="G199" s="72"/>
      <c r="H199" s="72"/>
    </row>
    <row r="200" spans="4:8" s="71" customFormat="1" ht="12.75">
      <c r="D200" s="72"/>
      <c r="E200" s="72"/>
      <c r="F200" s="72"/>
      <c r="G200" s="72"/>
      <c r="H200" s="72"/>
    </row>
    <row r="201" spans="4:8" s="71" customFormat="1" ht="12.75">
      <c r="D201" s="72"/>
      <c r="E201" s="72"/>
      <c r="F201" s="72"/>
      <c r="G201" s="72"/>
      <c r="H201" s="72"/>
    </row>
    <row r="202" spans="4:8" s="71" customFormat="1" ht="12.75">
      <c r="D202" s="72"/>
      <c r="E202" s="72"/>
      <c r="F202" s="72"/>
      <c r="G202" s="72"/>
      <c r="H202" s="72"/>
    </row>
    <row r="203" spans="4:8" s="71" customFormat="1" ht="12.75">
      <c r="D203" s="72"/>
      <c r="E203" s="72"/>
      <c r="F203" s="72"/>
      <c r="G203" s="72"/>
      <c r="H203" s="72"/>
    </row>
    <row r="204" spans="4:8" s="71" customFormat="1" ht="12.75">
      <c r="D204" s="72"/>
      <c r="E204" s="72"/>
      <c r="F204" s="72"/>
      <c r="G204" s="72"/>
      <c r="H204" s="72"/>
    </row>
    <row r="205" spans="4:8" s="71" customFormat="1" ht="12.75">
      <c r="D205" s="72"/>
      <c r="E205" s="72"/>
      <c r="F205" s="72"/>
      <c r="G205" s="72"/>
      <c r="H205" s="72"/>
    </row>
    <row r="206" spans="4:8" s="71" customFormat="1" ht="12.75">
      <c r="D206" s="72"/>
      <c r="E206" s="72"/>
      <c r="F206" s="72"/>
      <c r="G206" s="72"/>
      <c r="H206" s="72"/>
    </row>
    <row r="207" spans="4:8" s="71" customFormat="1" ht="12.75">
      <c r="D207" s="72"/>
      <c r="E207" s="72"/>
      <c r="F207" s="72"/>
      <c r="G207" s="72"/>
      <c r="H207" s="72"/>
    </row>
  </sheetData>
  <mergeCells count="19">
    <mergeCell ref="C176:K176"/>
    <mergeCell ref="C177:K177"/>
    <mergeCell ref="H7:H8"/>
    <mergeCell ref="J7:J8"/>
    <mergeCell ref="K7:K8"/>
    <mergeCell ref="C154:K154"/>
    <mergeCell ref="C155:K155"/>
    <mergeCell ref="F7:F8"/>
    <mergeCell ref="G7:G8"/>
    <mergeCell ref="C156:K156"/>
    <mergeCell ref="C175:K175"/>
    <mergeCell ref="C3:J3"/>
    <mergeCell ref="C4:J4"/>
    <mergeCell ref="C5:J5"/>
    <mergeCell ref="C6:C8"/>
    <mergeCell ref="D6:D8"/>
    <mergeCell ref="E6:E8"/>
    <mergeCell ref="F6:H6"/>
    <mergeCell ref="J6:K6"/>
  </mergeCells>
  <printOptions verticalCentered="1"/>
  <pageMargins left="0" right="0" top="0.39370078740157483" bottom="0.19685039370078741" header="0" footer="0"/>
  <pageSetup scale="55" orientation="portrait"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Princ prog</vt:lpstr>
      <vt:lpstr>Prog Pobreza</vt:lpstr>
      <vt:lpstr>'Princ prog'!Área_de_impresión</vt:lpstr>
      <vt:lpstr>'Prog Pobreza'!Área_de_impresión</vt:lpstr>
      <vt:lpstr>'Princ prog'!Títulos_a_imprimir</vt:lpstr>
      <vt:lpstr>'Prog Pobreza'!Títulos_a_imprimir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Ramon Narvaez Terron</cp:lastModifiedBy>
  <dcterms:created xsi:type="dcterms:W3CDTF">2013-07-25T00:22:38Z</dcterms:created>
  <dcterms:modified xsi:type="dcterms:W3CDTF">2014-08-29T18:46:25Z</dcterms:modified>
</cp:coreProperties>
</file>