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480" windowHeight="11640"/>
  </bookViews>
  <sheets>
    <sheet name="reportados" sheetId="8" r:id="rId1"/>
  </sheets>
  <externalReferences>
    <externalReference r:id="rId2"/>
    <externalReference r:id="rId3"/>
  </externalReferences>
  <definedNames>
    <definedName name="_xlnm._FilterDatabase" localSheetId="0" hidden="1">reportados!$A$5:$W$478</definedName>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reportados!$B$1:$V$478</definedName>
    <definedName name="FIDUCIARIO">#REF!</definedName>
    <definedName name="fiduciario1">#REF!</definedName>
    <definedName name="FIDUCIARIOS">#REF!</definedName>
    <definedName name="fiduciarios1">#REF!</definedName>
    <definedName name="_xlnm.Print_Titles" localSheetId="0">reportados!$1:$5</definedName>
  </definedNames>
  <calcPr calcId="125725"/>
</workbook>
</file>

<file path=xl/calcChain.xml><?xml version="1.0" encoding="utf-8"?>
<calcChain xmlns="http://schemas.openxmlformats.org/spreadsheetml/2006/main">
  <c r="T479" i="8"/>
  <c r="W478"/>
  <c r="W475"/>
  <c r="W474"/>
  <c r="W473"/>
  <c r="W472"/>
  <c r="W471"/>
  <c r="W470"/>
  <c r="W466"/>
  <c r="W463"/>
  <c r="W462"/>
  <c r="W461"/>
  <c r="W460"/>
  <c r="W459"/>
  <c r="W458"/>
  <c r="W457"/>
  <c r="W456"/>
  <c r="W455"/>
  <c r="W454"/>
  <c r="W453"/>
  <c r="W452"/>
  <c r="W451"/>
  <c r="W450"/>
  <c r="W449"/>
  <c r="W448"/>
  <c r="W447"/>
  <c r="W446"/>
  <c r="W445"/>
  <c r="W444"/>
  <c r="W443"/>
  <c r="W442"/>
  <c r="W441"/>
  <c r="W440"/>
  <c r="W439"/>
  <c r="W438"/>
  <c r="W437"/>
  <c r="W436"/>
  <c r="W435"/>
  <c r="W434"/>
  <c r="W433"/>
  <c r="W432"/>
  <c r="W431"/>
  <c r="W430"/>
  <c r="W429"/>
  <c r="W427"/>
  <c r="W426"/>
  <c r="W425"/>
  <c r="W424"/>
  <c r="W423"/>
  <c r="W422"/>
  <c r="W421"/>
  <c r="W420"/>
  <c r="W419"/>
  <c r="W418"/>
  <c r="W417"/>
  <c r="W416"/>
  <c r="W415"/>
  <c r="W414"/>
  <c r="W413"/>
  <c r="W412"/>
  <c r="W411"/>
  <c r="W410"/>
  <c r="W409"/>
  <c r="W408"/>
  <c r="W407"/>
  <c r="W406"/>
  <c r="W405"/>
  <c r="W404"/>
  <c r="W403"/>
  <c r="W402"/>
  <c r="W401"/>
  <c r="W400"/>
  <c r="W399"/>
  <c r="W398"/>
  <c r="W397"/>
  <c r="W396"/>
  <c r="W395"/>
  <c r="W394"/>
  <c r="W393"/>
  <c r="W392"/>
  <c r="W391"/>
  <c r="W390"/>
  <c r="W389"/>
  <c r="W388"/>
  <c r="W387"/>
  <c r="W386"/>
  <c r="W385"/>
  <c r="W384"/>
  <c r="W383"/>
  <c r="W382"/>
  <c r="W381"/>
  <c r="W380"/>
  <c r="W379"/>
  <c r="W378"/>
  <c r="W377"/>
  <c r="W376"/>
  <c r="W375"/>
  <c r="W374"/>
  <c r="W373"/>
  <c r="W372"/>
  <c r="W368"/>
  <c r="W364"/>
  <c r="W360"/>
  <c r="W359"/>
  <c r="W358"/>
  <c r="W357"/>
  <c r="W356"/>
  <c r="W355"/>
  <c r="W354"/>
  <c r="W353"/>
  <c r="W351"/>
  <c r="W350"/>
  <c r="W349"/>
  <c r="W348"/>
  <c r="W344"/>
  <c r="W343"/>
  <c r="W342"/>
  <c r="W341"/>
  <c r="W339"/>
  <c r="W338"/>
  <c r="W337"/>
  <c r="W336"/>
  <c r="W335"/>
  <c r="W334"/>
  <c r="W330"/>
  <c r="W327"/>
  <c r="W326"/>
  <c r="W325"/>
  <c r="W324"/>
  <c r="W322"/>
  <c r="W321"/>
  <c r="W320"/>
  <c r="W319"/>
  <c r="W318"/>
  <c r="W317"/>
  <c r="W316"/>
  <c r="W315"/>
  <c r="W314"/>
  <c r="W313"/>
  <c r="W312"/>
  <c r="W311"/>
  <c r="W310"/>
  <c r="W309"/>
  <c r="W308"/>
  <c r="W307"/>
  <c r="W303"/>
  <c r="W302"/>
  <c r="W301"/>
  <c r="W300"/>
  <c r="W296"/>
  <c r="W293"/>
  <c r="W292"/>
  <c r="W291"/>
  <c r="W288"/>
  <c r="W287"/>
  <c r="W285"/>
  <c r="W283"/>
  <c r="W282"/>
  <c r="E272"/>
  <c r="E267"/>
  <c r="E268"/>
  <c r="W278"/>
  <c r="W275"/>
  <c r="W274"/>
  <c r="E273"/>
  <c r="W271"/>
  <c r="W270"/>
  <c r="W269"/>
  <c r="W265"/>
  <c r="W264"/>
  <c r="W260"/>
  <c r="W259"/>
  <c r="W258"/>
  <c r="W257"/>
  <c r="W256"/>
  <c r="W252"/>
  <c r="W251"/>
  <c r="W250"/>
  <c r="W247"/>
  <c r="W245"/>
  <c r="W244"/>
  <c r="W243"/>
  <c r="W240"/>
  <c r="W239"/>
  <c r="W238"/>
  <c r="W237"/>
  <c r="W235"/>
  <c r="W234"/>
  <c r="W233"/>
  <c r="W232"/>
  <c r="W231"/>
  <c r="W230"/>
  <c r="W229"/>
  <c r="W228"/>
  <c r="W227"/>
  <c r="W226"/>
  <c r="W225"/>
  <c r="W224"/>
  <c r="W223"/>
  <c r="W221"/>
  <c r="W220"/>
  <c r="W219"/>
  <c r="W218"/>
  <c r="W217"/>
  <c r="W216"/>
  <c r="W215"/>
  <c r="W214"/>
  <c r="W213"/>
  <c r="W212"/>
  <c r="W211"/>
  <c r="W210"/>
  <c r="W209"/>
  <c r="W208"/>
  <c r="W207"/>
  <c r="W206"/>
  <c r="W205"/>
  <c r="W204"/>
  <c r="W203"/>
  <c r="W202"/>
  <c r="W201"/>
  <c r="W200"/>
  <c r="W199"/>
  <c r="W198"/>
  <c r="W197"/>
  <c r="W193"/>
  <c r="W190"/>
  <c r="W189"/>
  <c r="W187"/>
  <c r="W186"/>
  <c r="W185"/>
  <c r="W184"/>
  <c r="W183"/>
  <c r="W182"/>
  <c r="W181"/>
  <c r="W180"/>
  <c r="W176"/>
  <c r="W173"/>
  <c r="W172"/>
  <c r="W171"/>
  <c r="W170"/>
  <c r="W169"/>
  <c r="W167"/>
  <c r="W166"/>
  <c r="W165"/>
  <c r="W164"/>
  <c r="W163"/>
  <c r="W161"/>
  <c r="W160"/>
  <c r="W159"/>
  <c r="W158"/>
  <c r="W157"/>
  <c r="W156"/>
  <c r="W155"/>
  <c r="W154"/>
  <c r="W153"/>
  <c r="W152"/>
  <c r="W148"/>
  <c r="W146"/>
  <c r="W145"/>
  <c r="W141"/>
  <c r="W138"/>
  <c r="W137"/>
  <c r="W136"/>
  <c r="W132"/>
  <c r="W129"/>
  <c r="W127"/>
  <c r="W126"/>
  <c r="W125"/>
  <c r="W124"/>
  <c r="W123"/>
  <c r="W122"/>
  <c r="W121"/>
  <c r="W120"/>
  <c r="W119"/>
  <c r="W116"/>
  <c r="W115"/>
  <c r="W114"/>
  <c r="W113"/>
  <c r="W112"/>
  <c r="W111"/>
  <c r="W110"/>
  <c r="W109"/>
  <c r="W108"/>
  <c r="W107"/>
  <c r="W106"/>
  <c r="W105"/>
  <c r="W104"/>
  <c r="W103"/>
  <c r="W101"/>
  <c r="W99"/>
  <c r="W98"/>
  <c r="W97"/>
  <c r="W96"/>
  <c r="W95"/>
  <c r="W94"/>
  <c r="W93"/>
  <c r="W92"/>
  <c r="W91"/>
  <c r="W90"/>
  <c r="W89"/>
  <c r="W88"/>
  <c r="W87"/>
  <c r="W86"/>
  <c r="W85"/>
  <c r="W84"/>
  <c r="W83"/>
  <c r="W82"/>
  <c r="W81"/>
  <c r="W80"/>
  <c r="W79"/>
  <c r="W78"/>
  <c r="W77"/>
  <c r="W76"/>
  <c r="W75"/>
  <c r="W74"/>
  <c r="W73"/>
  <c r="W72"/>
  <c r="W71"/>
  <c r="W70"/>
  <c r="W69"/>
  <c r="W68"/>
  <c r="W67"/>
  <c r="W66"/>
  <c r="W65"/>
  <c r="W64"/>
  <c r="W63"/>
  <c r="W62"/>
  <c r="W61"/>
  <c r="W60"/>
  <c r="W59"/>
  <c r="W58"/>
  <c r="W57"/>
  <c r="W56"/>
  <c r="W55"/>
  <c r="W54"/>
  <c r="W53"/>
  <c r="W52"/>
  <c r="W51"/>
  <c r="W50"/>
  <c r="W49"/>
  <c r="W48"/>
  <c r="W47"/>
  <c r="W46"/>
  <c r="W45"/>
  <c r="W44"/>
  <c r="W43"/>
  <c r="W42"/>
  <c r="W41"/>
  <c r="W40"/>
  <c r="W39"/>
  <c r="W38"/>
  <c r="W37"/>
  <c r="W36"/>
  <c r="W35"/>
  <c r="W31"/>
  <c r="W30"/>
  <c r="E24"/>
  <c r="W27"/>
  <c r="W26"/>
  <c r="W25"/>
  <c r="W21"/>
  <c r="W20"/>
  <c r="W19"/>
  <c r="W18"/>
  <c r="W17"/>
  <c r="W16"/>
  <c r="W15"/>
  <c r="W11"/>
  <c r="W10"/>
  <c r="E281" l="1"/>
  <c r="E298" l="1"/>
  <c r="E299"/>
  <c r="E241" l="1"/>
  <c r="E192" l="1"/>
  <c r="E191"/>
  <c r="E144"/>
  <c r="E29"/>
  <c r="E28" s="1"/>
  <c r="E143"/>
  <c r="E175"/>
  <c r="E174"/>
  <c r="E100"/>
  <c r="E428"/>
  <c r="E369" s="1"/>
  <c r="E465"/>
  <c r="E464" s="1"/>
  <c r="E289"/>
  <c r="E290"/>
  <c r="E363"/>
  <c r="E362"/>
  <c r="E361"/>
  <c r="E131"/>
  <c r="E134"/>
  <c r="E135"/>
  <c r="E140"/>
  <c r="E139" s="1"/>
  <c r="E34"/>
  <c r="E284"/>
  <c r="E286"/>
  <c r="E294"/>
  <c r="E295"/>
  <c r="E130"/>
  <c r="E147"/>
  <c r="E142" s="1"/>
  <c r="E162"/>
  <c r="E168"/>
  <c r="E151"/>
  <c r="E188"/>
  <c r="E177" s="1"/>
  <c r="E179"/>
  <c r="E222"/>
  <c r="E236"/>
  <c r="E246"/>
  <c r="E242"/>
  <c r="E249"/>
  <c r="E248" s="1"/>
  <c r="E196"/>
  <c r="E255"/>
  <c r="E254" s="1"/>
  <c r="E253" s="1"/>
  <c r="E263"/>
  <c r="E262" s="1"/>
  <c r="E261" s="1"/>
  <c r="E323"/>
  <c r="E305" s="1"/>
  <c r="E329"/>
  <c r="E328" s="1"/>
  <c r="E306"/>
  <c r="E340"/>
  <c r="E331" s="1"/>
  <c r="E333"/>
  <c r="E352"/>
  <c r="E345" s="1"/>
  <c r="E347"/>
  <c r="E367"/>
  <c r="E366" s="1"/>
  <c r="E365" s="1"/>
  <c r="E371"/>
  <c r="E477"/>
  <c r="E476" s="1"/>
  <c r="E467" s="1"/>
  <c r="E469"/>
  <c r="E468" s="1"/>
  <c r="E118"/>
  <c r="E128"/>
  <c r="E14"/>
  <c r="E13" s="1"/>
  <c r="E12" s="1"/>
  <c r="E9"/>
  <c r="E8"/>
  <c r="E7"/>
  <c r="E280" l="1"/>
  <c r="E370"/>
  <c r="E149"/>
  <c r="E279"/>
  <c r="E277" s="1"/>
  <c r="E276" s="1"/>
  <c r="E266" s="1"/>
  <c r="E117"/>
  <c r="E102" s="1"/>
  <c r="E33" s="1"/>
  <c r="E332"/>
  <c r="E346"/>
  <c r="E297"/>
  <c r="E195"/>
  <c r="E178"/>
  <c r="E150"/>
  <c r="E304"/>
  <c r="E194"/>
  <c r="E133"/>
  <c r="E32" l="1"/>
  <c r="E23" l="1"/>
  <c r="E22" s="1"/>
  <c r="E6" s="1"/>
</calcChain>
</file>

<file path=xl/sharedStrings.xml><?xml version="1.0" encoding="utf-8"?>
<sst xmlns="http://schemas.openxmlformats.org/spreadsheetml/2006/main" count="5390" uniqueCount="2071">
  <si>
    <t>SALDO FINAL EJERCICIO ANTERIOR</t>
  </si>
  <si>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</si>
  <si>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</si>
  <si>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</si>
  <si>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</si>
  <si>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</si>
  <si>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</si>
  <si>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</si>
  <si>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DIRECCIÓN GENERAL DE PROMOCIÓN EMPRESARIAL</t>
  </si>
  <si>
    <t>MEXICO EMPRENDE</t>
  </si>
  <si>
    <t>ADIMINISTRE Y ENTREGUE RECURSOS QUE INTEGRAN SU PATRIMONIO A TRAVÉS DE LA BANCA DE DESARROLLO, LA FINANCIERA RURAL O FIDEICOMISOS PÚBLICOS DE FOMENTO DEL GOBIERNO FEDERAL, PARA: A)DESROLLAR E INSTRUMENTAR PROGRAMAS QUE TENGAN COMO PROPÓSITO QUE LAS EMPRESAS TENGAN ACCESO AL FINANCIAMIENTO EN CONDICIONES COMPETITIVAS. B)APOYO EN EL OTORGAMIENTO DE GARANTÍAS PARA LAS MISMAS, LO QUE PERMITIRÁ A LAS EMPRESAS ACCEDER A FINANCIAMIENTOS EN MEJORES CONDICIONES.</t>
  </si>
  <si>
    <t>FIDEICOMISO PLAN DE PENSIONES</t>
  </si>
  <si>
    <t>PRIMA DE ANTIGÜEDAD</t>
  </si>
  <si>
    <t>GARANTIZAR EL CUMPLIMIENTO DE PAGO DEL CRÉDITO OTORGADO AL GOBIERNO DEL ESTADO DE MORELOS</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</si>
  <si>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</si>
  <si>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</si>
  <si>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</si>
  <si>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</si>
  <si>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</si>
  <si>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FONDO DE RESTITUCION (FORE)</t>
  </si>
  <si>
    <t>FIDEICOMITENTE INICIAL "GENWORTH SEGUROS DE CRÉDITO A LA VIVIENDA S.A. DE C.V." Y S.H.F. COMO FIDEICOMITENTE ADHERENTE DEL FIDEICOMISO "C" F/1532 A.H.M.</t>
  </si>
  <si>
    <t>200806HKI01483</t>
  </si>
  <si>
    <t>CONVENIO DE ADHESIÓN AL FIDEICOMISO "C" F/1532 AHM/SOCIEDAD HIPOTECARIA FEDERAL</t>
  </si>
  <si>
    <t>MANDATOS FUSIÓN Y LIQUIDACIÓN (FONEP, FIDEIN, PAI)</t>
  </si>
  <si>
    <t>ADMINISTRACIÓN DE CARTERAS CREDITICIAS.</t>
  </si>
  <si>
    <t>PRIVADO</t>
  </si>
  <si>
    <t>FIDEICOMISO No. 2103.- CUAUHTEMOC - OSIRIS</t>
  </si>
  <si>
    <t>FONDO DE PENSIONES Y PRIMAS DE ANTIGÜEDAD DE NAFIN</t>
  </si>
  <si>
    <t>FIDEICOMISO 80230 ART. 55 BIS LEY DE INSTITUCIONES DE CRÉDITO</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</si>
  <si>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</si>
  <si>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</si>
  <si>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</si>
  <si>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</si>
  <si>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</si>
  <si>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</si>
  <si>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FIDEICOMISO EUROCENTRO MONTERREY</t>
  </si>
  <si>
    <t>199906GON00907</t>
  </si>
  <si>
    <t>200809J0U01482</t>
  </si>
  <si>
    <t>FIDEICOMISO PARA PAGO DE LIQUIDACION A LOS TRABAJADORES DE CONFIANZA Y SINDICALIZADOS DE CAPUFE, N° 2165-8</t>
  </si>
  <si>
    <t>BANCO MERCANTIL DEL NORTE, S.A. (BANORTE)</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</si>
  <si>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</si>
  <si>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</si>
  <si>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</si>
  <si>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</si>
  <si>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</si>
  <si>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</si>
  <si>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</si>
  <si>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</si>
  <si>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</si>
  <si>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</si>
  <si>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</si>
  <si>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</si>
  <si>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</si>
  <si>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</si>
  <si>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</si>
  <si>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</si>
  <si>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</si>
  <si>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</si>
  <si>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</si>
  <si>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</si>
  <si>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200306G0N01327</t>
  </si>
  <si>
    <t>FIDEICOMISO ARTICULO 55 BIS DE LA LEY DE INSTITUCIONES DE CRÉDITO</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</si>
  <si>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</si>
  <si>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</si>
  <si>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</si>
  <si>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</si>
  <si>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</si>
  <si>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</si>
  <si>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</si>
  <si>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</si>
  <si>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</si>
  <si>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GOBIERNO DEL ESTADO DE MORELOS</t>
  </si>
  <si>
    <t>GOBIERNO DEL ESTADO DE SINALOA</t>
  </si>
  <si>
    <t>OTORGAR CRÉDITOS PARA LA ADQUISICIÓN DE PREDIOS RÚSTICOS EN EL ESTADO DE CHIAPAS</t>
  </si>
  <si>
    <t>CONSEJO NACIONAL DE CIENCIA Y TECNOLOGÍA</t>
  </si>
  <si>
    <t>FONDO DE INVESTIGACIÓN Y DESARROLLO PARA LA MODERNIZACIÓN TECNOLÓGICA</t>
  </si>
  <si>
    <t>VQX</t>
  </si>
  <si>
    <t>FIDEICOMISO PARA COADYUVAR AL DESARROLLO DE LAS ENTIDADES FEDERATIVAS Y MUNICIPIOS (FIDEM)</t>
  </si>
  <si>
    <t>FUNCIÓN PÚBLICA</t>
  </si>
  <si>
    <t>FIDEICOMISO DEL BICENTENARIO</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</si>
  <si>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</si>
  <si>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</si>
  <si>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</si>
  <si>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GOBIERNO DE OAXACA, FOMENTO SOCIAL BANAMEX, A. C.</t>
  </si>
  <si>
    <t>200011H0001072</t>
  </si>
  <si>
    <t>ANÁLOGO</t>
  </si>
  <si>
    <t>VYF</t>
  </si>
  <si>
    <t>FIDEICOMISO FONDO NACIONAL DE HABITACIONES POPULARES</t>
  </si>
  <si>
    <t>200420VYF01374</t>
  </si>
  <si>
    <t>FIDEICOMISO FONDO NACIONAL DE APOYO ECONÓMICO A LA VIVIENDA (FONAEVI)</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</si>
  <si>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</si>
  <si>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</si>
  <si>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</si>
  <si>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</si>
  <si>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</si>
  <si>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</si>
  <si>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</si>
  <si>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</si>
  <si>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</si>
  <si>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</si>
  <si>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FIDEICOMISO DE INVERSION Y ADMINISTRACION DEL TRAMO CARRETERO NIZUC-TULUM NO. 160265-7</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</si>
  <si>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</si>
  <si>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</si>
  <si>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</si>
  <si>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</si>
  <si>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ARRENDAMIENTO FINANCIERO</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</si>
  <si>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</si>
  <si>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</si>
  <si>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</si>
  <si>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</si>
  <si>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</si>
  <si>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</si>
  <si>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</si>
  <si>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</si>
  <si>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</si>
  <si>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</si>
  <si>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</si>
  <si>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UNIDAD DE DESARROLLO REGIONAL</t>
  </si>
  <si>
    <t>LOS GOBIERNOS DEL DISTRITO FEDERAL Y LOS GOBIERNOS DE LOS ESTADOS DE HIDALGO, ESTADO DE MEXICO, MORELOS, PUEBLA Y TLAXCALA.</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</si>
  <si>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</si>
  <si>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</si>
  <si>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</si>
  <si>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</si>
  <si>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</si>
  <si>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</si>
  <si>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</si>
  <si>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</si>
  <si>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</si>
  <si>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</si>
  <si>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</si>
  <si>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</si>
  <si>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</si>
  <si>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200610K2N01417</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</si>
  <si>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</si>
  <si>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</si>
  <si>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</si>
  <si>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</si>
  <si>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</si>
  <si>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</si>
  <si>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</si>
  <si>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FIDEICOMISO PARA PROMOVER LA INVESTIGACIÓN DEL DERECHO FISCAL Y ADMINISTRATIVO</t>
  </si>
  <si>
    <t>COORDINAR, DISEÑAR, ADMINISTRAR, EJECUTAR, DAR SEGUIMIENTO Y EVALUAR LOS PROGRAMAS FEDERALES QUE OTORGAN SUBSIDIOS, QUE SE ESTABLEZCAN EN EL PRESUPUESTO DE EGRESOS DE LA FEDERACIÓN POR EL EJERCICIO FISCAL CORRESPONDIENTE Y QUE SE DESTINEN A APOYAR LA CONSTRUCCIÓN Y AUTOCONSTRUCCIÓN, MEJORAMIENTO Y ADQUISICIÓN DE LAS VIVIENDAS DE LAS FAMILIAS DE MENORES INGRESOS.</t>
  </si>
  <si>
    <t>FIDEICOMISO PARA EL DESARROLLO REGIONAL NORESTE (FIDENOR-ESTE)</t>
  </si>
  <si>
    <t>MANDATO PARA EL ESTABLECIMIENTO DEL FONDO DE CONTINGENCIA DE LAS RME´S</t>
  </si>
  <si>
    <t>DIRECCIÓN GENERAL DE PROGRAMACIÓN, ORGANIZACIÓN Y PRESUPUESTO</t>
  </si>
  <si>
    <t>FINANCIAMIENTO DE LOS TRABAJOS DE CONSERVACIÓN DEL CONJUNTO DE LOS EXCONVENTOS DE SAN PEDRO Y SAN PABLO TEPOSCOLULA, SANTO DOMINGO YANHUITLAN Y SAN JUAN BAUTISTA COIXTLAHUACA EN EL ESTADO DE OAXACA.</t>
  </si>
  <si>
    <t>GOBIERNO DEL ESTADO DE OAXACA , FOMENTO SOCIAL BANAMEX, A. C.</t>
  </si>
  <si>
    <t>700011D00339</t>
  </si>
  <si>
    <t>FIDEICOMISO IRREVOCABLE DE ADMINISTRACIÓN 'CENTRO CULTURAL SANTO DOMINGO', OAXACA</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</si>
  <si>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</si>
  <si>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</si>
  <si>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</si>
  <si>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</si>
  <si>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</si>
  <si>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</si>
  <si>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</si>
  <si>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</si>
  <si>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</si>
  <si>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</si>
  <si>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</si>
  <si>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</si>
  <si>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</si>
  <si>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</si>
  <si>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INBURSA</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</si>
  <si>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</si>
  <si>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FIDEICOMISO IRREVOCABLE DE INVERSIÓN Y ADMINISTRACIÓN PARA EL PAGO DE PENSIONES Y JUBILACIONES, F/10045</t>
  </si>
  <si>
    <t>FIDEICOMISO A QUE HACE REFERENCIA EL ART. 55 BIS DE LA LEY DE INSTITUCIONES DE CRÉDITO</t>
  </si>
  <si>
    <t>PROPORCIONAR APOYOS A LA PROPIA INSTITUCIÓN ENCAMINADOS AL FORTALECIMIENTO DE SU CAPITAL</t>
  </si>
  <si>
    <t>HAT</t>
  </si>
  <si>
    <t>FONDO DE CAPITALIZACIÓN E INVERSIÓN DEL SECTOR RURAL</t>
  </si>
  <si>
    <t>CONSEJO NACIONAL AGROPECUARIO, A. C.</t>
  </si>
  <si>
    <t>200706HAT01473</t>
  </si>
  <si>
    <t>FONDO DE INVERSIÓN DE CAPITAL EN AGRONEGOCIOS (FICA)</t>
  </si>
  <si>
    <t>BANRURAL</t>
  </si>
  <si>
    <t>GOBIERNO DEL ESTADO DE CAMPECHE</t>
  </si>
  <si>
    <t>IXE</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</si>
  <si>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</si>
  <si>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</si>
  <si>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</si>
  <si>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</si>
  <si>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</si>
  <si>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</si>
  <si>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</si>
  <si>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</si>
  <si>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</si>
  <si>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</si>
  <si>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</si>
  <si>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</si>
  <si>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</si>
  <si>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</si>
  <si>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</si>
  <si>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</si>
  <si>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</si>
  <si>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</si>
  <si>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</si>
  <si>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TRIBUNAL FEDERAL DE JUSTICIA FISCAL Y ADMINISTRATIVA</t>
  </si>
  <si>
    <t>BANCO SANTANDER SERFIN S. A.</t>
  </si>
  <si>
    <t>ADMINISTRAR EL FONDO DEL FIDEICOMITENTE.</t>
  </si>
  <si>
    <t>200618T0K01453</t>
  </si>
  <si>
    <t>FIDEICOMISO PARA APOYAR LOS PROGRAMAS, PROYECTOS Y ACCIONES PARA LA PREVENCIÓN Y CONTROL DE LA CONTAMINACIÓN AMBIENTAL EN LA ZONA METROPOLITANA DEL VALLE DE MÉXICO</t>
  </si>
  <si>
    <t>MANDATO</t>
  </si>
  <si>
    <t>3ANÁLOGO</t>
  </si>
  <si>
    <t>ESTABILIZACION PRESUPUESTARIA</t>
  </si>
  <si>
    <t>PROGRAMA INTERINSTITUCIONAL DE ESTUDIOS DE LA REGIÓN DE AMÉRICA DEL NORTE</t>
  </si>
  <si>
    <t>FIDEICOMISO PARA EL AHORRO DE ENERGÍA ELÉCTRICA</t>
  </si>
  <si>
    <t>INDUCIR Y PROMOVER EL USO RACIONAL DE ENERGÍA ELÉCTRICA</t>
  </si>
  <si>
    <t>CONSTRUCTORA GEOTERMOELECTRICA DEL PACIFICO, S. A. DE C. V.</t>
  </si>
  <si>
    <t>200818T4I01492</t>
  </si>
  <si>
    <t>FONDO DE ESTABILIZACION PARA LA INVERSION EN INFRAESTRUCTURA DE PETROLEOS MEXICANOS (FEIIP)</t>
  </si>
  <si>
    <t>COMPENSAR CON LOS RECURSOS DEL FONDO DE ESTABILIZACIÓN, LA DISMINUCIÓN DE LOS INGRESOS PROPIOS DE LA ENTIDAD, ASOCIADA A DISMINUCIONES EN EL PRECIO PROMEDIO PONDERADO DE BARRIL DE PETRÓLEO CRUDO MEXICANO Y DE OTROS HIDROCARBUROS, O DEL MOVIMIENTO DEL TIPO DE CAMBIO DEL PESO RESPECTO DEL DÓLAR DE LOS ESTADOS UNIDOS DE AMÉRICA DURANTE EL EJERCICIO FISCAL DE QUE SE TRATE, POR DEBAJO DE LOS ESTIMADOS POR LA LEY DE INGRESOS PARA EL EJERCICIO FISCAL CORRESPONDIENTE</t>
  </si>
  <si>
    <t>RECIBIR, ADMINISTRAR Y ENAJENAR LOS BIENES QUE APORTA EL FIDEICOMITENTE Y CON EL PRODUCTO DE VENTA, ENTREGAR A LOS SOCIOS AHORRADORES EL MONTO DE SUS DEPOSITOS QUE MANTENGAN EN LAS CAJAS DE AHORRO, UNA VEZ DEDUCIDO DE LOS MISMOS EL MONTO DE LOS CREDITOS QUE LES HAYAN OTORGADO LAS PROPIAS CAJAS DE AHORRO.</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</si>
  <si>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</si>
  <si>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</si>
  <si>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CONTAR CON UN CENTRO DE CAPACITACION PARA FUNCIONARIOS DE LOS TRES NIVELES DE GOBIERNO ASI COMO PROMOVER LAS BUENAS PRACTICAS EN MATERIA DE EVALUACION FINANCIERA Y SOCIOECONOMICA DE PROYECTOS DE INVERSION PUBLICA.</t>
  </si>
  <si>
    <t>LA CREACION DE UN FONDO DE AHORRO EN BENEFICIO DE LOS SERVIDORES PUBLICOS DE LOS TRES PODERES DE LA UNION, CON PLAZAS OPERATIVAS DE BASE Y DE CONFIANZA QUE VOLUNTARIAMENTE DECIDEN INCORPORARSE AL FONAC.</t>
  </si>
  <si>
    <t>ENTREGAR RECURSOS A LAS DEPENDENCIAS Y ENTIDADES FEDERALES PARA LAS OBRAS Y ACCIONES QUE CORRESPONDEN EN SU TOTALIDAD AL GOBIERNO FEDERAL PARA LA ATENCIÓN DE DESATRES NATURALES Y ENTREGAR RECURSOS POR CONCEPTO DE SUBSIDIOS A LOS FIDEICOMISOS ESTATALES PARA DESASTRES NATURALES.</t>
  </si>
  <si>
    <t>APOYAR EL DESARROLLO DE INFRAESTRUCTURA EN LOS ESTADOS Y EL DISTRITO FEDERAL, MEDIANTE LA ADMINISTRACION DE RECURSOS RELACIONADOS CON LOS INGRESOS EXCEDENTES PREVISTOS EN LAS DISPOSICIONES APLICABLES</t>
  </si>
  <si>
    <t>APOYAR LA REESTRUCTURACIÓN DE LOS SISTEMAS PÚBLICOS DE PENSIONES, PARA CONTRIBUIR A LA CONSOLIDACIÓN DE UN SISTEMA NACIONAL DE PENSIONES BASADO EN CUENTAS INDIVIDUALES, MÁS EQUITATIVO Y CON MAYOR COBERTURA.</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</si>
  <si>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</si>
  <si>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</si>
  <si>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</si>
  <si>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</si>
  <si>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QUE EL FIDUCIARIO LLEVE A CABO TODOS LOS ACTOS NECESARIOS PARA EL REGISTRO Y RECEPCIÓN, DE LA CARTERA CREDITICIA, CORRESPONDIENTE A LOS ACTIVOS DE PETRÓLEOS MEXICANOS, ORGANISMOS SUBSIDIARIOS Y EMPRESAS FILIALES, Y ADMINISTRE, COBRE Y RECIBA LA CARTERA DE EXTRABAJADORES Y EL COBRO DE ESTA EN LA VÍA JUDICIAL. LA COBRANZA JUDICIAL SE REALIZARA DE ACUERDO CON LAS INSTRUCCIONES QUE POR ESCRITO RECIBA DEL COMITÉ TÉCNICO Y EN LOS TÉRMINOS DE LA CLÁUSULA TERCERA DEL PRIMER CONVENIO MODIFICATORIO. QUE EL FIDUCIARIO LLEVE A CABO LA INVERSIÓN Y DESINVERSION DE LOS RECURSOS FINANCIEROS QUE FORMEN PARTE DEL PATRIMONIO DEL CONTRATO, SUS GANANCIAS DE CAPITAL, INTERESES, PRODUCTOS O RENDIMIENTOS QUE SE DERIVEN DEL MISMO, CONFORME A LAS POLÍTICAS DE INVERSIÓN QUE AL EFECTO HUBIERA APROBADO EL COMITÉ TÉCNICO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</si>
  <si>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</si>
  <si>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</si>
  <si>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PROPORCIONAR APOYOS AL FIDEICOMITENTE, ENCAMINADOS AL FORTALECIMIENTO DE SU CAPITAL EN TERMINOS DE LO SEÑALADO POR EL ARTICULO 55 BIS DE LA LEY DE INSTITUCIONES DE CREDITO.</t>
  </si>
  <si>
    <t>ESTABLECER UN FONDO AL CUAL SE APORTEN RECURSOS PARA SER DESTINADOS A PROGRAMAS QUE PROMUEVAN LA COMPETITIVIDAD DE LAS EXPORTACIONES MEXICANAS A DIVERSOS MERCADOS, MEDIANTE COBERTURA DE RIESGO POLITICO, RIESGO COMPRADOR Y GARANTIAS DE CREDITO.</t>
  </si>
  <si>
    <t>PROMOVER LA PREVENCION Y CONTROL DE LA CONTAMINACION DEL AIRE POR GASES DE EFECTO INVERNADERO, PROTECCION AL MEDIO AMBIENTE Y RESTAURACION DEL EQUILIBRIO ECOLOGICO.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</si>
  <si>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</si>
  <si>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</si>
  <si>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ES UN FIDEICOMISO IRREVOCABLE EN DONDE EL FIDEICOMITENTE AFECTA RECURSOS PARA EL PAGO DE PRIMAS Y LA FIDUCIARIA INVIERTA, ADMINISTRA Y CUSTODIA DICHOS RECURSOS. LA FIDUCIARIA RECIBA DE SKANDIA VIDA LA SUMA ASEGURADA Y LA ADMINISTRE E INVIERTA PARA SU ENTREGA A LOS BENEFICIARIOS, CONFORME AL CONTRATO. CONFORMAR EL PATRIMONIO DEL FONDO DE AHORRO, ADMINISTRAR Y CUSTODIAR LAS APORTACIONES PARA QUE LAS MISMAS SEAN INVERTIDAS.</t>
  </si>
  <si>
    <t>200620VST01448</t>
  </si>
  <si>
    <t>INVERTIR Y ADMINISTRAR LAS APORTACIONES QUE REALICE LA FIDEICOMITENTE PARA EL PAGO DE PRIMAS DE ANTIGÜEDAD PARA EL PERSONAL DE PLANTA O DE CONFIANZA DE LA ADMINISTRACIÓN PORTUARIA INTEGRAL DE MAZATLÁN, S.A. DE C.V.</t>
  </si>
  <si>
    <t>FIDEICOMISO DE INVERSIÓN Y ADMINISTRACIÓN PARA EL PAGO DE PRIMAS DE ANTIGÜEDAD PARA EL PERSONAL DE PLANTA O DE CONFIANZA DE LA ADMINISTRACIÓN PORTUARIA INTEGRAL DE MAZATLÁN, S.A. DE C.V.</t>
  </si>
  <si>
    <t>200609J2T01455</t>
  </si>
  <si>
    <t>ADMINISTRACIÓN PORTUARIA INTEGRAL DE MAZATLÁN, S.A. DE C.V.</t>
  </si>
  <si>
    <t>J2T</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</si>
  <si>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</si>
  <si>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BRINDAR SERVICIOS DE APOYO A LAS EMPRESAS MEXICANAS Y EUROPEAS PARA LOGRAR ACUERDOS DE COLABORACIÓN E INTERCAMBIO DE TECNOLOGÍA.</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</si>
  <si>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</si>
  <si>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</si>
  <si>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FIDEICOMISO FONDO DE ASISTENCIA TECNICA EN PROGRAMAS DE FINANCIAMIENTO PYME</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</si>
  <si>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</si>
  <si>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</si>
  <si>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</si>
  <si>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</si>
  <si>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</si>
  <si>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</si>
  <si>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200706G0N01464</t>
  </si>
  <si>
    <t>FONDO MEXICANO DE CARBONO, CAPITULO UNO</t>
  </si>
  <si>
    <t>200706G0N01461</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</si>
  <si>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</si>
  <si>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</si>
  <si>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</si>
  <si>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</si>
  <si>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</si>
  <si>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</si>
  <si>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</si>
  <si>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</si>
  <si>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</si>
  <si>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</si>
  <si>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</si>
  <si>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FIDEICOMISO PLAN DE PENSIONES Y JUBILACÌONES ESSA</t>
  </si>
  <si>
    <t>FIDEICOMISO FONDO DE AHORRO OBREROS DE ESSA</t>
  </si>
  <si>
    <t>FIDEICOMISO FONDO DE AHORRO EMPLEADOS DE ESSA</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</si>
  <si>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</si>
  <si>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</si>
  <si>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</si>
  <si>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FINANCIAR LA EDICION Y PUBLICACION DE LAS OBRAS ESPECIALIZADAS DEL TRIBUNAL, ASI COMO LA DIFUCION DE TODAS AQUELLAS RELACIONADAS CON LA MATERIA; FINANCIAR EL ESTABLECIMIENTO DE LIBRERIAS ESPECIALIZADAS EN LAS CUALES SE PONDRAN A LA VENTA AL PUBLICO LAS PUBLICACIONES DEL TRIBUNAL Y LAS DE OTRAS EDITORIALES; APOYAR FINANCIERAMENTE A LA CAPACITACION DEL PERSONAL DEL TRIBUNAL; CONCEDER BECAS O PREMIOS; SUFRAGAR LOS GASTOS EMERGENTES O DE CUALQUIER NATURALEZA, QUE SEAN NECESARIOS PARA EL CUMPLIMIENTO DE LOS FINES DEL PROPIO FIDEICOMISO.</t>
  </si>
  <si>
    <t>F/2064 "SEGUNDA ETAPA DEL DISTRIBUIDOR UNO DEL ANILLO PERIFERICO ECOLOGICO DEL ESTADO DE PUEBLA"</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</si>
  <si>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</si>
  <si>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</si>
  <si>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</si>
  <si>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FIDEICOMISO IRREVOCABLE DE ADMINISTRACION NO. 10055 (L@RED DE LA GENTE)</t>
  </si>
  <si>
    <t>MANDATO FIDUCIARIO DE INVERSION Y ADMON. APOYO FINANCIERO A FAVOR DEL FIDEICOMISO SINDICATURA DE PROMOTORA DEL VALLE DE MORELIA (PROVAM)</t>
  </si>
  <si>
    <t>UNIDAD DE PLANEACIÓN ECONÓMICA DE LA HACIENDA PÚBLICA</t>
  </si>
  <si>
    <t>FIDEICOMISO FONDO DE ESTABILIZACIÓN DE LOS INGRESOS PETROLEROS</t>
  </si>
  <si>
    <t>UNIDAD DE BANCA DE DESARROLLO</t>
  </si>
  <si>
    <t>700006GIC183</t>
  </si>
  <si>
    <t>APOYAR FINANCIERAMENTE LA EJECUCIÓN DE PROGRAMAS Y PROYECTOS CUYA FINALIDAD ES PREVENIR Y CONTROLAR LA CONTAMINACIÓN AMBIENTAL EN LA ZONA METROPOLITANA DEL VALLE DE MÉXICO.</t>
  </si>
  <si>
    <t>HIU</t>
  </si>
  <si>
    <t>700006GIC066</t>
  </si>
  <si>
    <t>700006HIU091</t>
  </si>
  <si>
    <t>MANDATO SHCP MEX. TEX DEVELOPMENT CORP.</t>
  </si>
  <si>
    <t>700006HIU151</t>
  </si>
  <si>
    <t>MANDATO EXTINTA COMISIÓN MONETARIA</t>
  </si>
  <si>
    <t>LA ADMINISTRACIÓN DE CRÉDITOS Y VALORES DE LA EXTINTA COMISIÓN MONETARIA.</t>
  </si>
  <si>
    <t>200406HKI01367</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</si>
  <si>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</si>
  <si>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</si>
  <si>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</si>
  <si>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</si>
  <si>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</si>
  <si>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</si>
  <si>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</si>
  <si>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</si>
  <si>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</si>
  <si>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</si>
  <si>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COORDINACIÓN GENERAL DE PROTECCIÓN CIVIL</t>
  </si>
  <si>
    <t>FONDO MIXTO DE FOMENTO A LA INVESTIGACIÓN CIENTÍFICA Y TECNOLÓGICA CONACYT-GOBIERNO DEL ESTADO DE NUEVO LEÓN</t>
  </si>
  <si>
    <t>ADMINISTRAR LOS RECURSOS DEL MANDATO A EFECTO DE QUE SEAN APLICADOS PARA PAGAR LAS ADQUISICIONES DE BIENES Y SERVICIOS QUE CONTRATE LA PROCURADURIA PARA LA MODERNIZACION DE SUS INSTALACIONES; ASÍ COMO PARA EL MEJOR DESEMPEÑO DE LAS FUNCIONES CONSTITUCIONALES Y LEGALES QUE TIENE ENCOMENDADAS Y PARA FORTALECER DE MANERA DESTACADA LOS SERVICIOS PERICIALES, EL DESPLIEGUE TERRITORIAL Y PARTICULARMENTE, LAS TAREAS DE LA SIEDO, LOS QUE CONTRIBUYEN A IMPULSAR LAS ACTIVIDADES PRIORITARIAS DEL GOBIERNO FEDERAL</t>
  </si>
  <si>
    <t>FOMENTAR LA CULTURA DE AHORRO DE LOS SERVIDORES PUBLICOS DE ESTRUCTURA DEL INACIPE, Y QUE EL SINDICATO Y EL INACIPE, COADYUVEN EN EL AHORRO DE LOS MISMOS CON APORTACIONES ECONOMICAS QUE SUMEN MAYORES PRODUCTOS FINANCIEROS EN BENEFICIO DE SUS TRABAJADORES.</t>
  </si>
  <si>
    <t>APOYAR AL IIE EN LO TOCANTE A PROYECTOS DE INVESTIGACION QUE REALICE, LA CREACION Y MANTENIMIENTO DE SUS INSTALACIONES DE INVESTIGACION, SU EQUIPAMIENTO, EL SUMINISTRO DE MATERIALES, BECAS Y OTROS PROPOSITOS DIRECTAMENTE VINCULADOS PARA LOS PROYECTOS CIENTIFICOS Y TECNOLOGICOS.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</si>
  <si>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</si>
  <si>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</si>
  <si>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</si>
  <si>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</si>
  <si>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199818TOQ00860</t>
  </si>
  <si>
    <t>C. G. CERRO PRIETO IV</t>
  </si>
  <si>
    <t>MONTERREY POWER, S. A. DE C. V.</t>
  </si>
  <si>
    <t>199818TOQ00850</t>
  </si>
  <si>
    <t>C. T. MONTERREY</t>
  </si>
  <si>
    <t>NORELEC DEL NORTE, S. A. DE C. V.</t>
  </si>
  <si>
    <t>199818TOQ00857</t>
  </si>
  <si>
    <t>C. T. CHIHUAHUA</t>
  </si>
  <si>
    <t>INSTITUTO NACIONAL DE ANTROPOLOGÍA E HISTORIA</t>
  </si>
  <si>
    <t>GOBIERNO DEL ESTADO DE ZACATEAS, FOMENTO CULTURAL BANAMEX, A C. , AYUNTAMIENTO DE GUADALUPE, ZAC.</t>
  </si>
  <si>
    <t>200111D0001132</t>
  </si>
  <si>
    <t>FIDEICOMISO IRREVOCABLE DE ADMINISTRACIÓN 'MUSEO REGIONAL DE GUADALUPE', ZACATECAS</t>
  </si>
  <si>
    <t>CONSERVACIÓN Y RESTAURACIÓN DEL MUSEO.</t>
  </si>
  <si>
    <t>200511L4J01394</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</si>
  <si>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</si>
  <si>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</si>
  <si>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</si>
  <si>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</si>
  <si>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</si>
  <si>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</si>
  <si>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FIDEICOMISO PARA EL DESARROLLO DE LA REGION CENTRO-PAIS (FIDCENTRO)</t>
  </si>
  <si>
    <t>FIDEICOMISO PARA EL DESARROLLO DE LA REGION CENTRO-OCCIDENTE (FIDERCO).</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</si>
  <si>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</si>
  <si>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</si>
  <si>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</si>
  <si>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</si>
  <si>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</si>
  <si>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</si>
  <si>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</si>
  <si>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</si>
  <si>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</si>
  <si>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</si>
  <si>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</si>
  <si>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</si>
  <si>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NBD</t>
  </si>
  <si>
    <t>HOSPITAL GENERAL DE MÉXICO</t>
  </si>
  <si>
    <t>200612NBD01442</t>
  </si>
  <si>
    <t>BANCO INBURSA, S.A., INSTITUCIÓN DE BANCA MÚLTIPLE, GRUPO FINANCIERO INBURSA, DIVISIÓN FIDUCIARIA</t>
  </si>
  <si>
    <t>MANDATO DE ADMINISTRACION Y PAGO PARA PROGRAMAS DE PROCURACION DE JUSTICIA DE LA PROCURADURIA GENERAL DE LA REPUBLICA</t>
  </si>
  <si>
    <t>FIDEICOMISO PARA LA ADMINISTRACIÓN DE RECURSOS PARA EL PAGO DE PRIMAS DE SEGUROS Y LA ADMINISTRACIÓN DE LOS FONDOS QUE CONFORMAN EL SEGURO DE SEPARACIÓN INDIVIDUALIZADO PARA LOS SERVIDORES DE MANDOS MEDIOS Y SUPERIORES</t>
  </si>
  <si>
    <t>GOBIERNO DEL ESTADO DE TAMAULIPAS</t>
  </si>
  <si>
    <t>CANACINTRA</t>
  </si>
  <si>
    <t>90Y</t>
  </si>
  <si>
    <t>CIATEQ, A.C. CENTRO DE TECNOLOGÍA AVANZADA</t>
  </si>
  <si>
    <t>MANDATO PARA EL SANEAMIENTO DE LA EX UNIDAD INDUSTRIAL SALAMANCA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</si>
  <si>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</si>
  <si>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</si>
  <si>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</si>
  <si>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</si>
  <si>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</si>
  <si>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</si>
  <si>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</si>
  <si>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</si>
  <si>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</si>
  <si>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</si>
  <si>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</si>
  <si>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</si>
  <si>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</si>
  <si>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</si>
  <si>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</si>
  <si>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</si>
  <si>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</si>
  <si>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</si>
  <si>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</si>
  <si>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</si>
  <si>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</si>
  <si>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</si>
  <si>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</si>
  <si>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</si>
  <si>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</si>
  <si>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</si>
  <si>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</si>
  <si>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</si>
  <si>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</si>
  <si>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</si>
  <si>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</si>
  <si>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</si>
  <si>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</si>
  <si>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</si>
  <si>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</si>
  <si>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</si>
  <si>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</si>
  <si>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</si>
  <si>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</si>
  <si>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REFORMA AGRARIA</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</si>
  <si>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</si>
  <si>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</si>
  <si>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</si>
  <si>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</si>
  <si>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</si>
  <si>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</si>
  <si>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</si>
  <si>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</si>
  <si>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</si>
  <si>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</si>
  <si>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</si>
  <si>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</si>
  <si>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</si>
  <si>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</si>
  <si>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T4I</t>
  </si>
  <si>
    <t>PETRÓLEOS MEXICANOS (CORPORATIVO)</t>
  </si>
  <si>
    <t>700018T4I110</t>
  </si>
  <si>
    <t>FIDEICOMISO DE COBERTURA LABORAL Y DE VIVIENDA</t>
  </si>
  <si>
    <t>FIDEICOMISO PARA LA EVALUACIÓN DE LA SEGURIDAD PÚBLICA EN LA REPÚBLICA MEXICANA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</si>
  <si>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</si>
  <si>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</si>
  <si>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</si>
  <si>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</si>
  <si>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</si>
  <si>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</si>
  <si>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</si>
  <si>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</si>
  <si>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</si>
  <si>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</si>
  <si>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T4N</t>
  </si>
  <si>
    <t>PEMEX-GAS Y PETROQUÍMICA BÁSICA</t>
  </si>
  <si>
    <t>200620VST01447</t>
  </si>
  <si>
    <t>GOBIERNO DEL ESTADO DE NUEVO LEÓN</t>
  </si>
  <si>
    <t>GOBIERNO DEL ESTADO DE NAYARIT</t>
  </si>
  <si>
    <t>GOBIERNO DEL ESTADO DE JALISCO</t>
  </si>
  <si>
    <t>CONSTITUIR UN MECANISMO A TRAVES DEL CUAL SE ADMINISTREN LOS RECURSOS QUE CONSTITUYEN EL PATRIMONIO DEL FIDEICOMISO PARA QUEDAR DESTINADOS A LA REALIZACION DE ADQUISICIONES, OBRAS, ACCIONES, INVERSIONES, ESTUDIOS Y PROYECTOS QUE LA "FIDEICOMITENTE" DEBA REALIZAR PARA ATENDER LA DEMANDA DE SERVICIOS AEROPORTUARIOS DEL CENTRO DEL PAIS.</t>
  </si>
  <si>
    <t>CONSTITUIR UN MECANISMO A TRAVES DEL CUAL SE ADMINISTREN E INVIERTAN LOS RECURSOS DEL PATRIMONIO DEL FIDEICOMISO, PARA DESTINARLOS AL PAGO DE LOS GASTOS DERIVADOS DE LA CONSTRUCCION DE LA AUTOPISTA DURANGO-MAZATLAN, EN LOS SIGUIENTES TRAMOS: ENTRONQUE OTINAPA-LLANO GRANDE, LLANO GRANDE-EL SALTO, EL SALTO-PANUCO Y PANUCO-CONCORDIA.</t>
  </si>
  <si>
    <t>SUFRAGAR LOS COSTOS DE AMPLIACION Y MODERNIZACION DEL TRAMO CARRETERO NIZUC-TULUM.</t>
  </si>
  <si>
    <t>RECIBA EL FIDUCIARIO APORTACIONES DE LOS FIDEICOMITENTES, Y DONATIVOS QUE A TITULO GRATUITO REALICE CUALQUIER PERSONA FISICA O MORAL PARA APOYAR LA CONSTRUCCION DE LA SEGUNDA ETAPA DEL DISTRIBUIDOR UNO DEL ANILLO PERIFERICO ECOLOGICO DEL ESTADO DE PUEBLA.</t>
  </si>
  <si>
    <t>FONDO INSTITUCIONAL DEL CONACYT (FOINS)</t>
  </si>
  <si>
    <t>AUTOPISTAS DE CUOTA, S.A. DE C.V. Y CAPUFE ADHERENTE</t>
  </si>
  <si>
    <t>AUTOPISTAS DE CUOTA, S. A. DE C. V.</t>
  </si>
  <si>
    <t>FONDO DE PENSIONES BANCOMEXT</t>
  </si>
  <si>
    <t>PENSIONES</t>
  </si>
  <si>
    <t>GOBIERNO DEL ESTADO DE QUINTANA ROO.</t>
  </si>
  <si>
    <t>FONDO MIXTO CONACYT - GOBIERNO DEL ESTADO DE OAXACA</t>
  </si>
  <si>
    <t>20083890X01496</t>
  </si>
  <si>
    <t>200850GYR01497</t>
  </si>
  <si>
    <t>CONACYT Y EL GOBIERNO MUNICIPAL DE PUEBLA, PUEBLA.</t>
  </si>
  <si>
    <t>20073890X01471</t>
  </si>
  <si>
    <t>FONDO MIXTO CONACYT - GOBIERNO MUNICIPAL DE PUEBLA, PUEBLA.</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</si>
  <si>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</si>
  <si>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</si>
  <si>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</si>
  <si>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</si>
  <si>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</si>
  <si>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</si>
  <si>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EDUCAL, S.A. DE C.V.</t>
  </si>
  <si>
    <t>200511L8G1401</t>
  </si>
  <si>
    <t>FONDO PARA LOS TRABAJADORES POR PRIMA DE ANTIGÜEDAD DE EDUCAL</t>
  </si>
  <si>
    <t>PARA PAGO DE PRIMAS DE ANTIGÜEDAD A FAVOR DE LOS TRABAJADORES DE EDUCAL.</t>
  </si>
  <si>
    <t>L8K</t>
  </si>
  <si>
    <t>EL COLEGIO DE MÉXICO, A.C.</t>
  </si>
  <si>
    <t>200111L8K01217</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</si>
  <si>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</si>
  <si>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</si>
  <si>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</si>
  <si>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</si>
  <si>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</si>
  <si>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</si>
  <si>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</si>
  <si>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</si>
  <si>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</si>
  <si>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</si>
  <si>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</si>
  <si>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200406G1C01368</t>
  </si>
  <si>
    <t>FID. 2060 PARA EL FORTALECIMIENTO DEL CAPITAL DE BANOBRAS</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</si>
  <si>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</si>
  <si>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</si>
  <si>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</si>
  <si>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CUBRIR PAGOS CORRESPONDIENTES A LA LIQUIDACION DE LOS TRABAJADORES DE CONFIANZA Y SINDICALIZADOS DE CAPUFE.</t>
  </si>
  <si>
    <t>CONSTITUIR UN MECANISMO A TRAVES DEL CUAL SE REALICE LA ADMINISTRACION DE LOS RECURSOS PARA EL PAGO DE PENSIONES.</t>
  </si>
  <si>
    <t>ORGANIZACION, CONSTRUCCION Y VENTA DE HABITACIONES PARA TRABAJADORES AL SERVICIO DE FNM.</t>
  </si>
  <si>
    <t>EN UN FIDECOMISO IRREVICABLE EN DONDE EL FIDEICOMITENTE AFECTA RECURSOS PARA EL PAGO DE PRIMAS Y LA FIDUCIARIA INVERTA, ADMINISTRE Y CUSTODIE DICHOS RECURSOS. LA FIDUCIARIA RECIBA DE SKANDIA VIDA LA SUMA ASEGURADA Y PARA QUE LA ADMINISTRE E INVERTA PARA SU ENTREGA A LAS BENEFICIARIOS CONFORME AL CONTRATO. CONFORMAR EL PATRIMONIO DEL FONDO DE AHORRO, ADMINISTRAR Y CUSTODIAR LAS APORTACIONES PARA QUE LAS MISMAS SEAN INVERTIDAS.</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</si>
  <si>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</si>
  <si>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</si>
  <si>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CONSTRUCCION DEL LABORATORIO NACIONAL DE GENOMICA</t>
  </si>
  <si>
    <t>ADMINISTRAR LOS RECURSOS, A EFECTO DE QUE SE DESTINEN A FOMENTAR Y CANALIZAR APOYOS A ESTUDIOS Y PROYECTOS QUE HAYAN SIDO IDENTIFICADOS POR LOS FIDEICOMINTENTES COMO DETONADORES DE DESARROLLO ECONOMICO Y SOCIAL DE LA MESO REGION CENTRO-OCCIDENTE DE MEXICO.</t>
  </si>
  <si>
    <t>CUMPLIR CON LAS OBLIGACIONES DE PAGO DERIVADAS DEL CONTRATO DE ARRENDAMIENTO FINANCIERO, POR LA ADQUISICIÒN DE UN ACELERADOR LINEAL PARA EL ÀREA DE ONCOLOGÌA DEL HOSPITAL GENERAL DE MÈXICO.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</si>
  <si>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</si>
  <si>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</si>
  <si>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</si>
  <si>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</si>
  <si>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</si>
  <si>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</si>
  <si>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</si>
  <si>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</si>
  <si>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</si>
  <si>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</si>
  <si>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</si>
  <si>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</si>
  <si>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</si>
  <si>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HHQ</t>
  </si>
  <si>
    <t>LOTERÍA NACIONAL PARA LA ASISTENCIA PÚBLICA</t>
  </si>
  <si>
    <t>200106HHQ01225</t>
  </si>
  <si>
    <t>RAMO COORDINADOR</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</si>
  <si>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</si>
  <si>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</si>
  <si>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</si>
  <si>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</si>
  <si>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</si>
  <si>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</si>
  <si>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</si>
  <si>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200506HJO01389</t>
  </si>
  <si>
    <t>HKA</t>
  </si>
  <si>
    <t>SERVICIO DE ADMINISTRACIÓN Y ENAJENACIÓN DE BIENES</t>
  </si>
  <si>
    <t>FIDEICOMISO DE INVERSIÓN 7694 DEL LOCAL DE AV. CHURUBUSCO 935</t>
  </si>
  <si>
    <t>BANPAIS</t>
  </si>
  <si>
    <t>GARANTIZAR LA CONSTRUCCIÓN DE 159 CASAS PARA TRABAJADORES DEL FERROCARRIL DE SONORA-BAJA CALIFORNIA, SOBRE TERRENOS UBICADOS EN BENJAMÍN HILL, SON., Y EN MEXICALI, B.C.</t>
  </si>
  <si>
    <t>FIDEICOMISO DEL FONDO DE COBERTURA SOCIAL DE TELECOMUNICACIONES</t>
  </si>
  <si>
    <t>CENTRO SCT QUINTANA ROO</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</si>
  <si>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</si>
  <si>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</si>
  <si>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</si>
  <si>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</si>
  <si>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</si>
  <si>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</si>
  <si>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</si>
  <si>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</si>
  <si>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DOÑA DOLORES OLMEDO PATIÑO</t>
  </si>
  <si>
    <t>MUSEO DOLORES OLMEDO PATIÑO</t>
  </si>
  <si>
    <t>B00</t>
  </si>
  <si>
    <t>FINANCIAMIENTO PARA LA INVESTIGACIÓN SOBRE LA REGIÓN DE AMÉRICA DEL NORTE.</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</si>
  <si>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</si>
  <si>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</si>
  <si>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</si>
  <si>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</si>
  <si>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</si>
  <si>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</si>
  <si>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</si>
  <si>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</si>
  <si>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</si>
  <si>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</si>
  <si>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</si>
  <si>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700011MAR181</t>
  </si>
  <si>
    <t>FIDEICOMISO PARA CUBRIR INDEMNIZACIONES LEGALES POR DESPIDO, EN FAVOR DEL PERSONAL DE PLANTA Y LOS BENEFICIARIOS QUE ESTOS DESIGNEN</t>
  </si>
  <si>
    <t>MDC</t>
  </si>
  <si>
    <t>INSTITUTO MEXICANO DE CINEMATOGRAFÍA</t>
  </si>
  <si>
    <t>199811MDC00885</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</si>
  <si>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</si>
  <si>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</si>
  <si>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</si>
  <si>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</si>
  <si>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</si>
  <si>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</si>
  <si>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</si>
  <si>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</si>
  <si>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</si>
  <si>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</si>
  <si>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</si>
  <si>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</si>
  <si>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</si>
  <si>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</si>
  <si>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</si>
  <si>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</si>
  <si>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</si>
  <si>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DESARROLLO SOCIAL</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</si>
  <si>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</si>
  <si>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</si>
  <si>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</si>
  <si>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</si>
  <si>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</si>
  <si>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</si>
  <si>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FONDO MIXTO DE FOMENTO A LA INVESTIGACIÓN CIENTÍFICA Y TECNOLÓGICA CONACYT-GOBIERNO DEL ESTADO DE TAMAULIPAS</t>
  </si>
  <si>
    <t>GOBIERNO DEL ESTADO DE TLAXCALA</t>
  </si>
  <si>
    <t>FONDO MIXTO DE FOMENTO A LA INVESTIGACIÓN CIENTÍFICA Y TECNOLÓGICA CONACYT-GOBIERNO DEL ESTADO DE TLAXCALA</t>
  </si>
  <si>
    <t>FONDO MIXTO DE FOMENTO A LA INVESTIGACIÓN CIENTÍFICA Y TECNOLÓGICA CONACYT-GOBIERNO DEL ESTADO DE YUCATÁN</t>
  </si>
  <si>
    <t>800011H00024</t>
  </si>
  <si>
    <t>FIDEICOMISO PARA LA ADAPTACIÓN DE LOS MUSEOS DIEGO RIVERA Y FRIDA KAHLO</t>
  </si>
  <si>
    <t>ADMINISTRACIÓN Y MANTENIMIENTO DE LOS MUSEOS</t>
  </si>
  <si>
    <t>L4J</t>
  </si>
  <si>
    <t>FIDEICOMISO F/1516 "ATM" (ANTES F/639-00-5 TIJUANA-TECATE))</t>
  </si>
  <si>
    <t>NACIONAL HOTELERA DE BAJA CALIFORNIA, S.A. DE C.V.</t>
  </si>
  <si>
    <t>199911M0B00893</t>
  </si>
  <si>
    <t>PROGRAMA NACIONAL DE SUPERACIÓN DE PERSONAL ACADÉMICO (SUPERA)</t>
  </si>
  <si>
    <t>200818T4I01480</t>
  </si>
  <si>
    <t>CONTRATO DE COMISION MERCANTIL FONDO EXCEDENTES (FEX)</t>
  </si>
  <si>
    <t>DIRECCIÓN GENERAL DE RECURSOS MATERIALES, INMUEBLES Y SERVICIOS</t>
  </si>
  <si>
    <t>PARQUE BICENTENARIO</t>
  </si>
  <si>
    <t>REALIZAR LOS PAGOS QUE POR INSTRUCCIÓN EXPRESA DEL MANDANTE REALICE EL MANDATARIO, DE LOS ANTICIPOS Y ESTIMACIONES DE LOS CONTRATOS QUE CELEBRE EL MANDANTE, DE CONFORMIDAD CON LAS DISPOSICIONES APLICABLES Y LAS ESPECIFICACIONES CONTENIDAS EN EL PROYECTO EJECUTIVO ELABORADO PARA LA CONSTRUCCIÓN Y ADMINISTRACIÓN TEMPORAL EN EL TERRENO, DEL PARQUE ECOLÓGICO DENOMINADO PARQUE BICENTENARIO, INCLUYENDO LA CONTRATACIÓN DE LA SUPERVISIÓN DE OBRA.</t>
  </si>
  <si>
    <t>FIDEICOMISO NO. 2</t>
  </si>
  <si>
    <t>PROPORCIONAR APOYOS AL FIDEICOMITENTE, ENCAMINADOS AL FORTALECIMIENTO DE SU CAPITAL EN TERMINOS DE LO SEÑALADO POR EL "ARTICULO 55 BIS DE LA LEY DE INSTITUCIONES DE CREDITO".</t>
  </si>
  <si>
    <t>200912NBD01507</t>
  </si>
  <si>
    <t>RESONANCIA MAGNETICA</t>
  </si>
  <si>
    <t>CREAR UN FONDO DE LIQUIDEZ, PARA SOLVENTAR LAS OBLIGACIONES DE PAGO DERIVADAS DEL CONTRATO DE ARRENDAMIENTO FINANCIERO DE UN EQUIPO DE RESONANCIA MAGNETICA.</t>
  </si>
  <si>
    <t>ADMINISTRAR LOS RECURSOS QUE SE OBTENGA DE LA ENAJENACION DE TERRENOS NACIONALES Y DE LA VENTA O REGULARIZACION DE LA TENENCIA DE LA TIERRA EN LAS COLONIAS AGRICOLAS Y GANADERAS</t>
  </si>
  <si>
    <t>ESTABLECER UN MECANISMO QUE SIRVA PARA ADMINISTRAR Y CONTROLAR DE MANERA TRANSPARENTE LOS RECURSOS PÚBLICOS Y BIENES QUE INTEGREN EL PATRIMONIO DEL FIDEICOMISO DEL BICENTARIO, DESTINADOS AL FUNCIONAMIENTO Y OPERACIÓN DE LA CCOMISIÓN ORGANIZADORA Y A LA DIFUSIÓN DE SUS ACTIVIDADES, ASÍ COMO PARA GARANTIZAR SU APLICACIÓN EN EL CUMPLIMIENTO DE SUS FINES.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</si>
  <si>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</si>
  <si>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</si>
  <si>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</si>
  <si>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</si>
  <si>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</si>
  <si>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</si>
  <si>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</si>
  <si>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</si>
  <si>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</si>
  <si>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MHL</t>
  </si>
  <si>
    <t>TELEVISIÓN METROPOLITANA, S.A. DE C.V.</t>
  </si>
  <si>
    <t>200411MHL01365</t>
  </si>
  <si>
    <t>FIDEICOMISO FONDO PARA EL PAGO DE PRIMAS DE ANTIGÜEDAD Y PENSIONES POR JUBILACIÓN</t>
  </si>
  <si>
    <t>SER EL MECANISMO QUE PERMITA CREAR LA RESERVA FINANCIERA SUFICIENTE PARA CUMPLIR CON LAS OBLIGACIONES LABORALES DEL FIDEICOMITENTE DE ACUERDO A LOS PLANES ESTABLECIDOS.</t>
  </si>
  <si>
    <t>GRUPO NACIONAL PROVINCIAL, S.A</t>
  </si>
  <si>
    <t>L6I</t>
  </si>
  <si>
    <t>COMISIÓN NACIONAL DE CULTURA FÍSICA Y DEPORTE</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</si>
  <si>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</si>
  <si>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</si>
  <si>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</si>
  <si>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</si>
  <si>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CONSTRUCCIÓN DE LA OBRA</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</si>
  <si>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</si>
  <si>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</si>
  <si>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</si>
  <si>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</si>
  <si>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</si>
  <si>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</si>
  <si>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</si>
  <si>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</si>
  <si>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CONSEJO NACIONAL PARA LA CULTURA Y LAS ARTES</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</si>
  <si>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</si>
  <si>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</si>
  <si>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</si>
  <si>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</si>
  <si>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</si>
  <si>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</si>
  <si>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</si>
  <si>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</si>
  <si>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</si>
  <si>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</si>
  <si>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</si>
  <si>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</si>
  <si>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TRIBUNAL FEDERAL DE JUSTICIA FISCAL Y ADMINISTRATIVA CON SEDE EN EL DISTRITO FEDERAL</t>
  </si>
  <si>
    <t>FID. 1327.- GOBIERNO FEDERAL, PROGRAMA DE VIVIENDA PARA MAGISTRADOS Y JUECES DEL PODER JUDICIAL FEDERAL</t>
  </si>
  <si>
    <t>CREAR UN FONDO QUE CUBRIRÁ LOS GASTOS QUE SE ORIGINEN DE MANERA ENUNCIATIVA MAS NO LIMITATIVA PARA LA CONTRATACIÓN DE SERVICIOS DE CONSULTORÍA PARA MEJORA DE PROCESOS, LOS RELACIONADOS CON PUBLICACIONES, DERECHOS DE MARCAS, LOGOTIPOS, FRASES O NOMBRES, REUNIONES DE TRABAJO, HONORARIOS DEL PERSONAL, Y EN GENERAL LOS QUE RESULTEN INDISPENSABLES PARA ESTE FIN.</t>
  </si>
  <si>
    <t>CAJA CRESCENCIO A. CRUZ S.A.P. Y OTROS</t>
  </si>
  <si>
    <t>P.M.I. COMERCIO INTERNACIONAL, S.A. DE C.V.</t>
  </si>
  <si>
    <t>200418T5K01354</t>
  </si>
  <si>
    <t>FIDEICOMISO IRREVOCABLE PARA EL PAGO DE PENSIONES POR JUBILACIÓN, FALLECIMIENTO E INCAPACIDAD DEL PERSONAL DE PLANTA.</t>
  </si>
  <si>
    <t>TOQ</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</si>
  <si>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</si>
  <si>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</si>
  <si>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</si>
  <si>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</si>
  <si>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FIDEICOMISO PUBLICO DE LOTERIA NACIONAL PARA LA ASISTENCIA PUBLICA.</t>
  </si>
  <si>
    <t>DESTINAR RECURSOS PARA PROYECTOS ESPECÍFICOS DE INVESTIGACIÓN, ASÍ COMO CUBRIR LOS GASTOS OCASIONADOS POR LA CREACIÓN Y MANTENIMIENTO DE INSTALACIONES DE INVESTIGACIÓN, SU EQUIPAMIENTO, ETC.</t>
  </si>
  <si>
    <t>FIDEICOMISO IRREVOCABLE DE ADMINISTRACIÓN PARA LOS GRANDES EXCONVENTOS DE LA MIXTECA ALTA, OAXACA</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</si>
  <si>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</si>
  <si>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</si>
  <si>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</si>
  <si>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</si>
  <si>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</si>
  <si>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</si>
  <si>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GUERRERO</t>
  </si>
  <si>
    <t>FONDO MIXTO DE FOMENTO A LA INVESTIGACIÓN CIENTÍFICA Y TECNOLÓGICA CONACYT-GOBIERNO DEL ESTADO DE HIDALGO</t>
  </si>
  <si>
    <t>FONDO MIXTO DE FOMENTO A LA INVESTIGACIÓN CIENTÍFICA Y TECNOLÓGICA CONACYT-GOBIERNO DEL ESTADO DE JALISCO</t>
  </si>
  <si>
    <t>FONDO MIXTO DE FOMENTO A LA INVESTIGACIÓN CIENTÍFICA Y TECNOLÓGICA CONACYT-GOBIERNO DEL ESTADO DE MICHOACÁN</t>
  </si>
  <si>
    <t>FONDO MIXTO DE FOMENTO A LA INVESTIGACIÓN CIENTÍFICA Y TECNOLÓGICA CONACYT-GOBIERNO DEL ESTADO DE MORELOS</t>
  </si>
  <si>
    <t>CÁMARA NACIONAL DE LAS INDUSTRIAS PESQUERA Y ACUÍCOLA</t>
  </si>
  <si>
    <t>700008H00133</t>
  </si>
  <si>
    <t>2ESTATAL</t>
  </si>
  <si>
    <t>INTERACCIONES</t>
  </si>
  <si>
    <t>OTRO</t>
  </si>
  <si>
    <t>DIRECCIÓN GENERAL DE DESARROLLO EMPRESARIAL Y OPORTUNIDADES DE NEGOCIO</t>
  </si>
  <si>
    <t>FIDEICOMISO DE FOMENTO INDUSTRIAL LANFI</t>
  </si>
  <si>
    <t>FONDO MIXTO DE FOMENTO A LA INVESTIGACIÓN CIENTÍFICA Y TECNOLÓGICA CONACYT-GOBIERNO DEL ESTADO DE CHIAPAS</t>
  </si>
  <si>
    <t>GOBIERNO DEL ESTADO DE COAHUILA DE ZARAGOZA</t>
  </si>
  <si>
    <t>UNIDAD DE ASUNTOS INTERNACIONALES DE HACIENDA</t>
  </si>
  <si>
    <t>COMISIÓN NACIONAL DEL AGUA</t>
  </si>
  <si>
    <t>200916B0001512</t>
  </si>
  <si>
    <t>MANDATO DEL TEO</t>
  </si>
  <si>
    <t>FID. 159.- HABER SOCIAL BANCO NACIONAL DE TRANSPORTES, S.A.</t>
  </si>
  <si>
    <t>700006GIC189</t>
  </si>
  <si>
    <t>MAND. 1312.- JUICIO PROMOVIDO POR ICA VS INECEL DE LA REPUBLICA DE ECUADOR.</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</si>
  <si>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</si>
  <si>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200911D0001513</t>
  </si>
  <si>
    <t>FIDEICOMISO PARA EL FOMENTO Y LA CONSERVACIÓN DEL PATRIMONIO CULTURAL, ANTROPOLÓGICO, ARQUEOLÓGICO E HISTÓRICO DE MÉXICO</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</si>
  <si>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</si>
  <si>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</si>
  <si>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</si>
  <si>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EL MANDANTE OTORGA UN MANDATO IRREVOCABLE A FAVOR DE EL MANDATARIO PARA QUE ESTE ÚLTIMO EN LOS TÉRMNOS DEL LIBRO CUARTO, SEGUNDA PARTE, TÍTULO NOVENO DEL CÓDIGO CIVIL PARA EL DISTRITO FEDERAL EN MATERIA COMÚN Y PARA TODA LA REPÚBLICA EN MATERIA FEDERAL, LLEVE A CABO POR CUENTA, RIESGO, ORDEN, Y A NOMBRE DE EL MANDANTE, LOS TRABAJOS NECESARIOS PARA EL ESTUDIO, REMOCIÓN Y CONFINAMIENTO DE LAS SUSTANCIAS TÓXICAS QUE LLEGAREN A DETECTARSE EN LA UNIDAD INDUSTRIAL SALAMANCA, ASÍ COMO PARA EL EVENTUAL REACONDICIONAMIENTO, EN SU CASO, DEL SUELO Y SUBSUELO DONDE SE UBICAN LAS MATERIAS CAUSANTES DE LA CONTINGENCIA AMBIENTAL.</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</si>
  <si>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</si>
  <si>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</si>
  <si>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</si>
  <si>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</si>
  <si>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</si>
  <si>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</si>
  <si>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</si>
  <si>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</si>
  <si>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</si>
  <si>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</si>
  <si>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</si>
  <si>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</si>
  <si>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</si>
  <si>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</si>
  <si>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</si>
  <si>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</si>
  <si>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</si>
  <si>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</si>
  <si>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</si>
  <si>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</si>
  <si>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</si>
  <si>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</si>
  <si>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</si>
  <si>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</si>
  <si>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</si>
  <si>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FONDO MIXTO DE FOMENTO A LA INVESTIGACIÓN CIENTÍFICA Y TECNOLÓGICA CONACYT-GOBIERNO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</si>
  <si>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</si>
  <si>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</si>
  <si>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</si>
  <si>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</si>
  <si>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</si>
  <si>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</si>
  <si>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</si>
  <si>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</si>
  <si>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</si>
  <si>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</si>
  <si>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</si>
  <si>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</si>
  <si>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</si>
  <si>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</si>
  <si>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</si>
  <si>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</si>
  <si>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</si>
  <si>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</si>
  <si>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700006GWH359</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</si>
  <si>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</si>
  <si>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</si>
  <si>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</si>
  <si>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</si>
  <si>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</si>
  <si>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</si>
  <si>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200106F0001129</t>
  </si>
  <si>
    <t>200306HKA01339</t>
  </si>
  <si>
    <t>FIDEICOMISO DE PENSIONES DEL SISTEMA BANRURAL.</t>
  </si>
  <si>
    <t>200606HKA01446</t>
  </si>
  <si>
    <t>200606HKA01449</t>
  </si>
  <si>
    <t>200606HKA01450</t>
  </si>
  <si>
    <t>FIDEICOMISO PARA ADMINISTRAR EL FONDO DE PENSIONES DE FOPPAZ</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</si>
  <si>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</si>
  <si>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</si>
  <si>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</si>
  <si>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</si>
  <si>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</si>
  <si>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</si>
  <si>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</si>
  <si>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</si>
  <si>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</si>
  <si>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</si>
  <si>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</si>
  <si>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GOBIERNO DEL ESTADO DE PUEBLA</t>
  </si>
  <si>
    <t>200309J0U01347</t>
  </si>
  <si>
    <t>AUTOPISTAS TIJUANA- MEXICALI, S.A. DE C.V.</t>
  </si>
  <si>
    <t>700009JOU246</t>
  </si>
  <si>
    <t>700009JOU247</t>
  </si>
  <si>
    <t>FIDEICOMISO MEXICANA DE TÉCNICOS DE AUTOPISTAS (LIBRAMIENTO ORIENTE SLP)</t>
  </si>
  <si>
    <t>CONSORCIO DEL MAYAB, S.A.</t>
  </si>
  <si>
    <t>700009JOU252</t>
  </si>
  <si>
    <t>J3R</t>
  </si>
  <si>
    <t>FERROCARRILES NACIONALES DE MÉXICO (EN PROCESO DE DESINCORPORACIÓN)</t>
  </si>
  <si>
    <t>700009J3R057</t>
  </si>
  <si>
    <t>GOBIERNO DEL ESTADO DE DURANGO Y GOBIERNO DEL ESTADO DE SINALOA</t>
  </si>
  <si>
    <t>FIDEICOMISO DURANGO MAZATLAN</t>
  </si>
  <si>
    <t>PARA MODERNIZAR LA EDUCACIÓN SUPERIOR Y LA REALIZACIÓN DE PROYECTOS MULTINSTITUCIONALES ESPECÍFICOS Y VERIFICABLES, ENCAMINADOS AL MEJORAMIENTO, INNOVACIÓN Y REORDENAMIENTO DE LAS INSTITUCIONES DE EDUCACIÓN SUPERIOR PARTICIPANTES EN LOS MISMOS.</t>
  </si>
  <si>
    <t>DIRECCIÓN GENERAL DE ADMINISTRACIÓN</t>
  </si>
  <si>
    <t>QEU</t>
  </si>
  <si>
    <t>FIDEICOMISO FONDO NACIONAL DE FOMENTO EJIDAL</t>
  </si>
  <si>
    <t>199815QEU00755</t>
  </si>
  <si>
    <t>FIDEICOMISO TRASLATIVO DE DOMINIO PUERTO LOS CABOS</t>
  </si>
  <si>
    <t>DESARROLLO DE UN PROYECTO TURÍSTICO</t>
  </si>
  <si>
    <t>INVEX</t>
  </si>
  <si>
    <t>700015QEU032</t>
  </si>
  <si>
    <t>MANDATO DE ADMINISTRACIÓN PARA LA TRANSMISIÓN DE BIENES A FAVOR DE GRUPOS CAMPESINOS</t>
  </si>
  <si>
    <t>PAGO DE INDEMNIZACIONES DERIVADAS DE EXPROPIACIONES PARA LA REGULARIZACIÓN AGRARIA</t>
  </si>
  <si>
    <t>FONDO PARA EL ORDENAMIENTO DE LA PROPIEDAD RURAL</t>
  </si>
  <si>
    <t>MEDIO AMBIENTE Y RECURSOS NATURALES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</si>
  <si>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</si>
  <si>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</si>
  <si>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</si>
  <si>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</si>
  <si>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</si>
  <si>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</si>
  <si>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</si>
  <si>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SKANDIA</t>
  </si>
  <si>
    <t>199810K2O00734</t>
  </si>
  <si>
    <t>SCOTIABANK INVERLAT</t>
  </si>
  <si>
    <t>BBVA BANCOMER SERVICIOS</t>
  </si>
  <si>
    <t>BANAMEX</t>
  </si>
  <si>
    <t>GOBIERNOS DE LOS ESTADOS DE AGUASCALIENTES, GUANAJUATO, JALISCO, NAYARIT, QUERÉTARO, SAN LUÍS POTOSÍ Y ZACATECAS</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</si>
  <si>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</si>
  <si>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</si>
  <si>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</si>
  <si>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FIDEICOMISO PRIVADO IRREVOCABLE DE ADMINISTRACIÓN 'SANTO DOMINGO DE GUZMÁN', CHIAPAS</t>
  </si>
  <si>
    <t>200018T4N01115</t>
  </si>
  <si>
    <t>FIDEICOMISO PARA LA REGULARIZACIÓN DE LOS ACTIVOS DE DISTRIBUCIÓN Y DERECHOS DE VÍA DE LA RED DE GAS NATURAL DE LA ZONA GEOGRÁFICA DE LA LAGUNA-DURANGO</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</si>
  <si>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</si>
  <si>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</si>
  <si>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</si>
  <si>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</si>
  <si>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</si>
  <si>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</si>
  <si>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INSTITUTO DE SEGURIDAD SOCIAL PARA LAS FUERZAS ARMADAS MEXICANAS</t>
  </si>
  <si>
    <t>700007HXA129</t>
  </si>
  <si>
    <t>H00</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</si>
  <si>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</si>
  <si>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</si>
  <si>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</si>
  <si>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</si>
  <si>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</si>
  <si>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</si>
  <si>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</si>
  <si>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SUBSECRETARÍA DE INFRAESTRUCTURA</t>
  </si>
  <si>
    <t>DIRECCIÓN GENERAL DE TRANSPORTE FERROVIARIO Y MULTIMODAL</t>
  </si>
  <si>
    <t>700006GIC053</t>
  </si>
  <si>
    <t>FID. 122.- BENJAMÍN HILL TRABAJADORES F.F.C.C. SONORA-BAJA CALIFORNIA</t>
  </si>
  <si>
    <t>FIDEICOMISO FONDEN-ALERTAMIENTO SISMOLÓGICO</t>
  </si>
  <si>
    <t>RECIBIR Y ADMINISTRAR LOS RECURSOS AFECTADOS POR EL FIDEICOMITENTE PARA PAGAR EL EQUIPO QUE ADQUIERA LA SECRETARÍA DE GOBERNACIÓN PARA EL ALERTAMIENTO DE SISMOS AUTORIZADO POR LA COMISIÓN INTERSECRETARIAL DE GASTO FINANCIAMIENTO.</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</si>
  <si>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</si>
  <si>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</si>
  <si>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</si>
  <si>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</si>
  <si>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</si>
  <si>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</si>
  <si>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</si>
  <si>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</si>
  <si>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</si>
  <si>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</si>
  <si>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</si>
  <si>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</si>
  <si>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</si>
  <si>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</si>
  <si>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</si>
  <si>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</si>
  <si>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</si>
  <si>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</si>
  <si>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</si>
  <si>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</si>
  <si>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</si>
  <si>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</si>
  <si>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</si>
  <si>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JZL</t>
  </si>
  <si>
    <t>AEROPUERTOS Y SERVICIOS AUXILIARES</t>
  </si>
  <si>
    <t>199909JZL00955</t>
  </si>
  <si>
    <t>FIDEICOMISO NUEVO AEROPUERTO</t>
  </si>
  <si>
    <t>ECONOMÍA</t>
  </si>
  <si>
    <t>NACIONAL FINANCIERA, S.N.C.</t>
  </si>
  <si>
    <t>700006HIU145</t>
  </si>
  <si>
    <t>EUROCENTRO NAFIN-MÉXICO 11081</t>
  </si>
  <si>
    <t>GOBIERNO DEL ESTADO DE DURANGO</t>
  </si>
  <si>
    <t>SUBSECRETARÍA DE HACIENDA Y CRÉDITO PÚBLICO</t>
  </si>
  <si>
    <t>MANDATO PARA LA ADMINISTRACION DE LOS RECURSOS DEL PROGRAMA DE COOPERACION ENERGETICA PARA PAISES DE CENTROAMERICA Y EL CARIBE</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</si>
  <si>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</si>
  <si>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</si>
  <si>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FIDEICOMISO PARA IMPULSAR LA CONSTRUCCION Y EL DESARROLLO DEL LABORATORIO NACIONAL DE GENOMICA, PARA LA BIODIVERSIDAD VEGETAL Y MICROBIANA, POR SUS SIGLAS FIDEGENOMICA.</t>
  </si>
  <si>
    <t>CIRILO JOSÉ OCAMPO VERDUGO</t>
  </si>
  <si>
    <t>200006HIU01100</t>
  </si>
  <si>
    <t>FIDEICOMISO CAJAS DE AHORRO 1180-3</t>
  </si>
  <si>
    <t>UNIDAD DE INVERSIONES</t>
  </si>
  <si>
    <t>CENTRO DE ESTUDIOS PARA LA PREPARACIÓN Y EVALUACIÓN SOCIOECONÓMICA DE PROYECTOS (CEPEP)</t>
  </si>
  <si>
    <t>FONDO DE DESINCORPORACIÓN DE ENTIDADES</t>
  </si>
  <si>
    <t>UNIDAD DE POLÍTICA Y CONTROL PRESUPUESTARIO</t>
  </si>
  <si>
    <t>700006GIC049</t>
  </si>
  <si>
    <t>FONDO DE AHORRO CAPITALIZABLE DE LOS TRABAJADORES AL SERVICIO DEL ESTADO (FONAC)</t>
  </si>
  <si>
    <t>BANCA PRIVADA</t>
  </si>
  <si>
    <t>FIDEICOMISO "FONDO DE DESASTRES NATURALES" (FONDEN)</t>
  </si>
  <si>
    <t>FIDEICOMISO PARA LA INFRAESTRUCTURA EN LOS ESTADOS (FIES)</t>
  </si>
  <si>
    <t>GOBIERNO DEL ESTADO DE ZACATECAS</t>
  </si>
  <si>
    <t>INSTITUTO NACIONAL DE INVESTIGACIONES FORESTALES, AGRÍCOLAS Y PECUARIAS</t>
  </si>
  <si>
    <t>200508JAG01396</t>
  </si>
  <si>
    <t>HKI</t>
  </si>
  <si>
    <t>SOCIEDAD HIPOTECARIA FEDERAL, S.N.C.</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</si>
  <si>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</si>
  <si>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</si>
  <si>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</si>
  <si>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</si>
  <si>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</si>
  <si>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</si>
  <si>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</si>
  <si>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</si>
  <si>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</si>
  <si>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</si>
  <si>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</si>
  <si>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FIDEICOMISO PARA LA ADMINISTRACIÓN DE RECURSOS PARA EL PAGO DE PRIMAS DE SEGUROS Y LA ADMINISTRACIÓN DE UN FONDO DE AHORRO CONTRIBUTORIO INDIVIDUALIZADO CONSTITUIDO COMO PREVISIÓN SOCIAL A LOS TRABAJADORES DE CONFIANZA</t>
  </si>
  <si>
    <t>FIDEICOMISO PARA LA ADMINISTRACIÓN DE RECURSOS PARA EL PAGO DE PRIMAS DE SEGUROS Y LA ADMINISTRACIÓN DE UN FONDO DE AHORRO CONTRIBUTORIO INDIVIDUALIZADO CONSTITUIDO COMO PREVISIÓN SOCIAL A LOS TRABAJADORES SINDICALIZADOS</t>
  </si>
  <si>
    <t>FONDO DE PENSIONES DE CONTRIBUCION DEFINIDA DE BANCOMEXT</t>
  </si>
  <si>
    <t>FIDEICOMISO FONDO DE INVESTIGACIÓN CIENTÍFICA Y DESARROLLO TECNOLÓGICO DEL IPN</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</si>
  <si>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</si>
  <si>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</si>
  <si>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</si>
  <si>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</si>
  <si>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</si>
  <si>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</si>
  <si>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</si>
  <si>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</si>
  <si>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QUINTANA ROO</t>
  </si>
  <si>
    <t>FONDO MIXTO DE FOMENTO A LA INVESTIGACIÓN CIENTÍFICA Y TECNOLÓGICA CONACYT-GOBIERNO DEL ESTADO DE SAN LUIS POTOSÍ</t>
  </si>
  <si>
    <t>FONDO MIXTO CONACYT-GOBIERNO DEL ESTADO DE SINALOA</t>
  </si>
  <si>
    <t>FONDO MIXTO DE FOMENTO A LA INVESTIGACIÓN CIENTÍFICA Y TECNOLÓGICA CONACYT-GOBIERNO DEL ESTADO DE SONORA</t>
  </si>
  <si>
    <t>FONDO MIXTO DE FOMENTO A LA INVESTIGACIÓN CIENTÍFICA Y TECNOLÓGICA CONACYT-GOBIERNO DEL ESTADO DE TABASCO</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</si>
  <si>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</si>
  <si>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</si>
  <si>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</si>
  <si>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</si>
  <si>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</si>
  <si>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</si>
  <si>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</si>
  <si>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</si>
  <si>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</si>
  <si>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</si>
  <si>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</si>
  <si>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</si>
  <si>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</si>
  <si>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</si>
  <si>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</si>
  <si>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</si>
  <si>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</si>
  <si>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</si>
  <si>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</si>
  <si>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FIDEICOMISO FONDO PARA LA PRODUCCIÓN CINEMATOGRÁFICA DE CALIDAD (FOPROCINE)</t>
  </si>
  <si>
    <t>200111MDC01219</t>
  </si>
  <si>
    <t>DESTINO: ESTE FIDEICOMISO SE ENCUENTRA EN PROCESO DE EXTINCIÓN.
CUMPLIMIENTO DE LA MISIÓN:
ESTE FIDEICOMISO SE ENCUENTRA EN PROCESO DE EXTINCIÓN.</t>
  </si>
  <si>
    <t>INSTITUTO POLITÉCNICO NACIONAL</t>
  </si>
  <si>
    <t>200011B0001099</t>
  </si>
  <si>
    <t>LLEVAR A CABO CAMPAÑAS DE DIFUSIÓN Y PROMOCIÓN PARA DARLE PUBLICIDAD A LAS CIUDADES COLONIALES DEL PAÍS.</t>
  </si>
  <si>
    <t>FONDO MIXTO DE ACAPULCO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</si>
  <si>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</si>
  <si>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</si>
  <si>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</si>
  <si>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</si>
  <si>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</si>
  <si>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</si>
  <si>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</si>
  <si>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</si>
  <si>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</si>
  <si>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</si>
  <si>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</si>
  <si>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</si>
  <si>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</si>
  <si>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</si>
  <si>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</si>
  <si>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</si>
  <si>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</si>
  <si>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</si>
  <si>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9ZW</t>
  </si>
  <si>
    <t>REALIZAR LOS ACTOS NECESARIOS PARA LA LIQUIDACIÓN DE LA MÉX.- TEX DEVELOPMENT CORP. POR LA IMPRODUCTIVIDAD DE LA EMPRESA</t>
  </si>
  <si>
    <t>20073890Y01468</t>
  </si>
  <si>
    <t>UNIDAD DE BANCA, VALORES Y AHORRO</t>
  </si>
  <si>
    <t>ADMINISTRACION E INVERSION DE LOS RECURSOS QUE INTEGRAN EL PATRIMONIO FIDEICOMITIDO, PARA SER DESTINADOS A LOS SUJETOS DE APOYO DE PROGRAMAS DE ASISTENCIA PUBLICA.</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</si>
  <si>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</si>
  <si>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</si>
  <si>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EL OBJETIVO DEL CONVENIO PRIVADO REALIZADO POR SOCIEDAD HIPOTECARIA FEDERAL ES: APOYAR AL DESARROLLO ECONÓMICO DEL FINANCIAMIENTO HIPOTECARIO O INMOBILIARIO EN EL PAÍS; UNIR DENTRO DE UNA AGRUPACIÓN GREMIAL E INCLUYENTE A LOS PARTICIPANTES EN EL MERCADO HIPOTECARIO;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</si>
  <si>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DESTINO: SE HAN INICIADO LOS TRAMITES PARA LA EXTINCIÓN DEL FIDEICOMISO.
CUMPLIMIENTO DE LA MISIÓN:
SE HAN INICIADO LOS TRAMITES PARA LA EXTINCIÓN DEL FIDEICOMISO.</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</si>
  <si>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</si>
  <si>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</si>
  <si>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</si>
  <si>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</si>
  <si>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</si>
  <si>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</si>
  <si>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</si>
  <si>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</si>
  <si>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</si>
  <si>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</si>
  <si>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FONDO MIXTO DE FOMENTO A LA INVESTIGACIÓN CIENTÍFICA Y TECNOLÓGICA CONACYT-GOBIERNO MUNICIPAL DE CIUDAD JUÁREZ CHIHUAHUA</t>
  </si>
  <si>
    <t>20023891U01302</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</si>
  <si>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</si>
  <si>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</si>
  <si>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</si>
  <si>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</si>
  <si>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</si>
  <si>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PROTECCIÓN, CONSERVACIÓN, RESTAURACIÓN Y RECUPERACIÓN DE LOS EDIFICIOS, ÁREAS, OBJETOS Y COLECCIONES ARQUEOLÓGICAS, ARTÍSTICAS E HISTÓRICAS QUE INTEGRAN EL PALACIO NACIONAL CONFORME LAS DETERMINACIONES DE LA CONSERVADURÍA, EN TÉRMINOS DE LAS DISPOSICIONES APLICABLES.</t>
  </si>
  <si>
    <t>CONSERVADURÍA DE PALACIO NACIONAL</t>
  </si>
  <si>
    <t>COORDINACIÓN GENERAL DE ADMINISTRACIÓN</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</si>
  <si>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</si>
  <si>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</si>
  <si>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</si>
  <si>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</si>
  <si>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</si>
  <si>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</si>
  <si>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</si>
  <si>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</si>
  <si>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</si>
  <si>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</si>
  <si>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COMPARTIR CON LOS BANCOS EL RIESGO DE LOS CREDITOS QUE OTORGUEN A LAS MICRO PEQUEÑAS Y MEDIANAS EMPRESAS.</t>
  </si>
  <si>
    <t>AFECTACION DE BIENES EN FIDEICOMISO, PARA GARANTIZAR CREDITOS A CARGO DEL FIDEICOMITENTE.</t>
  </si>
  <si>
    <t>FIDEICOMISO PARA PROMOVER EL DESARROLLO DE PROVEEDORES Y CONTRATISTAS NACIONALES PARA LA INDUSTRIA PETROLERA ESTATAL</t>
  </si>
  <si>
    <t>COADYUVAR EN LA INSTRUMENTACIÓN DE LA ESTRATEGIA, PROMOVIENDO EL DESARROLLO DE LOS PROVEEDORES Y CONTRATISTAS NACIONALES PARA LA INDUSTRIA PETROLERA, CON ESPECIAL ATENCIÓN A LAS PEQUEÑAS Y MEDIANAS EMPRESAS.</t>
  </si>
  <si>
    <t>EL FIDUCIARIO CUSTODIE, INVIERTA Y ADMINISTRE EL FONDO DEL FIDEICOMITENTE EN LOS TERMINOS DEL CONTRATO CELEBRADO Y EFECTUE LOS PAGOS QUE LE INSTRUYA EL COMITE TECNICO, EN BENEFICIO DE LOS PARTICIPANTES Y SUS BENEFICIARIOS.</t>
  </si>
  <si>
    <t>ES LA CREACION DE UN FONDO DE AHORRO EN BENEFICIO DEL PERSONAL SINDICALIZADO DE LA FIDEICOMITENTE Y EN SU CASO DE LOS BENEFICIARIOS CONTINGENTES DE DICHO PERSONAL</t>
  </si>
  <si>
    <t>RESGUARDO Y CUSTODIA DE LAS BODEGAS QUE CONTIENEN LOS ARCHIVOS DE LAS EMPRESAS PARAESTATALES EN DISOLUCION O LIQUIDACION, LOCALIZADAS EN EL NUMERO 935 NTE DE LA AV. CHURRUBUSCO EN LA COLONIA VENUSTIANO CARRANZA EN MONTERREY, NUEVO LEON.</t>
  </si>
  <si>
    <t>200906HIU01516</t>
  </si>
  <si>
    <t>FIDEICOMISO PROGRAMA DE VENTA DE TÍTULOS EN DIRECTO AL PÚBLICO</t>
  </si>
  <si>
    <t>ADMINISTRACIÓN DE LOS RECURSOS FIDEICOMITIDOS PARA QUE SE LLEVEN A CABO LOS ACTOS NECESARIOS PARA DESARROLLAR E INSTRUMENTAR EL PROGRAMA DE VENTA DE TÍTULOS EN DIRECTO AL PÚBLICO.</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</si>
  <si>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</si>
  <si>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</si>
  <si>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</si>
  <si>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ADMINISTRAR UN FONDO ECONOMICO PARA AUXILIAR A FAMILIARES DE LAS VICTIMAS DE HOMICIDIO DE MUJERES EN EL MUNICIPIO DE JUAREZ, CHIHUAHUA.</t>
  </si>
  <si>
    <t>ES LA CREACION DE UN FONDO DE AHORRO EN BENEFICIO DEL PERSONAL DE CONFIANZA (EMPLEADOS), DE LA FIDEICOMITENTE Y EN SU CASO DE LSO BENEFICIARIOS CONTINGENTES DE DICHO PERSONAL</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</si>
  <si>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</si>
  <si>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</si>
  <si>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</si>
  <si>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</si>
  <si>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PARA EL PAGO DE PENSIONES POR JUBILACION, FALLECIMIENTO E INCAPACIDAD DEL PERSONAL DE PLANTA, EL CUAL INCLUYE PRIMA DE ANTIGUEDAD, CON BASE A LAS POLITICAS VIGENTES.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</si>
  <si>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</si>
  <si>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</si>
  <si>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ADMINISTRACION E INVERSION DE LOS RECURSOS DERIVADOS DE LA APLICACION DEL ARTICULO 19, FRACCION V, INCISO C) DE LA LEY FEDERAL DE PRESUPUESTO Y RESPONSABILIDAD HACENDARIA.</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</si>
  <si>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</si>
  <si>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</si>
  <si>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FONDO DE INNOVACIÓN TECNOLÓGICA SECRETARÍA DE ECONOMÍA - CONACYT</t>
  </si>
  <si>
    <t>20083890X01490</t>
  </si>
  <si>
    <t>FONDO DE COOPERACIÓN INTERNACIONAL DE CIENCIA Y TECNOLOGÍA UE-MÉXICO</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</si>
  <si>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</si>
  <si>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</si>
  <si>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</si>
  <si>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</si>
  <si>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</si>
  <si>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</si>
  <si>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MANDATO DE REESTRUCTURACIÓN FINANCIERA DE LAS AUTOPISTAS CONCESIONADAS (REESTRUCTURADOS POR MEDIO DE UDIS)</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</si>
  <si>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</si>
  <si>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</si>
  <si>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</si>
  <si>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</si>
  <si>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</si>
  <si>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</si>
  <si>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</si>
  <si>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</si>
  <si>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INSTITUTO DE INVESTIGACIONES "DR. JOSÉ MARÍA LUIS MORA"</t>
  </si>
  <si>
    <t>PROPORCIONAR APOYO AL FIDEICOMITENTE, ENCAMINADO AL FORTALECIMIENTO DE SU CAPITAL EN TÉRMINOS DE LO SEÑALADO EN EL ARTICULO 55 BIS DE LA LEY DE INSTITUCIONES DE CRÉDITO.</t>
  </si>
  <si>
    <t>199806GIH00585</t>
  </si>
  <si>
    <t>M. 133.- FRACCIONAMIENTO AGUA HEDIONDA.</t>
  </si>
  <si>
    <t>ENAJENACIÓN DE 150 LOTES EN EL FRACCIONAMIENTO DE AGUA HEDIONDA, EN CUAUTLA, MORELOS.</t>
  </si>
  <si>
    <t>G1H</t>
  </si>
  <si>
    <t>BANCO NACIONAL DEL EJÉRCITO, FUERZA AÉREA Y ARMADA, S.N.C.</t>
  </si>
  <si>
    <t>200306G1H01348</t>
  </si>
  <si>
    <t>JAG</t>
  </si>
  <si>
    <t>K2N</t>
  </si>
  <si>
    <t>EXPORTADORA DE SAL, S.A. DE C.V.</t>
  </si>
  <si>
    <t>HSBC</t>
  </si>
  <si>
    <t>199806HIU00582</t>
  </si>
  <si>
    <t>FONDO PARA LA PARTICIPACIÓN DE RIESGOS 11480</t>
  </si>
  <si>
    <t>199806HIU00721</t>
  </si>
  <si>
    <t>MARIO RENATO MENÉNDEZ RODRÍGUEZ 7997</t>
  </si>
  <si>
    <t>199806HIU00726</t>
  </si>
  <si>
    <t>FONDO DE APOYO AL MERCADO INTERMEDIO DE VALORES 9173</t>
  </si>
  <si>
    <t>CONSTITUIR UN MECANISMO DE APOYO A EMPRESAS PARA QUE PUEDAN ACCEDER AL DENOMINADO MERCADO INTERMEDIO DE LA BOLSA MEXICANA DE VALORES.</t>
  </si>
  <si>
    <t>SERFIN</t>
  </si>
  <si>
    <t>SOCIEDAD HIPOTECARIA FEDERAL</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</si>
  <si>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</si>
  <si>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</si>
  <si>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CAMPECHE</t>
  </si>
  <si>
    <t>FONDO DE ESTABILIZACIÓN DE LOS INGRESOS DE LAS ENTIDADES FEDERATIVAS (FEIEF)</t>
  </si>
  <si>
    <t>COMISIÓN PARA LA REGULARIZACIÓN DE LA TENENCIA DE LA TIERRA</t>
  </si>
  <si>
    <t>700020VQX416</t>
  </si>
  <si>
    <t>FONDO DE AHORRO PARA LOS TRABAJADORES DE CORETT</t>
  </si>
  <si>
    <t>VST</t>
  </si>
  <si>
    <t>LICONSA, S.A. DE C.V.</t>
  </si>
  <si>
    <t>200620VST01414</t>
  </si>
  <si>
    <t>200620VST01445</t>
  </si>
  <si>
    <t>200306HIU01335</t>
  </si>
  <si>
    <t>200306HIU01336</t>
  </si>
  <si>
    <t>200306HIU01346</t>
  </si>
  <si>
    <t>200506HIU01397</t>
  </si>
  <si>
    <t>700006HIU368</t>
  </si>
  <si>
    <t>HJO</t>
  </si>
  <si>
    <t>BANCO DEL AHORRO NACIONAL Y SERVICIOS FINANCIEROS, S.N.C.</t>
  </si>
  <si>
    <t>200306HJO01320</t>
  </si>
  <si>
    <t>200306HJO01321</t>
  </si>
  <si>
    <t>FONDO DE APOYO AL PROGRAMA INTERSECTORIAL DE EDUCACIÓN SALUDABLE</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</si>
  <si>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</si>
  <si>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</si>
  <si>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</si>
  <si>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LIOFILIZADOS MEXICANOS DE ALTURA S.A. DE C.V.</t>
  </si>
  <si>
    <t>200906HAT01505</t>
  </si>
  <si>
    <t>FONDO DE INVERSION DE CAPITAL EN AGRONEGOCIOS SURESTE (FICA SURESTE)</t>
  </si>
  <si>
    <t>CREACION DE UN PATRIMONIO AUTONOMO QUE PERMITA A LOS FIDEICOMITENTES INICIALES Y ADHERENTES LA INTEGRACION DE UN FONDO CON RECURSOS PRIVADOS, FEDERALES Y ESTATALES, QUE SERA DESTINADO A LA PROMOCION DE LA INVERSION DE CAPITAL DE RIESGO EN EL ESTADO DE CHIAPAS, Y EN SU CASO, TABASCO Y YUCATAN, PARA EL DESARROLLO Y CONSOLIDACION DE EMPRESAS DEL SECTOR RURAL, AGROINDUSTRIAL Y AGRONEGOCIOS, SEA PARA PARTICIPAR EN LA CONSTITUCION DE EMPRESAS, O DE RECIENTE CREACION O DE TIEMPO DE OPERACION QUE APROVECHEN LAS VENTAJAS COMPETITIVAS DE LOS ESTADOS Y QUE CUENTEN CON POTENCIAL DE CRECIMIENTO, NO LISTADAS EN LA BOLSA AL MOMENTO DE LA INVERSION, RENTABLES Y GENERADORAS DE EMPLEOS PERMANENTES.</t>
  </si>
  <si>
    <t>ELABORAR Y SUSCRIBIR POR CUENTA Y ORDEN DEL MANDANTE EL O LOS INSTRUMENTOS JURIDICOS NECESARIOS PARA LLEVAR A CABO LA REESTRUCTURACION FINANCIERA DE LOS PROYECTOS CARRETEROS CONCESIONADOS.</t>
  </si>
  <si>
    <t>FONDO MIXTO DE FOMENTO A LA INVESTIGACIÓN CIENTÍFICA Y TECNOLÓGICA CONACYT-GOBIERNO DEL ESTADO DE COAHUILA DE ZARAGOZA</t>
  </si>
  <si>
    <t>FONDO MIXTO DE FOMENTO A LA INVESTIGACIÓN CIENTÍFICA Y TECNOLÓGICA CONACYT-GOBIERNO DEL ESTADO DE COLIMA</t>
  </si>
  <si>
    <t>FONDO MIXTO DE FOMENTO A LA INVESTIGACIÓN CIENTÍFICA Y TECNOLÓGICA CONACYT-GOBIERNO DEL ESTADO DE DURANGO</t>
  </si>
  <si>
    <t>199811L6L00875</t>
  </si>
  <si>
    <t>GRAN TELESCOPIO CANARIAS EN EL OBSERVATORIO DEL ROQUE DE LOS MUCHACHOS (GTC)</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</si>
  <si>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</si>
  <si>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</si>
  <si>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</si>
  <si>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</si>
  <si>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</si>
  <si>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</si>
  <si>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REGULARIZAR LOS ACTIVOS DE DISTRIBUCIÓN Y LOS DERECHOS DE VÍA, ASÍ COMO CUBRIR TODOS LOS GASTOS DE LA CELEBRACIÓN DE LOS ACTOS JURÍDICOS Y ADMINISTRATIVOS NECESARIOS, DE CUALQUIER NATURALEZA CON BASE EN LAS APORTACIONES DE LA FIDEICOMISARIA DE LA ZONA GEOGRÁFICA DE LA LAGUNA-DURANGO</t>
  </si>
  <si>
    <t>T5K</t>
  </si>
  <si>
    <t>EL GOBIERNO DEL DISTRITO FEDERAL CONSTITUYÓ COMO FIDEICOMITENTE EL FIDEICOMISO NO. 2723 DENOMINADO FIDEICOMISO MUSEO DE ARTE POPULAR MEXICANO</t>
  </si>
  <si>
    <t>200711H0001467</t>
  </si>
  <si>
    <t>FIDEICOMISO MUSEO DE ARTE POPULAR MEXICANO</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</si>
  <si>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</si>
  <si>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</si>
  <si>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</si>
  <si>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</si>
  <si>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</si>
  <si>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SUBSECRETARÍA DE EGRESOS</t>
  </si>
  <si>
    <t>EN UN FIDEICOMISO IRREVOCABLE EN DONDE EL FIDEICOMITENTE AFECTA RECURSOS PARA EL PAGO DE PRIMAS Y LA FIDUCIARIA INVIERTA, ADMINISTRA Y CUSTODIA DICHOS RECURSOS. LA FIDUCIARIA RECIBE DE SKANDIA VIDA LA SUMA ASEGURADA, PARA QUE LA ADMINISTRE E INVIERTA PARA SU ENTREGA A LOS BENEFICIARIOS CONFORME AL CONTRATO. CONFORMAR AL PATRIMONIO DEL FONDO DE AHORRO, ADMINISTAR Y CUSTODIAR LAS APORTACIONES PARA QUE LAS MISMAS SEAN INVERTIDAS.</t>
  </si>
  <si>
    <t>ESTABLECER LAS BASES PARA LA EJECUCIÓN Y FUNCIONAMIENTO DEL FIDEICOMISO PARA LA ADMINISTRACIÓN DE LOS FONDOS DE RESERVA, DERIVADOS DE LA IMPLEMENTACIÓN DEL SEGURO DE SEPARACIÓN INDIVIDUALIZADO PARA LOS SERVIDORES PÚBLICOS DE MANDOS MEDIOS Y SUPERIORES DE LICONSA QUE HAYAN EXPRESAMENTE ELEGIDO PARICIPAR DENTRO DEL MISMO, CONSTITUIDO POR LAS APORTACIONES DE LOS MISMOS Y DE LAS CANTIDADES QUE DE FORMA EQUIVALENTE APORTE LICONSA COMO UNA PRESTACIÓN A FAVOR DE LOS PARTICIPANTES.</t>
  </si>
  <si>
    <t>ADMINISTRAR LOS RECURSOS, A EFECTO DE QUE SE DESTINEN A FOMENTAR Y CANALIZAR APOYOS A ESTUDIOS Y PROYECTOS QUE HAYAN SIDO IDENTIFICADOS POR LOS FIDEICOMITENTES COMO DETONADORES DE DESARROLLO ECONOMICO Y SOCIAL DE LA MESO REGION SUR SURESTE DE MEXICO.</t>
  </si>
  <si>
    <t>ADMINISTRAR LOS RECURSOS, A EFECTO DE QUE SE DESTINEN A FOMENTAR Y CANALIZAR APOYOS A ESTUDIOS Y PROYECTOS QUE HAYAN SIDO IDENTIFICADOS POR LOS FIDEICOMITENTES COMO DETONADORES DE DESARROLLO ECONOMICO Y SOCIAL DE LA MESO REGION CENTRO-PAIS DE MEXICO.</t>
  </si>
  <si>
    <t>FOMENTAR Y CANALIZAR AL AS INVESTIGACIONES CIENTIFICAS Y LOS DESARROLLOS TECNOLOGICOS DE INTERES DEL ESTADO DE MEXICO</t>
  </si>
  <si>
    <t>QUE EL FIDUCIARIO RECIBA Y ADMINISTRE LOS RECURSOS LÍQUIDOS DEL PATRIMONIO DEL FIDEICOMISO, Y PREVIA INSTRUCCIÓN DEL COMITÉ TÉCNICO, PAGUE CON CARGO A DICHOS RECURSOS LOS SERVICIOS QUE CONTRATE DICHO FIDUCIARIO A PROPUESTA DE LA SSP, PARA LLEVAR A CABO LAS EVALUACIONES DE LAS POLÍTICAS PÚBLICAS EN MATERIA DE SEGURIDAD PÚBLICA, ASÍ COMO LA ACTUACIÓN Y EL DESEMPEÑO DE LA AUTORIDAD POLICIAL, CON BASE EN INDICADORES CAPACES DE GENERAR CONDICIONES DE CREDIBILIDAD Y CONFIANZA EN LA SOCIEDAD CIVIL, DE MANERA QUE LOS CIUDADANOS TENGAN PARÁMETROS CLAROS PARA CALIFICAR LOS RESULTADOS OBTENIDOS Y SEÑALAR LAS ÁREAS DONDE NO SEÁN SATISFACTORIOS, EN LAS DIVERSAS ENTIDADES FEDERATIVAS DE LA REPÚBLICA MEXICANA.</t>
  </si>
  <si>
    <t>FONDO MEXICANO PARA LA CONSERVACIÓN DE LA NATURALEZA</t>
  </si>
  <si>
    <t>DIRECCIÓN GENERAL DE GESTIÓN INTEGRAL DE MATERIALES Y ACTIVIDADES RIESGOSAS</t>
  </si>
  <si>
    <t>700006G1H358</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</si>
  <si>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</si>
  <si>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</si>
  <si>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</si>
  <si>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</si>
  <si>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</si>
  <si>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REALIZAR LA CONSTRUCCION, PUESTA EN MARCHA Y OPERACION DEL GTC</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</si>
  <si>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</si>
  <si>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</si>
  <si>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</si>
  <si>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CELEBRAR CON LA COMISION EUROPEA DIVERSOS CONTRATOS A TRAVES DE LOS CUALES LA UNION EUROPEA SUBVENCIONARA RECURSOS A LA INVESTIGACION PARA SER DESTINADOS A CONSEGUIR ACUERDOS DE COLABORACION INDUSTRIAL Y DE INTERCAMBIO DE EXPERIENCIA Y TECNOLOGIA ENTRE EMPRESAS MEXICANAS Y EUROPEAS.</t>
  </si>
  <si>
    <t>DESTINO: GARANTIZAR LA PRIMA DE ANTIGUEDAD DE LOS TRABAJADORES.
CUMPLIMIENTO DE LA MISIÓN:
GARANTIZAR LA PRIMA DE ANTIGUEDAD DE LOS TRABAJADORES.</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</si>
  <si>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</si>
  <si>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</si>
  <si>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</si>
  <si>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</si>
  <si>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</si>
  <si>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FOMENTAR EL DESARROLLO DE LA INDUSTRIA CINEMATOGRAFICA, MEDIANTE LA OPERACION DE UN SISTEMA DE OTORGAMIENTO DE APOYOS FINANCIEROS A LO PRODUCTORES (FOPROCINE)</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</si>
  <si>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</si>
  <si>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</si>
  <si>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</si>
  <si>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</si>
  <si>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</si>
  <si>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</si>
  <si>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MANDATO FICAH</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</si>
  <si>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</si>
  <si>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LA ADMINISTRACIÓN E INVERSIÓN DE LOS RECURSOS QUE INTEGREN SU PATRIMONIO, CON EL FIN DE REALIZAR LOS PAGOS POR LAS CONTRATACIONES DE OBRA PÚBLICA, SERVICIOS Y LA ADQUISICIÓN DE BIENES QUE REALICE LA SECTUR. LO ANTERIOR DERIVADO DE LA PRESTACIÓN DE LOS SERVICIOS INTEGRALES DE INFORMACIÓN, ORIENTACIÓN, ASESORÍA, ASISTENCIA, EMERGENCIA MECÁNICA, SEGURIDAD, PROTECCIÓN Y AUXILIO AL TURISTA NACIONAL Y EXTRANJERO, ASÍ COMO PARA MANTENER, MODERNIZAR E INCREMENTAR LA INFRAESTRUCTURA Y EQUIPAMIENTO A FIN DE HACER MÁS EFICIENTES LOS SERVICIOS TURÍSTICOS. LO ANTERIOR DE ACUERDO CON LAS REGLAS DE OPERACIÓN QUE, EN SU CASO, AUTORICE EL COMITÉ TÉCNICO Y DEMÁS DISPOSICIONES APLICABLES.</t>
  </si>
  <si>
    <t>MANDATO DE ADMINISTRACION PARA RECOMPENSAS DE LA PROCURADURIA GENERAL DE LA REPUBLICA</t>
  </si>
  <si>
    <t>DIRECCIÓN GENERAL DE INVESTIGACIÓN, DESARROLLO TECNOLÓGICO Y MEDIO AMBIENTE</t>
  </si>
  <si>
    <t>FONDO PARA LA TRANSICION ENERGETICA Y EL APROVECHAMIENTO SUSTENTABLE DE LA ENERGIA</t>
  </si>
  <si>
    <t>DIRECCIÓN GENERAL DE COOPERACIÓN TÉCNICA Y CIENTÍFICA</t>
  </si>
  <si>
    <t>FONDO PARA CUBRIR COMPENSACIONES ECONÓMICAS O INDEMNIZACIONES A LOS SERVIDORES PÚBLICOS DE LA ADMINISTRACIÓN PÚBLICA FEDERAL</t>
  </si>
  <si>
    <t>ADMINISTRAR RECURSOS FEDERALES PARA CUBRIR UNA COMPENSACIÓN ECONOMICA A LOS SERVIDORES PÚBLICOS QUE DECIDAN CONCLUIR SUS SERVICIOS EN LA ADMINISTRACIÓN PÚBLICA FEDERAL.</t>
  </si>
  <si>
    <t>MREI 2, S. DE R.L. DE C.V.</t>
  </si>
  <si>
    <t>201006HAT01519</t>
  </si>
  <si>
    <t>FONDO DE INVERSIÓN DE CAPITAL EN AGRONEGOCIOS LOGISTICS (FICA LOGISTICS)</t>
  </si>
  <si>
    <t>I.QUE EL FIDUCIARIO RECIBA POR PARTE DE LOS FIDEICOMITENTES LA APORTACIÓN INICIAL DE CAPITAL Y/O LAS APORTACIONES DE CAPITAL Y/O LAS APORTACIONES DE CAPITAL ADICIONAL Y/O LAS APORTACIONES PREFERENTES Y/O LAS APORTACIONES DE AJUSTE HECHAS DE CONFORMIDAD CON LAS APROBACIONES DEL COMITÉ TÉCNICO CUMPLIENDO EN TODO CASO CON LAS CONDICIONES ESTABLECIDAS EN LOS ARTÍCULOS 227 Y 228 DE LA LEY DEL IMPUESTO SOBRE LA RENTA, APORTACIONES QUE SERÁN ADMINISTRADAS DE ACUERDO A LAS INSTRUCCIONES DEL COMITÉ TÉCNICO Y A LO DISPUESTO EN EL PRESENTE FIDEICOMISO. II.QUE EL FIDUCIARIO, UNA VEZ QUE CONFIRME HABER RECIBIDO LAS APORTACIONES INICIALES DE CAPITAL DE LOS FIDEICOMITENTES, ASÍ COMO CON LOS MONTOS CORRESPONDIENTES AL PRIMER FONDEO DE APORTACIONES DE CAPITAL (SEGÚN ESTE ÚLTIMO SEA DETERMINADO POR EL COMITÉ TÉCNICO) Y HASTA DONDE ALCANCEN LOS MISMOS, PAGUE CUALQUIER GASTO DE CONFORMIDAD CON LAS INSTRUCCIONES POR ESCRITO QUE AL EFECTO EMITA EL COMITÉ TÉCNICO. LOS ADICIONALES SEÑALADOS EN EL CONTRATO</t>
  </si>
  <si>
    <t>SON FINES DEL MANDATO QUE EL MANDATARIO: A) ADMINISTRE LOS RECURSOS REFERIDOS EN LA CLÁUSULA TERCERA, INCISOS ?A? Y ?B?, HASTA EN TANTO, CON BASE EN LOS ACUERDOS QUE CELEBRE CON EL FICAH Y POR LAS VÍAS JURÍDICAS QUE RESULTEN PROCEDENTES EN TÉRMINOS DE LA NORMATIVA APLICABLE, SE DESTINEN PARA LA DEVOLUCIÓN DE LOS DEPÓSITOS DE LOS AHORRADORES QUE PUEDAN RESULTAR BENEFICIADOS EN LOS TÉRMINOS DE DICHO FIDEICOMISO, HASTA POR EL MONTO QUE SE DETERMINE CON BASE EN EL MISMO, Y B) INTERVENGA EN LA EXTINCIÓN DEL FICAH, CON BASE EN LOS ACUERDOS QUE CELEBRE CON DICHO FIDEICOMISO.</t>
  </si>
  <si>
    <t>201009JZL01522</t>
  </si>
  <si>
    <t>MANDATO PARA EL PAGO DE COMPROMISOS DEL PABELLÓN AEROESPACIAL CFE-SCT-ASA</t>
  </si>
  <si>
    <t>REALIZAR LAS LIQUIDACIONES DE PAGO DE LAS OBLIGACIONES CONTRACTUALES QUE EL MANDANTE PREVIAMENTE HUBIERA ADQUIRIDO PARA PAGAR EL PRECIO DERIVADO DE LA REALIZACIÓN DE ESTUDIOS PRELIMINARES Y ASOCIADOS AL PABELLÓN AEROESPACIAL, ASESORÍAS, INVESTIGACIÓN, PROYECTOS (EJECUTIVOS, ARQUITECTÓNICOS, MUSEOGRÁFICOS Y MUSEOLÓGICOS), OBRA CIVIL ARQUITECTÓNICA INTEGRAL, SUPERVISIÓN, DIRECCIÓN, ADMINISTRACIÓN, GASTOS ASOCIADOS AL PAGO DE PERMISOS, AUTORIZACIONES, DERECHOS, LICENCIAS, ADQUISICIÓN Y COLOCACIÓN DE EQUIPO, ASÍ COMO, PROMOCIÓN, DIFUSIÓN, MONTAJE DE SALAS DE EXPOSICIÓN Y TRANSPORTACIÓN DE OBJETOS QUE FORMARÁN PARTE DEL ACERVO DEL PABELLÓN AEROESPACIAL A LOS CONTRATISTAS Y PROVEEDORES DE SERVICIOS QUE REALICEN LOS TRABAJOS NECESARIOS PARA LA CONSTRUCCIÓN, EQUIPAMIENTO, ACONDICIONAMIENTO Y MANTENIMIENTO DEL PABELLÓN AEROESPACIAL.</t>
  </si>
  <si>
    <t>SECRETARÍA</t>
  </si>
  <si>
    <t>F00</t>
  </si>
  <si>
    <t>COMISIÓN NACIONAL DE ÁREAS NATURALES PROTEGIDAS</t>
  </si>
  <si>
    <t>SUBSECRETARÍA DE INNOVACIÓN Y CALIDAD (OFICIALÍA MAYOR)</t>
  </si>
  <si>
    <t>FIDEICOMISO ANGELES VERDES</t>
  </si>
  <si>
    <t>DESTINO: GARANTIZAR LAS PRIMAS DE ANTIGUEDAD DE LOS TRABAJADORES.
CUMPLIMIENTO DE LA MISIÓN:
GARANTIZAR LAS PRIMAS DE ANTIGUEDAD DE LOS TRABAJADORES.</t>
  </si>
  <si>
    <t>FIDEICOMISO PARA LA RESTAURACIÓN, RECUPERACIÓN, SOSTENIMIENTO Y MANTENIMIENTO DE LA ZONA FEDERAL MARÍTIMO TERRESTRE DEL ESTADO DE QUINTANA ROO.</t>
  </si>
  <si>
    <t>CREACIÓN DE UN PATRIMONIO AUTÓNOMO QUE SERÁ DESTINADO A LA REALIZACIÓN Y SUPERVISIÓN DE LAS OBRAS PARA LA RECUPERACIÓN, RESTAURACIÓN, SOSTENIMIENTO, Y MANTENIMIENTO DELA ZONA FEDERAL MARÍTIMO TERRESTRE DEL ESTADO DE QUINTANA ROO.</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</si>
  <si>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</si>
  <si>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</si>
  <si>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</si>
  <si>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20083890X01487</t>
  </si>
  <si>
    <t>EL FIDEICOMISO TIENE COMO FINALIDAD ADMINISTRAR LOS RECURSOS DE LA CLÁUSULA QUE ANTECEDE A EFECTO DE QUE SE DESTINEN AL FOMENTO DE LA INVESTIGACIÓN CIENTÍFICA O TECNOLÓGICA, INNOVACIÓN Y DESARROLLOS TECNOLÓGICOS; FORMACIÓN Y DESARROLLO DE RECURSOS HUMANOS ESPECIALIZADOS; DIVULGACIÓN CIENTÍFICA Y TECNOLÓGICA; CREACIÓN Y FORTALECIMIENTO DE GRUPOS O CUERPOS ACADÉMICOS DE INVESTIGACIÓN Y DESARROLLO TECNOLÓGICO; E INFRAESTRUCTURA DE INVESTIGACIÓN Y DESARROLLO, CON EL PROPÓSITO DE CONTRIBUIR AL DESARROLLO ECONÓMICA Y SOCIAL DE INTERÉS PARA ESTADO. PARA ELLO, CON SUJECIÓN A LA QUE AL RESPECTO ESTABLEZCA EL COMITÉ TÉCNICO Y DE ADMINISTRACIÓN Y CON APEGO A LAS REGLAS DE OPERACIÓN DEL FIDEICOMISO.</t>
  </si>
  <si>
    <t>APORTACIÓN INICIAL:   MONTO: $5,000,000.00   FECHA: 26/12/2007
OBSERVACIONES: ESTE FIDEICOMISO FUE REGISTRADO EN EL PASH EL 12 DE DICIEMBRE DE 2007, DE ACUERDO A LAS AUTORIZACIONES DE LAS INSTANCIAS CORRESPONDIENTES.</t>
  </si>
  <si>
    <t>FONDO DE PAVIMENTACIÓN A MUNICIPIOS (FOPAM)</t>
  </si>
  <si>
    <t>FORTALECER EL DESARROLLO Y LA INVERSIÓN EN INFRAESTRUCTURA URBANA QUE PERMITA APOYAR LA REACTIVACIÓN ECON. EN DISTINTAS REGIONES DEL PAÍS OTORGANDO: A) APOYOS ECON. DIRECTOS QUE APRUEBE EL COM.TÉC. PARA EL PAGO TOTAL O PARCIAL DE LAS OBRAS DE PAVIMENTACIÓN QUE CONTRATEN LOS MUN., O EL D.F. TRATÁNDOSE DE LAS DEMARCACIONES TERRIT., O B) APOYOS ECONÓMICOS QUE SEAN AUT. POR EL COM. TÉC., PARA QUE EN NOMBRE Y REPRESENTACIÓN DE LOS MUN., O EL DF TRATÁNDOSE DE LAS DEMARCACIONES TERRIT., ADQUIERA BONOS CUPÓN CERO CON PAGO AL VENCIMIENTO, QUE CUBRAN EL PAGO DEL PRINCIPAL DE LOS CRÉDITOS QUE LES SEAN OTORGADOS MISMOS QUE DEBERÁN CONSIDERAR EL PAGO DEL PRINCIPAL AL VENCIMIENTO DE DICHO BONO. ESTOS CRÉDITOS TENDRÁN COMO DESTINO OBRAS DE PAVIMENTACIÓN, EN LA INTELIGENCIA DE QUE DICHOS BONOS DEBERÁN SER EMITIDOS POR UNA INST. DE CRÉDITO QUE CUENTE CON UNA CALIFICACIÓN CREDITICIA DE DOS AGENCIAS CALIFICADORAS AUTORIZADAS POR LA CNBV EN MONEDA NACIONAL AL MOMENTO DE DICHA EMISIÓN, NO MENOR A AAA.</t>
  </si>
  <si>
    <t>PROPORCIONAR APOYO A LA FIDEICOMITENTE, TENDIENTE AL FORTALECIMIENTO DE SU CAPITAL , SEGÚN LO ESTABLECIDO EN EL ARTICULO 55 BIS DE LA LEY DE INSTITUCIONES DE CRÉDITO.</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</si>
  <si>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</si>
  <si>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</si>
  <si>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</si>
  <si>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</si>
  <si>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</si>
  <si>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</si>
  <si>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201011L6I01525</t>
  </si>
  <si>
    <t>FIDEICOMISO DE ADMINISTRACION E INVERSION PARA EL DESARROLLO Y FOMENTO DEL DEPORTE EN EL ESTADO DE PUEBLA</t>
  </si>
  <si>
    <t>APOYAR LA ORGANIZACIÓN, OPERACIÓN (ALIMENTACIÓN, HOSPEDAJE Y TRANSPORTACIÓN), INFRAESTRUCTURA Y EQUIPO DEPORTIVO PARA LOS II JUEGOS DEPORTIVOS ESCOLARES CENTROAMERICANOS Y DEL CARIBE 2009.</t>
  </si>
  <si>
    <t>201011L6I01526</t>
  </si>
  <si>
    <t>FIDEICOMISO PARA LA INFRAESTRUCTURA DEPORTIVA</t>
  </si>
  <si>
    <t>APOYAR LA CONSTRUCCIÓN Y EQUIPAMIENTO DE INFRAESTRUCTURA DEPORTIVA DIRIGIDA A LA POBLACIÓN DEL ESTADO DE GUANAJUATO Y, EN ESPECÍFICO, A LAS PERSONAS CON ALGÚN TIPO DE DISCAPACIDAD.</t>
  </si>
  <si>
    <t>201011L6I01527</t>
  </si>
  <si>
    <t>FIDEICOMISO DE INVERSION Y ADMINISTRACION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</si>
  <si>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HIDALGO,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</si>
  <si>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</si>
  <si>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</si>
  <si>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</si>
  <si>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</si>
  <si>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DR. JOSÉ A. SARUKHAN KERMES, DR. JORGE SOBERON MAINERO, M EN Z. JORGE LLORENTE BOUSQUETS.</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</si>
  <si>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</si>
  <si>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</si>
  <si>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</si>
  <si>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</si>
  <si>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</si>
  <si>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</si>
  <si>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201011L6I01529</t>
  </si>
  <si>
    <t>201011L6I01532</t>
  </si>
  <si>
    <t>FIDEICOMISO DE INVERSIÓN Y ADMINISTRACIÓN DENOMINADO "WORLD CUP IN SHOTGUN ACAPULCO 2010"</t>
  </si>
  <si>
    <t>EL FIDEICOMISO TENDRÁ COMO FIN PRIMORDIAL LA ADMINISTRACIÓN DE LOS RECURSOS QUE DESTINA EL FIDEICOMITENTE CON EL OBJETO DE ADQUIRIR MATERIAL DEPORTIVO PARA EL EVENTO DENOMINADO "WORLD CUP IN SHOTGUN ACAPULCO 2010".</t>
  </si>
  <si>
    <t>UNIDAD DE RELACIONES ECONÓMICAS Y COOPERACIÓN INTERNACIONAL</t>
  </si>
  <si>
    <t>CONTRATO DE MANDATO</t>
  </si>
  <si>
    <t>CONTRIBUIR AL FORTALECIMIENTO INSTITUCIONAL DE HAITI Y ATENDER NECESIDADES DE POBLACIÓN EN VIRTUD DEL TERREMOTO DEL 12 DE ENERO DE 2010.</t>
  </si>
  <si>
    <t>201006HIU01536</t>
  </si>
  <si>
    <t>FIDEICOMISO ATISBOS</t>
  </si>
  <si>
    <t>ADMINISTRACIÓN DE LOS RECURSOS FIDEICOMITIDOS PARA QUE SE LLEVEN A CABO LOS ACTOS NECESARIOS PARA REGULARIZAR LA SOCIEDAD DENOMINADA EDITORIAL ATISBOS, S.A., Y TRANSMITIR SU PATRIMONIO A LA FIDEICOMITENTE O A LA PERSONA QUE EL COMITÉ TÉCNICO LE INDIQUE.</t>
  </si>
  <si>
    <t>FONDO DE APOYO PARA LA REESTRUCTURA DE PENSIONES (FARP)</t>
  </si>
  <si>
    <t>FIDEICOMISO PARA BECAS Y APOYOS DEPORTIVOS "CHELITO ZAMORA"</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</si>
  <si>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</si>
  <si>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201011L6I01539</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</si>
  <si>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</si>
  <si>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GOBIERNO DEL ESTADO DE VERACRUZ DE IGNACIO DE LA LLAVE</t>
  </si>
  <si>
    <t>201011L6I01540</t>
  </si>
  <si>
    <t>FIDEICOMISO PÚBLICO DE ADMINISTRACIÓN E INVERSIÓN PARA EL DESARROLLO DE LA INFRAESTRUCTURA Y EQUIPAMIENTO DEPORTIVO EN EL ESTADO DE VERACRUZ DE IGNACIO DE LA LLAVE PARA LOS JUEGOS DEPORTIVOS CENTROAMERICANOS Y DEL CARIBE VERACRUZ 2014</t>
  </si>
  <si>
    <t>APLICAR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REALIZAR TODO TIPO DE EVENTOS DEPORTIVOS. DESTINAR A LAS OBRAS PROPUESTAS POR EL COMITÉ TÉCNICO DEL FIDEICOMISO. ASEGURAR QUE LOS FONDOS Y RECURSOS QUE CONFORMAN EL PATRIMONIO FIDEICOMITIDO SÓLO SE UTILICEN PARA LA CONSTRUCCIÓN, REMODELACIÓN, FORTALECIMIENTO, OPERACIÓN, MEJORAS, EQUIPAMIENTO, ADQUISICIONES, APLICACIONES DE LA INFRAESTRUCTURA DEPORTIVA EN LA ENTIDAD PARA LA REALIZACIÓN DE LOS JUEGOS DEPORTIVOS CENTROAMERICANOS Y DEL CARIBE VERACRUZ 2014 Y PARACENTROAMERICANOS. ADMINISTRAR Y ORGANIZAR LA REALIZACIÓN DE LOS JUEGOS DEPORTIVOS CENTROAMERICANOS Y LOS PARACENTROAMERICANOS.</t>
  </si>
  <si>
    <t>201050GYR01537</t>
  </si>
  <si>
    <t>FONDO PARA AYUDAS EXTRAORDINARIAS CON MOTIVO DEL INCENDIO DE LA GUARDERÍA ABC</t>
  </si>
  <si>
    <t>DE CONFORMIDAD CON LA CLÁUSULA TERCERA, DEL CONTRATO DE FIDEICOMISO PÚBLICO IRREVOCABLE PARA LA CONSTITUCIÓN Y ADMINISTRACIÓN E INVERSIÓN DE LOS RECUSOS QUE SE APORTAN PARA EL DENOMINADO “FONDO PARA AYUDAS EXTRAORDINARIAS CON MOTIVO DEL INCENDIO DE LA GUARDERÍA ABC”, LOS FINES DEL FIDEICOMISO SON: 1.- EL FIDUCIARIO RECIBA Y ADMINISTRE LOS RECURSOS APORTADOS POR “EL FIDEICOMITENTE”. 2.- EL FIDUCIARIO” ENTREGUE A LOS FIDEICOMISARIOS, LOS BENEFICIOS Y/O AYUDAS A QUE SE REFIEREN LOS INCISO DE LA A) A LA K).</t>
  </si>
  <si>
    <t>K2W</t>
  </si>
  <si>
    <t>PROMÉXICO</t>
  </si>
  <si>
    <t>201010K2W01542</t>
  </si>
  <si>
    <t>MANDATO PARA LA ADMINISTRACIÓN DE LOS RECURSOS DEL PROGRAMA DE APOYO A LA INDUSTRIA CINEMATOGRÁFICA Y AUDIOVISUAL, FONDO</t>
  </si>
  <si>
    <t>ADMINISTRAR E INVERTIR LOS RECURSOS DEL FONDO PROAUDIOVISUAL HASTA QUE LOS DESTINE AL PAGO DE LOS APOYOS ECONÓMICOS CONSISTENTES EN EL REEMBOLSO DE GASTOS IDENTIFICADOS COMO GASTOS ELEGIBLES EN LOS LINEAMIENTOS DE APOYO A LA INDUSTRIA AUDIOVISUAL Y CINEMATOGRÁFICA.</t>
  </si>
  <si>
    <t>DESTINO: A FIN DE MANTENERLOS EN ADMINISTRACIÓN E INVERSIONES, HASTA QUE, EN TERMINOS DE LO ESTABLECIDO EM EL MANDATO, SE DESTINEN PARA EL PAGO DE APOYOS.
CUMPLIMIENTO DE LA MISIÓN:
A FIN DE MANTENERLOS EN ADMINISTRACIÓN E INVERSIONES, HASTA QUE, EN TERMINOS DE LO ESTABLECIDO EM EL MANDATO, SE DESTINEN PARA EL PAGO DE APOYOS.</t>
  </si>
  <si>
    <t>DIRECCIÓN GENERAL DE POLÍTICA Y PLANEACIÓN AGRARIA</t>
  </si>
  <si>
    <t>MANDATO DE FINANCIAMIENTO A JOVENES EMPRENDEDORES RURALES</t>
  </si>
  <si>
    <t>LA DIRECCIÓN GENERAL DE RECURSOS FINANCIEROS CON FUNDAMENTO EN LA FRACCIÓN XIII DEL ARTICULO 17 DEL REGLAMENTO INTERIOR DE LA REFORMA AGRARIA PROMUEVE EL REGISTRO DEL CONTRATO PARA SEGUN SUS FINES QUE EL MANDATARIO CONSTITUYA, EN LA FORMA Y TÉRMINOS QUE EL MANDANTE LE INSTRUYA, LAS RESERVAS RESPECTIVAS PARA LA CONSTITUCIÓN DE LAS GARANTÍAS LÍQUIDAS DEL "JOVEN EMPRENDEDOR RURAL" QUE CORRESPONDA, A FAVOR DE LA FINANCIERA RURAL EN SU CARÁCTER DE BENEFICIARIO DEL MANDATO Y OTORGANTE DEL CRÉDITO, LAS CUÁLES SE DOCUMENTARÁN A TRAVÉS DE CONSTANCIAS DE DERECHOS DE BENEFICIARIO DEL MANDATO RESPECTIVAS Y QUE EMITA EL MANDATARIO.</t>
  </si>
  <si>
    <t>ACTINVER CASA DE BOLSA, S.A.</t>
  </si>
  <si>
    <t>91A</t>
  </si>
  <si>
    <t>CORPORACIÓN MEXICANA DE INVESTIGACIÓN EN MATERIALES, S.A. DE C.V.</t>
  </si>
  <si>
    <t>20103891A01543</t>
  </si>
  <si>
    <t>FONDO DE INVESTIGACION CIENTIFICA Y DESARROLLO TECNOLOGICO DE COMIMSA</t>
  </si>
  <si>
    <t>FINANCIAR O COMPLEMENTAR FINANCIAMIENTO DE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EN LOS TÉRMINOS QUE EL FIDEICOMITENTE TENGA APROBADOS PARA EL EFECTO POR SU ORGANO DE GOBIERNO Y OTROS PROPÓSITOS DIRECTAMENTE VINCULADOS PARA PROYECTOS CIENTÍFICOS O TECNOLÓGICOS O DE INNOVACIÓN, APROBADOS. ASIMISMO, PODRÁ FINANCIARSE LA CONTRATACIÓN DE PERSONAL POR TIEMPO DETERMINADO PARA PROYECTOS CIENTÍFICOS, TECNOLÓGICOS O DE INNOVACIÓN SIEMPRE QUE NO SE REGULARICE DICHA CONTRATACIÓN.</t>
  </si>
  <si>
    <t>BANREGIO</t>
  </si>
  <si>
    <t>DISPONER DE LOS BIENES MUEBLES E INMUEBLES QUE FORMAN PARTE DEL PATRIMONIO DEL FIDEICOMISO PARA SU ADMINISTRACIÓN, ALQUILER O VENTA, ASÍ COMO HACER EFECTIVA LA CARTERA CASTIGADA, Y CON EL PRODUCTO QUE SE OBTENGA POR ESTOS CONCEPTOS, SE DEBERÁN PAGAR LOS PROPIOS HONORARIOS FIDUCIARIOS, GASTOS Y HONORARIOS DE LA ESCRITURA CONSTITUTIVA DEL FIDEICOMISO, ASÍ COMO LOS QUEBRANTOS QUE BANOBRAS PUDIERA SUFRIR, DERIVADO DE LAS OPERACIONES REALIZADAS SOBRE CONTRATOS DE CESIÓN DE CRÉDITOS Y DEUDAS CELEBRADOS CON EL BANCO NACIONAL DE TRANSPORTES, S.A.</t>
  </si>
  <si>
    <t>CIATEC, A.C. "CENTRO DE INNOVACIÓN APLICADA EN TECNOLOGÍAS COMPETITIVAS"</t>
  </si>
  <si>
    <t>REUNIR RECURSOS PARA EL DESARROLLO DE PROYECTOS DE ALTO IMPACTO PARA LA INDUSTRIA Y PARA LA MODERNIZACIÓN DE LAS INSTLACIONES INCLUYENDO SU EQUIPAMIENTO</t>
  </si>
  <si>
    <t>20113890X01544</t>
  </si>
  <si>
    <t>FONDO SECTORIAL DE INNOVACIÓN SECRETARÍA DE ECONOMÍA - CONACYT</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</si>
  <si>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</si>
  <si>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FONDO DE RECONSTRUCCIÓN DE ENTIDADES FEDERATIVAS</t>
  </si>
  <si>
    <t>OTORGAR APOYOS FINANCIEROS A LOS ESTADOS Y AL DISTRITO FEDERAL CUYOS MUNICIPIOS Y DEMARCACIONES TERRITORIALES HUBIEREN SIDO AFECTADOS A PARTIR DE ENERO DE 2010, POR DESASTRES NATURALES INCLUIDOS EN LA CORRESPONDIENTE DECLARATORIA QUE PARA TAL EFECTO HAYA EMITIDO LA SEGOB, PREVIA EXHIBICIÓN DEL CONVENIO DE COORDINACIÓN Y SUS ANEXOS QUE HUBIEREN CELEBRADO EN TÉRMINOS DEL ARTÍCULO 22 DE LAS REGLAS GENERALES DEL FONDO DE DESASTRES NATURALES, SUSCRITAS EL 25 DE NOVIEMBRE DE 2010.</t>
  </si>
  <si>
    <t>AMINORAR EL EFECTO SOBRE LAS FINANZAS PÚBLICAS Y LA ECONOMÍA NACIONAL CUANDO OCURRA LA DISMINUCIÓN DE LOS INGRESOS TOTALES DEL GOBIERNO FEDERAL, ASOCIADA A UNA MENOR RECAUDACIÓN DE INGRESOS TRIBUTARIOS NO PETROLEROS, A DISMINUCIONES EN EL PRECIO PROMEDIO PONDERADO DE BARRIL DE PETRÓLEO CRUDO MEXICANO Y DE OTROS HIDROCARBUROS O DE SU PLATAFORMA DE PRODUCCIÓN, O A MOVIMIENTOS DEL TIPO DE CAMBIO DEL PESO FRENTE AL DÓLAR DE LOS ESTADOS UNIDOS DE AMÉRICA, CON RESPECTO A LOS ESTIMADOS EN LA LEY DE INGRESOS DE LA FEDERACIÓN DEL EJERCICIO FISCAL DE QUE SE TRATE, PARA PROPICIAR CONDICIONES QUE PERMITAN CUBRIR EL GASTO PREVISTO EN EL PRESUPUESTO DE EGRESOS DE LA FEDERACIÓN CORRESPONDIENTE, CONFORME A LO ESTABLECIDO EN EL ARTÍCULO 21 DE LA LEY FEDERAL DE PRESUPUESTO Y RESPONSABILIDAD HACENDARIA (LFPRH).</t>
  </si>
  <si>
    <t>FIDEICOMISO DE CAPITAL EMPRENDEDOR</t>
  </si>
  <si>
    <t>LA INVERSIÓN Y ADMINISTRACIÓN DE RECURSOS QUE INTEGRAN SU PATRIMONIO, PARA DESTINARLOS AL FINANCIAMIENTO Y/O APOYO DE PROYECTOS INNOVADORES, YA SEA DE MANERA DIRECTA O INDIRECTA A TRAVÉS DE FONDOS PRIVADOS DE INVERSION.</t>
  </si>
  <si>
    <t>CONSEJO NACIONAL AGROPECUARIO</t>
  </si>
  <si>
    <t>201106HAT01546</t>
  </si>
  <si>
    <t>FONDO DE INVERSIÓN DE CAPITAL EN AGRONEGOCIOS 2 (FICA 2)</t>
  </si>
  <si>
    <t>INTEGRACION DE UN FONDO QUE SERA DESTINADO A LA PROMOCION DE LA INVERSION DE CAPITAL DE RIESGO EN TERRITORIO NACIONAL, AL FOMENTO, DESARROLLO Y CONSOLIDACION DE EMPRESAS DEL SECTOR RURAL, AGROINDUSTRIAL Y DE AGRONEGOCIOS, SEN ESTAS NUEVAS, DE RECIENTE CREACION Y/O DE TIEMPO DE OPERACION PERO CON POTENCIAL DE CRECIMIENTO, NO LISTADAS EN BOLSA AL MOMENTO DE LA INVERSION, RENTABLES Y GENERADORAS DE EMPLEOS PERMANENTES.</t>
  </si>
  <si>
    <t>FIDEICOMISO PARA LA COMPETITIVIDAD E INNOVACIÓN MÉXICO-UNIÓN EUROPEA Y/O FIDEICOMISO PROCEI</t>
  </si>
  <si>
    <t>IDENTIFICAR Y PROMOVER LA COOPERACIÓN CON LOS ORG. COMPETENTES PARA LA ASIG. DE APOYOS EN INNOVACIONES PARA LAS EMPRESAS EXP.; IDENTIFICAR Y GESTIONAR LA TRANSFERENCIA DE LA TECNOLOGIA IDONEA PARA OPERADORES Y GRUPOS SECTORIALES; IDENTIFICACIÓN DE PY DE PATENTE CON POTENCIAL DE COMERCIALIZACIÓN EN LA UE; ELABORAR PARA GRUPOS SECTORIALES UN PLAN ESTRATEGICO BASADO EN INTELIGENCIA DE NEGOCIOS Y TRANSFERENCIA DE TECNOLOGIA; DIAGNOSTICO E IDENTIFICACIÓN DE GRUPOS SECTORIALES ESTRATEGICOS QUE REQUIEREN CERTIFICACIONES INTER; SENSIBILIZAR, EVALUAR Y CERTIFICAR A EMPRESAS EN SECTORES ESTRATEGICOS; ASISTENCIA TEC. EN MATERIA DE PROCESOS DE CERTIFICACIÓN PARA LA INTEGRACIÓN DE PROVEEDORES-PYMES LOCALES A LAS CADENAS DE PRODUCCIÓN DE EMPRESAS EUROPEAS ESTABLECIDAS EN MÉX; DIAGNOSTICO SOBRE DEFICITS DE INFORMACIÓN E IDENTIFICACIÓN DE LA TECNOLOGIA REQUERIDA PARA EL DESARROLLO E IMPLEMENTACIÓN DEL SISTEMA DE INTELIGENCIA COMERCIAL UE-MÉX.</t>
  </si>
  <si>
    <t>I. LA ADQUISICIÓN DE PREDIOS UBICADOS EN LA APRN A FAVOR DEL FIDEICOMITENTE, A EFECTO DE QUE ESTE ÚLTIMO DE CABAL CUMPLIMIENTO A LOS COMPROMISOS ADQUIRIDOS EN LOS ANEXOS DE EJECUCIÓN A QUE SE REFIEREN LOS NUMERALES 1 Y 2 DEL INCISO H) DE LA FRACCIÓN I DEL RUBRO DE DECLARACIONES DEL PRESENTE INSTRUMENTO. II. COADYUVAR CON EL GOBIERNO DEL ESTADO DE MÉXICO EN LA SOLVENTACIÓN DE LOS ADEUDOS PENDIENTES POR CONCEPTO DE INDEMNIZACIÓN O REUBICACIÓN DE LAS COMUNIDADES ASENTADAS DENTRO DÉ LA POLIGONAL DEL APRN. III. LA REALIZACIÓN DE CUALQUIER ACCIÓN, OBRA O PROYECTO QUE TENGA COMO OBJETIVO LA PROTECCIÓN, RECUPERACIÓN O CONSERVACIÓN DE LOS, RECURSOS NATURALES EXISTENTES EN EL APRN.</t>
  </si>
  <si>
    <t>ADMINISTRAR LOS RECURSOS DEL MANDATO A EFECTO DE QUE SEAN APLICADOS POR LA PROCURADURIA PARA PAGAR LAS RECOMPENSAS DE CONFORMIDAD CON LOS ACUERDOS A/255/08 Y A/004/10 DEL PROCURADOR GENERAL DE LA REPUBLICA Y DEMAS DISPOSICIONES APLICABLES</t>
  </si>
  <si>
    <t>FIDEICOMISO CENTRO DE INGENIERÍA Y DESARROLLO INDUSTRIAL NO. 135826-8</t>
  </si>
  <si>
    <t>F/11025590 (ANTES 4483-0)</t>
  </si>
  <si>
    <t>PAGAR CON CARGO AL PATRIMONIO FIDEICOMITIDO LOS GASTOS PREVIOS, AUTORIZADOS POR EL COMITE TECNICO DEL FIDEICOMISO Y QUE LA COMISION FEDERAL DE ELECTRICIDAD, POR CONDUCTO DEL COORDINADOR TECNICO O DEL COORDINADOR TECNICO II, HAYA IDENTIFICADO PARA CADA PROYECTO O PARA LA ADQUISICIÓN DE LOS TURBOGENERADORES QUE CADA PROYECTO CRITICO REQUIERA, SEGUN CORRESPONDA.</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</si>
  <si>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</si>
  <si>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APORTACIÓN INICIAL:   MONTO: $12,468.01   FECHA: 23/01/1969
OBSERVACIONES: EL PATRIMONIO DEL FIDEICOMISO ES DE $0.00 Y LA FIDUCIARIA HA REPORTADO QUE EL NEGOCIO HA CUMPLIDO CON LOS FINES PARA LOS QUE FUE CREADO. EN EL CONTRATO DE FIDEICOMISO NO SE PRECISA NINGÚN MONTO COMO APORTACION DEL FIDEICOMITENTE, SIN EMBARGO, PARA EFECTOS DEL REPORTE SE INDICA COMO APORTACIÓN INICIAL EL MONTO QUE SE REGISTRA EN EL ESTADO FINANCIERO Y COMO FECHA DE APORTACIÓN LA DEL CONTRATO DEL FIDEICOMISO.</t>
  </si>
  <si>
    <t>APORTACIÓN INICIAL:   MONTO: $1,000,000.00   FECHA: 23/04/2003
OBSERVACIONES: LA DISPONIBILIDAD DEL FIDEICOMISO DIFIERE DEL ESTADO DE POSICIÓN FINANCIERA EMITIDO POR EL FIDUCIARIO, EN RAZÓN DE QUE NO INCLUYE LAS CUENTAS DE ACREEDORES Y DEUDORES DIVERSOS.</t>
  </si>
  <si>
    <t>APORTACIÓN INICIAL:   MONTO: $7,000,000.00   FECHA: 05/09/2006
OBSERVACIONES: A LA FECHA NO SE HAN PRESENTADO CASOS QUE HAYAN REQUERIDO LA APLICACIÓN DE LOS RECURSOS</t>
  </si>
  <si>
    <t>APORTACIÓN INICIAL:   MONTO: $1,000.00   FECHA: 29/01/2003
OBSERVACIONES: LAS APORTACIONES QUE SE DEPOSITAN A LA FIDUCIARIA, CORRESPONDEN A LOS EGRESOS PRESUPUESTALES DEL SAT, AUTORIZADOS POR S.H.C.P. DE LOS APROVECHAMIENTO DE LOS ARTÍCULOS 16-A Y 16-B DE LA LEY ADUANERA.</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</si>
  <si>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t>
  </si>
  <si>
    <t>APORTACIÓN INICIAL:   MONTO: $77,491,019.03   FECHA: 11/12/2003
OBSERVACIONES: ESTE FIDEICOMISO NO HA RECIBIDO APORTACIONES PRESUPUESTARIAS DEL GOBIERNO FEDERAL. LOS RECURSOS PROVIENEN DE APORTACIONES EFECTUADAS POR BANOBRAS.</t>
  </si>
  <si>
    <t>APORTACIÓN INICIAL:   MONTO: $1,000.00   FECHA: 19/11/2002
OBSERVACIONES: EN VIRTUD DE LA SUFICIENCIA DE CAPITAL DE BANOBRAS, ASÍ COMO DE LA BAJA VOLATILIDAD EN EL ÍNDICE DE CAPITALIZACIÓN, NO FUE NECESARIO QUE BANOBRAS REALIZARA APORTACIONES AL PATRIMONIO DE DICHO FIDEICOMISO.</t>
  </si>
  <si>
    <t>APORTACIÓN INICIAL:   MONTO: $1.00   FECHA: 24/05/1972
OBSERVACIONES: NO SE APORTARON RECURSOS PÚBLICOS FEDERALES A ESTE FIDEICOMISO.</t>
  </si>
  <si>
    <t>APORTACIÓN INICIAL:   MONTO: $176,817,025.75   FECHA: 22/12/2004
OBSERVACIONES: EL IMPORTE EN DISPONIBILIDAD SE REFIERE A VALORES DE FÁCIL REALIZACIÓN, REGISTRADOS EN EL ESTADO DE POSICIÓN O SITUACIÓN FINANCIERA.</t>
  </si>
  <si>
    <t>APORTACIÓN INICIAL:   MONTO: $1,000.00   FECHA: 31/10/1997
OBSERVACIONES: PROGRAMA DE GARANTIAS NAFIN.</t>
  </si>
  <si>
    <t>APORTACIÓN INICIAL:   MONTO: $62,890,122.00   FECHA: 31/07/1995
OBSERVACIONES: SIN OBSERVACIONES</t>
  </si>
  <si>
    <t>APORTACIÓN INICIAL:   MONTO: $1,000.00   FECHA: 06/10/2003
OBSERVACIONES: NINGUNO</t>
  </si>
  <si>
    <t>APORTACIÓN INICIAL:   MONTO: $20,000,000.00   FECHA: 07/12/2001
OBSERVACIONES: NINGUNA</t>
  </si>
  <si>
    <t>APORTACIÓN INICIAL:   MONTO: $3,069,000.00   FECHA: 05/05/2003
OBSERVACIONES: SIN COMENTARIOS</t>
  </si>
  <si>
    <t>APORTACIÓN INICIAL:   MONTO: $12,000,000.00   FECHA: 01/04/2005
OBSERVACIONES: INICIO OPERACIONES EN MAYO 2005.</t>
  </si>
  <si>
    <t>APORTACIÓN INICIAL:   MONTO: $68,500,000.00   FECHA: 09/08/2002
OBSERVACIONES: EL FIDUCIARIO ES BANSEFI. LA PARTIDA PRESUPUESTAL AFECTADA ES 46101</t>
  </si>
  <si>
    <t>APORTACIÓN INICIAL:   MONTO: $9,750,000.00   FECHA: 09/08/2002
OBSERVACIONES: EL FIDUCIARIO ES BANSEFI. LA PARTIDA PRESUPUESTAL AFECTADA ES 46101</t>
  </si>
  <si>
    <t>APORTACIÓN INICIAL:   MONTO: $1.00   FECHA: 12/12/1963
OBSERVACIONES: NO SE APORTARON RECURSOS PÚBLICOS FEDERALES A ESTE FIDEICOMISO.</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</si>
  <si>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</si>
  <si>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APORTACIÓN INICIAL:   MONTO: $1.00   FECHA: 15/05/1964
OBSERVACIONES: NO SE APORTARON RECURSOS PÚBLICOS FEDERALES A ESTE MANDATO.</t>
  </si>
  <si>
    <t>APORTACIÓN INICIAL:   MONTO: $44,928,182.64   FECHA: 13/09/2007
OBSERVACIONES: SE REGISTRA LA PRESENTE INFORMACION A FIN DE DAR CUMPLIMIENTO A LAS DISPOSICIONES HACENDARIAS</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</si>
  <si>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</si>
  <si>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</si>
  <si>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</si>
  <si>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</si>
  <si>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$20,000.00   FECHA: 21/02/1996
OBSERVACIONES: ESTE FIDEICOMISO RECIBE RECURSOS FEDERALES A TRAVÉS DEL INAPESCA Y CONAPESCA.</t>
  </si>
  <si>
    <t>APORTACIÓN INICIAL:   MONTO: $120,000,000.00   FECHA: 29/07/2002
OBSERVACIONES: EN LA DISPONIBILDAD ESTAN INCLUIDOS LOS IMPORTES AUTORIZADOS POR EL COMITÉ TECNICO PARA EL DESARROLLO DE PROYECTOS INHERENTES AL SISTEMA NACIONAL E-MÉXICO</t>
  </si>
  <si>
    <t>APORTACIÓN INICIAL:   MONTO: $1.00   FECHA: 01/06/2006
OBSERVACIONES: CON OFICIO 5.1.-2944 DE FECHA 13 DE SEPTIEMBRE DE 2010, SE ENVIÓ A LA SHCP EL PROYECTO DE CONVENIO DE EXTINCIÓN DEL FIDEICOMISO BENJAMÍN HILL-FERROCARRIL SONORA-BAJA CALIFORNIA, A FIN DE OBTENER LA OPINIÓN CORRESPONDIENTE, A LA FECHA NO SE HA TENIDO RESPUESTA.</t>
  </si>
  <si>
    <t>APORTACIÓN INICIAL:   MONTO: $4,000,000.00   FECHA: 27/01/2000
OBSERVACIONES: LA DISPONIBILIDAD CORRESPONDE AL ACTIVO TOTAL. LOS INGRESOS CORRESPONDEN A RECUPERACIONES DE CAPITAL E INTERESES Y APORTACIONES DE LOS TRABAJADORES AL FONDO.</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</si>
  <si>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</si>
  <si>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APORTACIÓN INICIAL:   MONTO: $1.00   FECHA: 17/08/1987
OBSERVACIONES: BANOBRAS NO REPORTA DISPONIBILIDAD, EN VIRTUD DE QUE NO SE HAN REALIZADO APORTACIONES DE RECURSOS PUBLICOS.</t>
  </si>
  <si>
    <t>APORTACIÓN INICIAL:   MONTO: $1,649,510,490.00   FECHA: 06/02/2009
OBSERVACIONES: .</t>
  </si>
  <si>
    <t>APORTACIÓN INICIAL:   MONTO: $5,464,683.00   FECHA: 11/01/1976
OBSERVACIONES: NINGUNA</t>
  </si>
  <si>
    <t>APORTACIÓN INICIAL:   MONTO: $34,100,000.00   FECHA: 01/10/2004
OBSERVACIONES: CON FECHA 29 DE MARZO DE 2011 SE FIRMO SEGUNDO CONVENIO MODIFICATORIO AL FIDEICOMISO PIAPYME POR MEDIO DEL CUAL SE CONSTITUYE EL FIDEICOMISO DENOMINADO "FIDEICOMISO PARA LA COMPETITIVIDAD E INOVACION MEXICO- UNION EUROPEA" Y O "FIDEICOMISO PROCEI".</t>
  </si>
  <si>
    <t>APORTACIÓN INICIAL:   MONTO: $1,554,507.45   FECHA: 20/01/1981
OBSERVACIONES: NINGUNA</t>
  </si>
  <si>
    <t>APORTACIÓN INICIAL:   MONTO: $1,236,182.00   FECHA: 22/02/1982
OBSERVACIONES: SE TOMO LA DECISION DE EXTINGUIRLO E INCORPORAR A LOS EMPLEADOS AL FIDEICOMISO DE LOS OBREROS REGISTRADO BAJO EL NUMERO 200610K2N01416, PARA HACER MAS EFICIENTE LA ADMINISTRACION DE LOS RECURSOS.</t>
  </si>
  <si>
    <t>APORTACIÓN INICIAL:   MONTO: $300,000.00   FECHA: 10/09/2010
OBSERVACIONES: INICIO OPERACIONES EN 2010</t>
  </si>
  <si>
    <t>APORTACIÓN INICIAL:   MONTO: $32,978,793.00   FECHA: 18/12/2001
OBSERVACIONES: EN LOS INDICADORES DEL CUMPLIMIENTO DE LAS METAS, NO SE DA LA OPCIÓN DE OTROS O DE ACREDITADO QUE ES LA UNIDAD DE MEDIDA UTILIZADO EN EL SUBSISTEMA.</t>
  </si>
  <si>
    <t>APORTACIÓN INICIAL:   MONTO: $3,194,287.01   FECHA: 29/09/2006
OBSERVACIONES: EN BASE A SUS PROPOSITOS EL FIDEICOMISO SE ENMARCA EN LA LEY DE CIENCIA Y TECNOLOGIA, Y POR SU CONDUCTO DESARROLLA LA TOTALIDAD DE LA INVESTIGACION EDUCATIVA EN LA UNIVERSIDAD LO QUE GARANTIZA ADICIONALMENTE UN SISTEMA UNICO, Y SU ADECUADA EVALUACION Y SEGUIMIENTO PERIODICO SOBRE LOS RESULTADOS SUSTANTIVOS Y FINANCIEROS.</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</si>
  <si>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</si>
  <si>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 BALANCE Y ESTADO DE RESULTADOS.</t>
  </si>
  <si>
    <t>APORTACIÓN INICIAL:   MONTO: $46,980,846.00   FECHA: 28/03/1990
OBSERVACIONES: EL IMPORTE DE LA APORTACIÓN INICIAL ESTA EN VIEJOS PESOS. EL SOPORTE DOCUMENTAL INCLUYE: BALANCE Y ESTADO DE RESULTADOS.</t>
  </si>
  <si>
    <t>APORTACIÓN INICIAL:   MONTO: $185,007,660.00   FECHA: 28/03/1990
OBSERVACIONES: EL IMPORTE DE LA APORTACIÓN INICIAL ESTA EN VIEJOS PESOS. EL SOPORTE DOCUMENTAL INCLUYE: BALANCE Y ESTADO DE RESULTADOS.</t>
  </si>
  <si>
    <t>APORTACIÓN INICIAL:   MONTO: $3,000,000.00   FECHA: 31/08/2000
OBSERVACIONES: SE ENCUENTRA PENDIENTE LA CANCELACIÓN DE LA CLAVE DE ESTE FIDEICOMISO.</t>
  </si>
  <si>
    <t>APORTACIÓN INICIAL:   MONTO: $500,000.00   FECHA: 24/07/1998
OBSERVACIONES: NO SE PRESENTAN ESTADOS DE CUENTA NI BALANCE, TODA VEZ QUE EL FIDUCIARIO NO EMITE ESTADOS DE CUENTA CON SALDO EN CEROS, QUE ES EL CASO DE LA SUBCUENTA.</t>
  </si>
  <si>
    <t>APORTACIÓN INICIAL:   MONTO: $68,705,554.00   FECHA: 13/06/2000
OBSERVACIONES: CONVENIO EN PROCESO DE EXTINCIÓN</t>
  </si>
  <si>
    <t>APORTACIÓN INICIAL:   MONTO: $141,732,752.00   FECHA: 15/05/2002
OBSERVACIONES: CONVENIO EN PROCESO DE EXTINCIÓN</t>
  </si>
  <si>
    <t>APORTACIÓN INICIAL:   MONTO: $3,136,815.00   FECHA: 25/11/2003
OBSERVACIONES: ESTE FIDEICOMISO SE CONSTITUYÓ COMO GARANTÍA DE PAGO, PARA UN ARRENDAMIENTO FINANCIERO POR LA ADQUISICIÓN DE UN ACELERADOR LINEAL PARA EL ÁREA DE ONCOLOGÍA DEL HOSPITAL, SITUACIÓN QUE SE CUMPLIÓ EN EL MES DE ABRIL DEL 2010.</t>
  </si>
  <si>
    <t>APORTACIÓN INICIAL:   MONTO: $3,849,970.01   FECHA: 30/10/2007
OBSERVACIONES: EL FIDEICOMISO NO CUENTA CON COMITÉ TÉCNICO. ASÍ MISMO ESTE FIDEICOMISO HA CUMPLIDO CON SUS FINES POR LO QUE SE DIÓ POR TERMINADO EL CONTRATO CORRESPONDIENTE.</t>
  </si>
  <si>
    <t>APORTACIÓN INICIAL:   MONTO: $14,000,000.00   FECHA: 25/08/1993
OBSERVACIONES: NINGUNA</t>
  </si>
  <si>
    <t>APORTACIÓN INICIAL:   MONTO: $0.01   FECHA: 13/03/1976
OBSERVACIONES: SE LLEVARONA A CABO DOS REUNIONES DE TRABAJO CON PERSONAL DE LA DGPOP SALUD, SHCP Y DIF, EN LAS QUE SE ACORDARON QUE EL DIF HARÁ LA CONVOCATORIA PARA REACTIVAR AL COMITÉ TÉCNICO DEL FIDEICOMISO Y QUE A SU VEZ ESTE PUEDA DEFINIR LOS CRITERIOS PARA SEGUIR CON EL PROCESO DE EXTINCIÓN.</t>
  </si>
  <si>
    <t>APORTACIÓN INICIAL:   MONTO: $125,000.00   FECHA: 17/11/2004
OBSERVACIONES: LAS CIFRAS CORRESPONDEN A LO QUE REFLEJA EL ESTADO DE CUENTA DEL FIDUCIARIO.</t>
  </si>
  <si>
    <t>APORTACIÓN INICIAL:   MONTO: $15,353,864.00   FECHA: 28/11/1994
OBSERVACIONES: NINGUNA.</t>
  </si>
  <si>
    <t>APORTACIÓN INICIAL:   MONTO: $30,000,000.00   FECHA: 20/01/2005
OBSERVACIONES: EL FONDO DE CONSTITUYÓ EN 2004 CON APORTACIONES DEL GOBIERNO FEDERAL Y DEL ESTADO DE CHIHUAHUA POR $25,000,000 Y $5,000,000 RSPECTIVAMENTE, CON EL OBJETO DE APOYAR A LOS FAMILIARES DE LAS MUJERES VÍCTIMAS DE HOMICIDIO ACACEIDAS EN CIUDAD JUÁREZ, EL CUAL DESPUÉS DE SU DOCEAVA SESIÓN CONTINUA CON LA INTEGRACIÓN DE EXPEDIENTES PARA EL POSTERIOR OTORGAMIENTO DE LOS BENEFICIOS. EN JULIO DE 2011, SE REALIZÓ UNA APORTACIÓN ADICIONAL DE $5,000,000.00.</t>
  </si>
  <si>
    <t>APORTACIÓN INICIAL:   MONTO: $746,579,503.00   FECHA: 10/12/2007
OBSERVACIONES: SIN OBSERVACIONES</t>
  </si>
  <si>
    <t>APORTACIÓN INICIAL:   MONTO: $391,322,372.00   FECHA: 22/07/2009
OBSERVACIONES: SIN OBSERVACIONES</t>
  </si>
  <si>
    <t>APORTACIÓN INICIAL:   MONTO: $35,000,000.00   FECHA: 28/02/2002
OBSERVACIONES: LA DISPONIBILIDAD CORRESPONDE A LA REPORTADA POR EL FIDUCIARIO.</t>
  </si>
  <si>
    <t>APORTACIÓN INICIAL:   MONTO: $5,000,000.00   FECHA: 20/12/2005
OBSERVACIONES: LA DISPONIBILIDAD CORRESPONDE A LA REPORTADA POR EL FIDUCIARIO</t>
  </si>
  <si>
    <t>APORTACIÓN INICIAL:   MONTO: $163,499,803.42   FECHA: 16/11/2000
OBSERVACIONES: .</t>
  </si>
  <si>
    <t>APORTACIÓN INICIAL:   MONTO: $5,953,797.10   FECHA: 16/11/2000
OBSERVACIONES: .</t>
  </si>
  <si>
    <t>APORTACIÓN INICIAL:   MONTO: $3,182,838.78   FECHA: 21/12/2005
OBSERVACIONES: .</t>
  </si>
  <si>
    <t>APORTACIÓN INICIAL:   MONTO: $1,139,400,000.00   FECHA: 17/12/1997
OBSERVACIONES: LA APORTACION INICIAL CORRESPONDE A LA CONSTITUCION DEL FIDEICOMISO.</t>
  </si>
  <si>
    <t>APORTACIÓN INICIAL:   MONTO: $3,000.00   FECHA: 15/07/1999
OBSERVACIONES: FIDEICOMISO EN OPERACION PRESENTA UN AVANCE EN LA REGULARIZACION DE LOS DERECHOS DE VIA DE 97.26%.</t>
  </si>
  <si>
    <t>APORTACIÓN INICIAL:   MONTO: $150,000.00   FECHA: 30/06/2000
OBSERVACIONES: NINGUNA</t>
  </si>
  <si>
    <t>APORTACIÓN INICIAL:   MONTO: $10,000,000.00   FECHA: 15/08/2003
OBSERVACIONES: NINGUNA</t>
  </si>
  <si>
    <t>APORTACIÓN INICIAL:   MONTO: $500,000.00   FECHA: 10/10/1990
OBSERVACIONES: NINGUNA</t>
  </si>
  <si>
    <t>APORTACIÓN INICIAL:   MONTO: $1,000.00   FECHA: 28/11/1997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</si>
  <si>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17/10/1997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</si>
  <si>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08/12/1997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</si>
  <si>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$1,050,000.00   FECHA: 27/12/2001
OBSERVACIONES: INFORMACIÓN DEFINITIVA.</t>
  </si>
  <si>
    <t>APORTACIÓN INICIAL:   MONTO: $999,996.00   FECHA: 27/12/2001
OBSERVACIONES: INFORMACIÓN DEFINITIVA.</t>
  </si>
  <si>
    <t>APORTACIÓN INICIAL:   MONTO: $750,000.00   FECHA: 27/12/2001
OBSERVACIONES: INFORMACIÓN DEFINITIVA.</t>
  </si>
  <si>
    <t>APORTACIÓN INICIAL:   MONTO: $36,292,238.00   FECHA: 08/01/2010
OBSERVACIONES: EL DEPOSITO DE LA APORTACION INICIAL SE PAGO COMO ADEFAS, CORRESPONDIENTE A EJERCICIO FISCAL 2009 Y SE REALIZO EL DIA 8 DE ENERO DE 2010.</t>
  </si>
  <si>
    <t>APORTACIÓN INICIAL:   MONTO: $870,519.00   FECHA: 26/01/1984
OBSERVACIONES: LA DISPONIBILIDAD CORRESPONDE AL INCISO F) ESTOS RECURSOS RESGUARDAN EL PAGO DE LAS OBLIGACIONES LABORALES EN FAVOR DE LOS TRABAJADORES DEL HOTEL CONOCIDO COMO EX-CONVENTO DE SANTA CATARINA.</t>
  </si>
  <si>
    <t>APORTACIÓN INICIAL:   MONTO: $11,017,019.00   FECHA: 16/06/1978
OBSERVACIONES: LA DISPONIBILIDAD CORRESPONDE AL INCISO F) CON LA FINALIDAD DE CUBRIR LAS PRIMAS DE ANTIGUEDAD PAGADERAS A EMPLEADOS CON QUINCE AÑOS O MAS DE SERVICIO ESTABLECIDAS EN LAS POLITICAS.</t>
  </si>
  <si>
    <t>APORTACIÓN INICIAL:   MONTO: $1,394.20   FECHA: 24/01/1984
OBSERVACIONES: LA DISPONIBILIDAD CORRESPONDE A LOS RECURSOS DESTINADOS AL PAGO DE OBLIGACIONES LABORALES (PRIMA DE ANTIGUEDAD) PARA LOS TRABAJADORES DE LOS HOTELES DESERT INN, ADMINISTRADOS POR FONATUR MANTENIMIENTO TURÍSTICO, S.A. DE C.V.</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</si>
  <si>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t>
  </si>
  <si>
    <t>APORTACIÓN INICIAL:   MONTO: $50,000,000.00   FECHA: 28/09/2007
OBSERVACIONES: SE ANEXA DOCUMENTACIÓN SOPORTE.</t>
  </si>
  <si>
    <t>APORTACIÓN INICIAL:   MONTO: $776,000,000.00   FECHA: 28/09/2007
OBSERVACIONES: SE ANEXA DOCUMENTACIÓN SOPORTE.</t>
  </si>
  <si>
    <t>APORTACIÓN INICIAL:   MONTO: $2,500,000.00   FECHA: 30/10/2007
OBSERVACIONES: NINGUNA</t>
  </si>
  <si>
    <t>APORTACIÓN INICIAL:   MONTO: $511,500.00   FECHA: 15/12/2004
OBSERVACIONES: NO HAY</t>
  </si>
  <si>
    <t>APORTACIÓN INICIAL:   MONTO: $5,000.00   FECHA: 28/11/2007
OBSERVACIONES: SIN OBSERVACIONES</t>
  </si>
  <si>
    <t>APORTACIÓN INICIAL:   MONTO: $150,000.00   FECHA: 04/08/1992
OBSERVACIONES: SIN OBSERVACIONES</t>
  </si>
  <si>
    <t>APORTACIÓN INICIAL:   MONTO: $100,001.00   FECHA: 26/12/2000
OBSERVACIONES: RECURSOS EN INSTRUMENTOS DE INVERSION</t>
  </si>
  <si>
    <t>APORTACIÓN INICIAL:   MONTO: $20,000,000.00   FECHA: 02/10/1991
OBSERVACIONES: - APROBACIÓN DEL COMITÉ TÉCNICO PARA EXTINGUIR EL FONDO. - INSTRUCCIÓN AL FIDUCIARIO DEL BANCO PARA QUE ELABORE EL PROYECTO DE CONVENIO DE EXTINCIÓN. - EL CONACYT RECIBIÓ Y REVISO EL PROYECTO DE CONVENIO ELABORADO POR EL FIDUCIARIO Y LE TURNO UNA CONTRAPROPUESTA DE CONVENIO AL FIDUCIARIO CON ALGUNAS MODIFICACIONES. -EL FIDUCIARIO APROBÓ EL PROYECTO MODIFICADO Y LO ENVIÓ AL CONACYT. ACTUALMENTE EL ÁREA JURÍDICA DEL CONACYT REVISA Y REQUISITA ESTE ÚLTIMO PROYECTO, Y UNA VEZ QUE SE HAYAN CONCLUIDO CON LOS COMPROMISOS CONTRAÍDOS, SE INICIARAN LOS TRÁMITES PARA QUE EN COORDINACIÓN CON EL FIDUCIARIO SE FORMALICE MANCOMUNADAMENTE CON EL FIDEICOMITENTE. -LA FECHA PARA EXTINGUIR EL FIDETEC ESTA RELACIONADA CON LA CONCLUSIÓN DE LOS JUICIOS POR RECUPERACIÓN DEL PATRIMONIO DEL FIDEICOMISO Y LA VENTA DE LOS INMUEBLES QUE SE RECUPEREN, ESTAS ACCIONES SON A CARGO DE TERCEROS, COMO SON LOS JUECES, PERITOS, ABOGADOS, SAE, ENTRE OTROS, POR LO QUE NO ES POSIBLE DETERMINAR UNA FECHA.</t>
  </si>
  <si>
    <t>APORTACIÓN INICIAL:   MONTO: $1,000,000.00   FECHA: 13/11/2000
OBSERVACIONES: N/A</t>
  </si>
  <si>
    <t>APORTACIÓN INICIAL:   MONTO: $688,639.00   FECHA: 28/01/2008
OBSERVACIONES: ESTE FIDEICOMISO FUNCIONA UNICAMENTE CON RECURSOS AUTOGENERADOS</t>
  </si>
  <si>
    <t>APORTACIÓN INICIAL:   MONTO: $1,000,000.00   FECHA: 25/03/2010
OBSERVACIONES: SE TURNA REPORTE DEL FIDEICOMISO PARA AUTORIZACIÓN</t>
  </si>
  <si>
    <t>APORTACIÓN INICIAL:   MONTO: $25,000.00   FECHA: 19/04/2001
OBSERVACIONES: APLICACIÓN DE ACUERDO A LO QUE SE ESTABLECE EN EL ARTICULO 50 DE LA LEY DE CIENCIA Y TECNOLOGÍA VIGENTE.</t>
  </si>
  <si>
    <t>APORTACIÓN INICIAL:   MONTO: $5,291,955.55   FECHA: 21/08/2002
OBSERVACIONES: EL FONDO DE AHORRO ES UNA PRESTACIÓN AUTORIZADA POR LA SHCP EN BENEFICIO DE LOS EMPLEADOS DE LA INSTITUCIÓN, CUENTA CON REGLAMENTO EN LA MATERIA Y SE APEGA A LAS DISPOSICIONES JURÍDICAS LABORALES Y DISCALES VIGENTES.</t>
  </si>
  <si>
    <t>APORTACIÓN INICIAL:   MONTO: $346,000.00   FECHA: 18/07/2000
OBSERVACIONES: -</t>
  </si>
  <si>
    <t>APORTACIÓN INICIAL:   MONTO: $250,000,000.00   FECHA: 04/08/2010
OBSERVACIONES: -</t>
  </si>
  <si>
    <t>APORTACIÓN INICIAL:   MONTO: $10,553,923.00   FECHA: 01/02/1983
OBSERVACIONES: -</t>
  </si>
  <si>
    <t>APORTACIÓN INICIAL:   MONTO: $1.00   FECHA: 24/02/1988
OBSERVACIONES: -</t>
  </si>
  <si>
    <t>APORTACIÓN INICIAL:   MONTO: $2,085,030,000.00   FECHA: 28/06/2010
OBSERVACIONES: .</t>
  </si>
  <si>
    <t>APORTACIÓN INICIAL:   MONTO: $1,750,000.00   FECHA: 29/07/1994
OBSERVACIONES: EL PATRIMONIO REPORTADO ES A SEPTIEMBRE DE 2007. DERIVADO DEL ESCRITO DE LA FIDUCIARIA EN EL CUAL INFORMA QUE EL PATRIMONIO SE AGOTO, POR LO QUE A PARTIR DEL MES DE SEPTIEMBRE SE HA VENIDO GENERANDO CARTERA VENCIDA CORRESPONDIENTE A LOS HONORARIOS FIDUCIARIOS, SIN EMBARGO, TODA VEZ QUE NO SE HAN RECIBIDO ESTADOS DE CUENTA A PARTIR DE DICHO MES, NO ES POSIBLE DETERMINAR EL SALDO EN CONTRA DEL FIDEICOMISO.</t>
  </si>
  <si>
    <t>90A</t>
  </si>
  <si>
    <t>CENTRO DE INVESTIGACIÓN EN GEOGRAFÍA Y GEOMÁTICA, "ING. JORGE L. TAMAYO", A.C.</t>
  </si>
  <si>
    <t>20113890A01547</t>
  </si>
  <si>
    <t>FONDO DE INVESTIGACIÓN CIENTÍFICA Y DESARROLLO TECNOLÓGICO DEL CENTRO DE INVESTIGACIÓN EN GEOGRAFÍA Y GEOMATICA, ING. .JORGE L. TAMAVO, A.C.</t>
  </si>
  <si>
    <t>MEDIANTE EL CUAL SE DESEA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t>
  </si>
  <si>
    <t>ACTINVER CASA DE BOLSA S.A. DE C.V.</t>
  </si>
  <si>
    <t>APORTACIÓN INICIAL:   MONTO: $3,304,597.31   FECHA: 16/08/2011
OBSERVACIONES: SIN OBSERVACIONES</t>
  </si>
  <si>
    <t>APORTACIÓN INICIAL:   MONTO: $10,559.00   FECHA: 17/11/2003
OBSERVACIONES: NO SE EFECTUARON RETIROS DEL FONDO POR CONCEPTO DE EROGACIONES DISTINTAS A LOS HONORARIOS FIDUCIARIOS,</t>
  </si>
  <si>
    <t>90Q</t>
  </si>
  <si>
    <t>CENTRO DE INVESTIGACIÓN CIENTÍFICA DE YUCATÁN, A.C.</t>
  </si>
  <si>
    <t>20113890Q01548</t>
  </si>
  <si>
    <t>FONDO DE INVESTIGACION CIENTIFICA Y DESARROLLO TECNOLOGICO DEL CENTRO DE INVESTIGACION CIENTIFICA DE YUCATAN, AC</t>
  </si>
  <si>
    <t>DE CONFORMIDAD CON LO ESTABLECIDO EN EL ART 50, FRACCION IV DE LA LEY DE CIENCIA Y TECNOLOGIA, FINANCIAR O COMPLEMENTAR FINANCIAMIENTO DE PROYECTOS ESPECÍFICOS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SIEMPRE QUE NO SE REGULARICE DICHA CONTRATACION POSTERIORMENTE.</t>
  </si>
  <si>
    <t>ACTINVER CASA DE BOLSA SA</t>
  </si>
  <si>
    <t>DESTINO: SE DESTINARAN PARA CUBRIR EROGACIONES PARA LA PROTECCIÓN, CONSERVACIÓN, RESTAURACIÓN Y RECUPERACIÓN DE LOS EDIFICIOS, ÁREAS, OBJETOS Y COLECCIONES ARQUEOLÓGICAS, ARTÍSTICAS E HISTÓRICAS QUE INTEGRAN EL PALACIO NACIONAL.
CUMPLIMIENTO DE LA MISIÓN:
LA ACTIVIDAD PRIORITARIA CONSISTE EN LA PROTECCIÓN, CONSERVACIÓN, RESTAURACIÓN Y RECUPERACIÓN DEL PALACIO NACIONAL COMO MONUMENTO HISTÓRICO, QUE CON FRECUENCIA REQUIERE DE RENOVACIONES, REPARACIONES, REACONDICIONAMIENTOS, CONSTRUCCIONES Y REMODELACIONES.</t>
  </si>
  <si>
    <t>FONDO DE APOYO PARA INFRAESTRUCTURA Y SEGURIDAD</t>
  </si>
  <si>
    <t>OTORGAR APOYOS FINANCIEROS ASOCIADOS A INFRAESTRUCTURA EN LAS ENTIDADES FEDERATIVAS, INCLUYENDO LA DESTINADA A SEGURIDAD PÚBLICA, QUE SIRVAN COMO FUENTE DE PAGO AL COMPONENTE DE CAPITAL DE LOS CRÉDITOS QUE OTORGUE BANOBRAS EN TÉRMINOS DEL TRANSITORIO VIGÉSIMO SEXTO DEL DECRETO DE PRESUPUESTO DE EGRESOS DE LA FEDERACIÓN PARA EL EJERCICIO FISCAL 2012</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</si>
  <si>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t>
  </si>
  <si>
    <t>FONDO DE INFRAESTRUCTURA PARA PAÍSES DE MESOAMÉRICA Y EL CARIBE</t>
  </si>
  <si>
    <t>OTORGAR APOYOS FINANCIEROS A PROGRAMAS Y PROYECTOS DE INFRAESTRUCTURA, ASÍ COMO ASISTENCIA TÉCNICA E INTERCAMBIO COMERCIAL DE BIENES Y SERVICIOS RELACIONADOS CON INFRAESTRUCTURA, ENTRE OTROS, CON EL OBJETO DE CONTRIBUIR AL DESARROLLO ECONÓMICO, SOCIAL E INSTITUCIONAL DE LAS REGIONES DE MESOAMÉRICA Y EL CARIBE, ASÍ COMO DE FORTALECER SUS CAPACIDADES NACIONALES Y ESTRECHAR RELACIONES SOBRE BASES MUTUAMENTE PROVECHOSAS.</t>
  </si>
  <si>
    <t>APORTACIÓN INICIAL:   MONTO: $30,700,000.00   FECHA: 15/05/1991
OBSERVACIONES: .</t>
  </si>
  <si>
    <t>DESTINO: PROPORCIONAR ASISTENCIA LEGAL A LOS MIEMBROS DE LA JUNTA DE GOBIERNO Y SERVIDORES PÚBLICOS DE LA CNSF, PARA ATENDER LA DEFENSA LEGAL CUANDO SE PRESENTEN DEMANDAS EN SU CONTRA, CON EL MOTIVO DEL DESEMPEÑO DE SUS FUNCIONES OFICIALES
CUMPLIMIENTO DE LA MISIÓN:
EXISTEN LOS RECURSOS PARA SER UTILIZADOS EN EL MOMENTO QUE SE REQUIERA LA ASESORIA O DEFENSA LEGAL</t>
  </si>
  <si>
    <t>DESTINO: NO HUBO EROGACIONES EN EL PERIODO QUE SE REPORTA
CUMPLIMIENTO DE LA MISIÓN:
SE PROPORCIONO APOYO A LOS FIDEICOMITENTES PARA EL FORTALECIMIENTO DE SU CAPITAL, EN TERMINOS DE LO SEÑALADO EN EL ART 55 BIS DE LA LEY DE INSTITUCIONES DE CREDITO.</t>
  </si>
  <si>
    <t>DESTINO: INTERESES PAGADOS, MÁS VALUACION DE MERCADO
CUMPLIMIENTO DE LA MISIÓN:
EN EL PERIODO QUE SE REPORTA SE EROGARON RECURSOS PARA CUMPLIMIENTO DE LA MISION Y FINES DEL FIDEICOMISO</t>
  </si>
  <si>
    <t>DESTINO: IMPUESTOS DIVERSOS, COMISIONES PAGADAS Y GASTOS DE ADMINISTRACION, DEPRECIACIONES, HONORARIOS
CUMPLIMIENTO DE LA MISIÓN:
SE PARTICIPO EN CAPACITACION Y EDUCACION ENCAMINADAS AL MEJORAMIENTO DE LA CULTURA DE DISEÑO A NIVEL NACIONAL.</t>
  </si>
  <si>
    <t>DESTINO: GASTOS DE ADMINISTRACION, GASTOS FINANCIEROS Y GASTOS DE VENTA
CUMPLIMIENTO DE LA MISIÓN:
SE APOYO LA DIVULGACION DE DIVERSAS MANIFESTACIONES ARTISTICAS EN MEXICO.</t>
  </si>
  <si>
    <t>DESTINO: OTROS GASTOS DE ADMINISTRACION.
CUMPLIMIENTO DE LA MISIÓN:
EMITIR, ENAJENAR Y ENTREGAR LOS CERTIFICADOS DE PARTICIPACIÓN INMOBILIARIA NO AMORTIZABLES, CUANDO ÉSTOS HAYAN SIDO INTEGRAMENTE CUBIERTOS.</t>
  </si>
  <si>
    <t>DESTINO: NO APLICA.
CUMPLIMIENTO DE LA MISIÓN:
EN VIRTUD DE LA SUFICIENCIA DE CAPITAL DE BANOBRAS, ASÍ COMO DE LA BAJA VOLATILIDAD EN EL ÍNDICE DE CAPITALIZACIÓN, NO FUE NECESARIO QUE BANOBRAS REALIZARA APORTACIONES AL PATRIMONIO DE DICHO FIDEICOMISO.</t>
  </si>
  <si>
    <t>DESTINO: PAGO DE PENSIONES, SERVICIO MEDICO, PRIMAS DE ANTIGUEDAD, FONDO DE AHORRO Y BENEFICIOS POSTERIORES AL RETIRO.
CUMPLIMIENTO DE LA MISIÓN: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t>
  </si>
  <si>
    <t>DESTINO: PROPORCIONAR APOYOS A LA PROPIA INSTITUCIÓN ENCAMINADOS AL FORTALECIMIENTO DE SU CAPITAL.
CUMPLIMIENTO DE LA MISIÓN:
FORTALECIMIENTO DEL CAPITAL.</t>
  </si>
  <si>
    <t>DESTINO: PAGO DE PENSIONES, PRIMAS DE ANTIGÜEDAD,BENEFICIOS POSTERIORES AL RETIRO Y COMISIONES FIDUCIARIAS
CUMPLIMIENTO DE LA MISIÓN:
GARANTIZAR EL PAGO DE PENSIÓNES Y JUBILACIONES ASÍ COMO PRESTAMOS Y PRIMAS DE ANTIGUEDAD A LOS EMPLEADOS BANJERCITO.</t>
  </si>
  <si>
    <t>APORTACIÓN INICIAL:   MONTO: $110,000,000.00   FECHA: 18/10/2001
OBSERVACIONES: NINGUNA</t>
  </si>
  <si>
    <t>DESTINO: APOYO A EMPRESAS PARA QUE ACCEDAN AL MERCADO INTERMEDIO DE LA BOLSA MEXICANA DE VALORES.
CUMPLIMIENTO DE LA MISIÓN:
NO SE AHN CONCLUIDO LAS GESTIONES PARA RECUPERAR POR LA VIA LEGAL LOS SALDOS DE CUENTAS POR COBRAR QUE ESTÁN EN CARTERA VENCIDA. SE RESERVARON POR CONTAR CON OPINIÓN DEL COMITÉ TÉCNICO DE DIFICIL RECUPERACIÓN.</t>
  </si>
  <si>
    <t>DESTINO: NINGUNO
CUMPLIMIENTO DE LA MISIÓN:
POR MANTENERSE EL INDICE DE CAPITALIZACION ICAP, POR ARRIBA DEL MINIMO ESTABLECIDO, NO HA SIDO NECESARIO APORTAR RECURSOS AL FIDEICOMISO.</t>
  </si>
  <si>
    <t>DESTINO: GARANTIZAR LOS INCUMPLIMIENTOS DE PAGO QUE SE DERIVEN DE LOS FINANCIAMIENTOS QUE ALGUN INTERMEDIARIO FINANCIERO OTORGUE A LAS EMPRESAS, ESPECIALMENTE MICRO, PEQUEÑAS Y MEDIANAS, AL AMPARO DE LOS PRODUCTOS ESPECIFICOS ADHERIDOS AL PROGRAMA DE GARANTIAS DE NAFIN.
CUMPLIMIENTO DE LA MISIÓN:
SE LOGRO LA META DEL TRIMESTRE DE CANALIZACION DE CREDITO POR PARTE DE LOS INTERMEDIARIOS FINANCIEROS A LAS EMPRESAS, EN MEJORES DE FINANCIAMIENTO, ASI COMO APOYOS A SECTORES ESTRATEGICOS.</t>
  </si>
  <si>
    <t>DESTINO: PARA EL PAGO DE PENSIONES Y JUBILACIONES POR ANTIGÜEDAD E INVALIDEZ A EXTRABAJADORES DE BANSEFI DE CONFORMIDAD CON LO ESTABLECIDO EN LOS ARTÍCULOS 44 Y 51 DE LAS CONDICIONES GENERALES DE TRABAJO DE LA INSTITUCIÓN.
CUMPLIMIENTO DE LA MISIÓN:
SE LOGRO TENER UNA RESERVA DE CONTINGENCIA Y UN MEJOR CONTROL INTERNO, ASÍ COMO GARANTIZAR A LOS BENEFICIARIOS DE ESTE FIDEICOMISO EL PAGO DE LAS OBLIGACIONES CONTRACTUALES QUE TIENE EL BANCO ANTE LOS MISMOS.</t>
  </si>
  <si>
    <t>DESTINO: PARA EL PAGO DE PRIMAS DE ANTIGÜEDAD A LOS TRABAJADORES DE BANSEFI DE CONFORMIDAD CON LO ESTABLECIDO EN EL ARTÍCULO 133 DE LAS CONDICIONES GENERALES DE TRABAJO DE LA INSTITUCIÓN.
CUMPLIMIENTO DE LA MISIÓN:
LAS METAS EN ESTE PERIODO SE CUMPLIERON, DEBIDO A QUE SE LOGRO TENER UNA RESERVA DE CONTINGENCIA Y UN MEJOR CONTROL INTERNO AL NO MEZCLAR LOS RECURSOS DE TERCEROS CON LOS DEL BANCO, ASÍ COMO GARANTIZAR A LOS BENEFICIARIOS DE ESTE FIDEICOMISO EL PAGO DE LAS OBLIGACIONES CONTRACTUALES QUE TIENE EL BANCO ANTE LOS MISMOS.</t>
  </si>
  <si>
    <t>DESTINO: OPERACIÓN DEL FIDEICOMISO 7694 (CUSTODIA DE ARCHIVOS DE EMPRESAS PARAESTATALES LIQUIDADAS).
CUMPLIMIENTO DE LA MISIÓN:
PARA ESTE TRIMESTRE NO SE RECIBIO INFORMACION FINANCIERA POR PARTE DEL FIDUCIARIO BANORTE.</t>
  </si>
  <si>
    <t>DESTINO: PAGO DE OBLIGACIONES DE PENSIONES, GASTO DE SERVICIO MÉDICO Y BENEFICIOS AL FALLECIMIENTO DE LOS PENSIONADOS DE BNCI.
CUMPLIMIENTO DE LA MISIÓN:
OTORGAR LOS BENEFICIOS A LOS PENSIONADOS Y SUS BENEFICIARIOS DE BNCI, CONFORME A LAS CONDICIONES DE TRABAJO, CONSISTENTES EN EL PAGO DE PENSIONES, GASTOS MÉDICOS Y BENEFICIOS AL FALLECIMIENTO.</t>
  </si>
  <si>
    <t>DESTINO: PAGO DE PENSIONES, JUBILACIONES Y GASTOS MEDICOS
CUMPLIMIENTO DE LA MISIÓN:
OTORGAR LOS BENEFICIOS A LOS PENSIONADOS Y SUS BENEFICIARIOS DE BANPESCA, CONFORME A LAS CONDICIONES DE TRABAJO, CONSISTENTES EN EL PAGO DE PENSIONES Y GASTOS MÉDICOS.</t>
  </si>
  <si>
    <t>APORTACIÓN INICIAL:   MONTO: $90,710,095.49   FECHA: 28/06/2002
OBSERVACIONES: LOS SALDOS SE INTEGRAN CON LA INFORMACIÓN RECIBIDA RESPONSABILIDAD DEL FIDUCIARIO SANTANDER SERFIN.</t>
  </si>
  <si>
    <t>DESTINO: NO APLICA
CUMPLIMIENTO DE LA MISIÓN:
GARANTIZAR EL CUMPLIMIENTO DE PAGO DEL CRÉDITO OTORGADO AL GOBIENRO DEL ESTADO DE MORELOS. MISIÓN QUE FUE CUMPLIDA</t>
  </si>
  <si>
    <t>DESTINO: OTROS GASTOS DE ADMINISTRACIÓN.
CUMPLIMIENTO DE LA MISIÓN:
DESARROLLAR UN PROGRAMA DE URBANIZACIÓN, LOTIFICACIÓN Y EN SU CASO CONSTRUCCIÓN Y VENTA DE CASAS DE INTERÉS SOCIAL.</t>
  </si>
  <si>
    <t>CONSEJO NACIONAL AGROPECUARIO, A.C.</t>
  </si>
  <si>
    <t>201206HAT01552</t>
  </si>
  <si>
    <t>FONDO DE INVERSIÓN DE CAPITAL EN AGRONEGOCIOS AGROPYME</t>
  </si>
  <si>
    <t>LA CREACIÓN DE UN PATRIMONIO AUTÓNOMO QUE PERMITA AL FIDEICOMITENTE Y A LOS FIDEICOMITENTES ADHERENTES, LA INTEGRACIÓN DE UN FONDO QUE SERÁ DESTINADO A LA PROMOCIÓN DE LA INVERSIÓN DE CAPITAL DE EMPRENDEDOR Y PRIVADO EN TERRITORIO NACIONAL, AL FOMENTO, DESARROLLO Y CONSOLIDACIÓN DE EMPRESAS, DEL SECTOR RURAL, AGROINDUSTRIAL Y DE AGRONEGOCIOS, SEAN ÉSTAS NUEVAS, DE RECIENTE CREACIÓNY/O DE TIEMPO EN OPERACIÓN PERO CON POTENCIAL DE DESARROLLO E INNOVACIÓN, NO LISTADAS EN BOLSA AL MOMENTO DE LA INVERSIÓN, RENTABLES Y/O GENERADORAS DE EMPLEO</t>
  </si>
  <si>
    <t>BANCO MULTIVA</t>
  </si>
  <si>
    <t>DESTINO: NO APLICA
CUMPLIMIENTO DE LA MISIÓN:
LA ENAJENACIÓN DE LOS LOTES EN EL FRACCIONAMIENTO DE AGUA HEDIONDA EN CUAUTLA, MORELOS. ESTÁ CUMPLIDA.</t>
  </si>
  <si>
    <t>DESTINO: CUBRIR LAS EROGACIONES POR LAS ADQUISICIONES DE BIENES, TALES COMO EQUIPO MILITAR, TERRESTRE, AEREO, REFACCIONES Y OBRA PUBLICA, DESTINADOS A OPERACIONES DE ORDEN INTERIOR O SEGURIDAD NACIONAL, DE CARACTER CONTINGENTE O URGENTE.
CUMPLIMIENTO DE LA MISIÓN:
SE HA INSTALADO EL COMITE TECNICO Y EMITIDO LAS REGLAS DE OPERACION, SE TIENEN APROBADOS PROYECTOS POR APLICAR.</t>
  </si>
  <si>
    <t>DESTINO: APOYO A DEUDOS DE MILITARES FALLECIDOS EN ACTOS DEL SERVICIO Y A MILITARES CON INUTILIDAD EN 1A. CATEGORIA
CUMPLIMIENTO DE LA MISIÓN:
SE PAGARON BENEFICIOS EN APOYO A DEUDOS DE MILITARES FALLECIDOS EN ACTOS DEL SERVICIO Y/O A MILITARES CON INUTILIDAD EN 1A. CATEGORIA</t>
  </si>
  <si>
    <t>DESTINO: PAGO DE HABERES DE RETIRO, PENSIONES Y COMPENSACIONES DE LOS MIEMBROS DE LAS FUERZAS ARMADAS MEXICANAS Y SUS BENEFICIARIOS.
CUMPLIMIENTO DE LA MISIÓN:
SE REALIZO EL PAGO OPORTUNO DE LOS HABERES DE RETIRO, PENSIONES Y COMPENSACIONES A LOS MIEMBROS DE LAS FUERZAS ARMADAS MEXICANAS Y SUS BENEFICIARIOS.</t>
  </si>
  <si>
    <t>DESTINO: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
CUMPLIMIENTO DE LA MISIÓN: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t>
  </si>
  <si>
    <t>DESTINO: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
CUMPLIMIENTO DE LA MISIÓN:
DE ACUERDO AL DESTINO DE LOS RECURSOS LA OPERACION DE LOS PROGRAMAS DE INVESTIGACIÓN EN MATERIA FORESTAL, AGRICOLA Y PECUARIA SE DESARROLLAN Y SUPERVISAN EN LOS TERMINOS DE SUS PROPIOS PROTOCOLOS DE INVESTIGACIÓN.</t>
  </si>
  <si>
    <t>DESTINO: HONORARIOS, GASTOS DE OPERACIÓN Y ADMON. A FIDUCIARIO INCLUIDO EL IVA.
CUMPLIMIENTO DE LA MISIÓN:
SE CUMPLE CON EL OBJETO Y FINES DEL FIDEICOMISO. LAS DOS PRIMERAS OBRAS YA SE CONCLUYERON. SE ESTAN INTEGRANDO NUEVOS PROYECTOS.</t>
  </si>
  <si>
    <t>DESTINO: OTROS GASTOS DE OPERACIÓN, ADMINISTRACIÓN, HONORARIOS Y COMISIONES PAGADAS.
CUMPLIMIENTO DE LA MISIÓN:
ESTE FIDEICOMISO SE ENCUENTRA EN PROCESO DE EXTINCION.</t>
  </si>
  <si>
    <t>DESTINO: NO APLICA
CUMPLIMIENTO DE LA MISIÓN:
EL FIDEICOMISO NIZUC-TULUM CUMPLIÓ CON SUS FINES.</t>
  </si>
  <si>
    <t>APORTACIÓN INICIAL:   MONTO: $70,000,000.00   FECHA: 01/09/1995
OBSERVACIONES: ESTE FIDEICOMISO YA NO REPORTA MOVIMIENTOS EN VIRTUD DE QUE SE ENCUENTRA EN PROCESO DE EXTINCIÓN. BANAMEX ENTERÓ LOS REMANENTES AL GOB. DEL EDO. DE Q. ROO POR $11'966,025.96 CON FECHA 21 DE AGOSTO DE 2006. SE HAN TENIDO PLÁTICAS VÍA TELEFÓNICA CON PERSONAL DE CENTRO SCT Q. ROO Y DEL GOB. DEL ESTADO DE Q. ROO Y SE NOS HA COMENTADO QUE POR EL TIEMPO EN QUE DEJÓ DE OPERAR EL FIDEICOMISO Y POR LOS CAMBIOS DE PERSONAL, NO HA SIDO POSIBLE QUE SESIONE EL COMITÉ TÉCNICO, YA QUE EL ASUNTO SE HA CONSIDERADO COMO CONCLUÍDO.</t>
  </si>
  <si>
    <t>FIDEICOMITENTE ADHERENTE</t>
  </si>
  <si>
    <t>201209J0U01549</t>
  </si>
  <si>
    <t>SAN MARTÍN TEXMELUCAN-TLAXCALA-EL MOLINITO</t>
  </si>
  <si>
    <t>AMPLIACIÓN DE LA CONSECIÓN, A FIN DE QUE CAPUFE RECUPERE LAS APORTACIONES HECHAS AL FIDEICOMISO.</t>
  </si>
  <si>
    <t>BANCO MONEX</t>
  </si>
  <si>
    <t>DESTINO: NO APLICA
CUMPLIMIENTO DE LA MISIÓN:
SE CUMPLE CON EL OBJETO Y FINES DEL FIDEICOMISO, ÉSTE ESTARÁ VIGENTE POR LO MENOS HASTA EL TÉRMINO DEL PLAZO DE LA CONCESIÓN, EL CUAL ES EL 15 DE MARZO DEL 2041.</t>
  </si>
  <si>
    <t>APORTACIÓN INICIAL:   MONTO: $189,794,370.14   FECHA: 19/11/2010
OBSERVACIONES: EL 19-NOV-10 CAPUFE LLEVÓ A CABO FIRMA DE CONV. DE EXT. DEL FID.22336-2, EN LA MISMA FECHA SE FIRMÓ CONV.DE ADHESIÓN AL FID.689, EN EL QUE SE RECONOCEN AL ORGANISMO, SUS DERECHOS EN LOS TÉRMINOS Y CONDICIONES QUE SE TENIAN EN EL EXTINTO FID.22336-2. EN EL CONV. DE ADHESIÓN, SE EXPRESA CONSTANCIA QUE LAS APORTACIONES DE CAPUFE AL PROYECTO, SON DE $189,794,370.14 CANTIDAD QUE RESULTA DE LA ACTUALIZACIÓN A OCTUBRE DE 2010, DE LAS APORTACIONES REALIZADAS POR CAPUFE EN DIF.FECHAS AL EXTINTO FID.22336-2. CON OF.5.1.-110 DEL 13-01-12 SE COMUNICÓ A CAPUFE LA BAJA DE LA CVE. DE REG. DEL FID. ANTERIOR Y LA ALTA DEL FID. ACTUAL.</t>
  </si>
  <si>
    <t>DESTINO: NO APLICA
CUMPLIMIENTO DE LA MISIÓN:
SE CONTINÚA CON LOS FINES DE LA CONCESIÓN OTORGADA (20 DE OCTUBRE DE 1987) A BANOBRAS POR LA SCT PARA CONSTRUIR, OPERAR Y EXPLOTAR BAJO EL RÉGIMEN DE CUOTAS DE PEAJE EL TRAMO CARRETERO ATLACOMULCO-MARAVATÍO.</t>
  </si>
  <si>
    <t>DESTINO: NO APLICA
CUMPLIMIENTO DE LA MISIÓN:
LOS RESULTADOS FUERON LOS ESPERADOS DE ACUERDO CON SU OBJETIVO Y FINES Y LAS OBRAS YA ESTÁN CONCLUIDAS.</t>
  </si>
  <si>
    <t>APORTACIÓN INICIAL:   MONTO: $400,000.00   FECHA: 31/07/2003
OBSERVACIONES: POR CONDUCTO DE CAPUFE, APORTACIÓN PROVENIENTE DEL FIDEICOMISO 1936 FARAC PARA ESTUDIOS Y PROYECTOS DE LAS OBRAS, 400,000.00 PESOS NOMINALES EL 31/JUL/2003 Y 16'850,000.00 PESOS NOMINALES EL 5/DIC/2003. CAPUFE NO HA HECHO APORTACIÓN ALGUNA CON CARGO A SU PRESUPUESTO.</t>
  </si>
  <si>
    <t>DESTINO: NO APLICA
CUMPLIMIENTO DE LA MISIÓN:
SE CUMPLE CON EL OBJETO Y FINES DEL FIDEICOMISO, ÉSTE ESTARÁ VIGENTE, POR LO MENOS, HASTA EL TÉRMINO DEL PLAZO DE LA CONCESIÓN, EL CUAL ES EL 28-NOV-2019.</t>
  </si>
  <si>
    <t>APORTACIÓN INICIAL:   MONTO: $35,000,000.00   FECHA: 03/02/1992
OBSERVACIONES: LOS RECURSOS APORTADOS POR CAPUFE COMO INVERSIÓN PARA LA CONSTRUCCIÓN DE LA CARRETERA, SE HICIERON DEL 3-FEB-1992 AL 12-OCT-1994 POR UN TOTAL DE 181'839,600.00 PESOS NOMINALES.</t>
  </si>
  <si>
    <t>DESTINO: NO APLICA
CUMPLIMIENTO DE LA MISIÓN:
SE CUMPLE CON EL OBJETO Y FINES DEL FIDEICOMISO, ÉSTE ESTARÁ VIGENTE, POR LO MENOS, HASTA EL TÉRMINO DEL PLAZO DE LA CONCESIÓN, EL CUAL ES EL 17/OCT/2037.</t>
  </si>
  <si>
    <t>APORTACIÓN INICIAL:   MONTO: $118,707,608.00   FECHA: 31/10/1994
OBSERVACIONES: LOS RECURSOS APORTADOS POR CAPUFE COMO INVERSIÓN PARA LA CONSTRUCCIÓN DE LA CARRETERA FUÉ EN UNA SOLA FECHA 31/OCT/1994 POR 118'707,608.00 PESOS NOMINALES.</t>
  </si>
  <si>
    <t>DESTINO: NO APLICA
CUMPLIMIENTO DE LA MISIÓN:
SE CUMPLE CON EL OBJETO Y FINES DEL FIDEICOMISO ÉSTE ESTARÁ VIGENTE, POR LO MENOS, HASTA EL TÉRMINO DEL PLAZO DE LA CONCESIÓN, EL CUAL ES EL 20/DIC/2020.</t>
  </si>
  <si>
    <t>APORTACIÓN INICIAL:   MONTO: $50,000,000.00   FECHA: 31/01/1991
OBSERVACIONES: LOS RECURSOS APORTADOS POR CAPUFE COMO INVERSIÓN PARA LA CONSTRUCCIÓN DE LA CARRETERA SE HICIERON DEL 31/ENE/1991 AL 28/DIC/1994 POR UN TOTAL DE 143'779,521.29 PESOS NOMINALES.</t>
  </si>
  <si>
    <t>DESTINO: NO APLICA
CUMPLIMIENTO DE LA MISIÓN:
SE CUMPLE CON EL OBJETO Y FINES DEL FIDEICOMISO, ÉSTE ESTARÁ VIGENTE, POR LO MENOS, HASTA EL TÉRMINO DEL PLAZO DE LA CONCESIÓN, EL CUAL ES EL 24-ABR-2022.</t>
  </si>
  <si>
    <t>APORTACIÓN INICIAL:   MONTO: $20,000,000.00   FECHA: 05/06/1992
OBSERVACIONES: LOS RECURSOS APORTADOS POR CAPUFE COMO INVERSIÓN PARA LA CONSTRUCCIÓN DE LA CARRETERA SE HICIERON DEL 5-JUN-1992 AL 26-DIC-1994 POR UN TOTAL DE 292'647,777.00 PESOS NOMINALES.</t>
  </si>
  <si>
    <t>DESTINO: NO APLICA
CUMPLIMIENTO DE LA MISIÓN:
SE CUMPLE CON EL OBJETO Y FINES DEL FIDEICOMISO, ÉSTE ESTARÁ VIGENTE, POR LO MENOS, HASTA EL TÉRMINO DEL PLAZO DE LA CONCESIÓN, EL CUAL ES EL 18/JUL/2020.</t>
  </si>
  <si>
    <t>APORTACIÓN INICIAL:   MONTO: $25,000,000.00   FECHA: 26/11/1990
OBSERVACIONES: LOS RECURSOS APORTADOS POR CAPUFE COMO INVERSIÓN PARA LA CONSTRUCCIÓN DE LA CARRETERA SE HICIERON DEL 26/NOV/1990 AL 16/FEB/1994 POR UN TOTAL DE 351'268,914.75 PESOS NOMINALES.</t>
  </si>
  <si>
    <t>APORTACIÓN INICIAL:   MONTO: $1,000.00   FECHA: 26/02/2009
OBSERVACIONES: .</t>
  </si>
  <si>
    <t>DESTINO: CUBRIR GASTOS ADMINISTRATIVOS Y RETIROS DEL PERSONAL.
CUMPLIMIENTO DE LA MISIÓN:
CONSTITUIR LA RESERVA REQUERIDA A TRAVES DE UN CONTRATO DE FIDEICOMISO IRREVOCABLE CON UNA INSTITUCIÓN FIDUCIARIA QUE CUBRA LA PRIMA DE ANTIGUEDAD DEL PERSONAL DE PLANTA.</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</si>
  <si>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t>
  </si>
  <si>
    <t>DESTINO: CUBRIR GASTOS ADMINISTRATIVOS Y FONDO DE AHORRO DEL PERSONAL EL CUAL CUBRE EL PERIODO NOVIEMBRE 2011 A OCTUBRE 2012.
CUMPLIMIENTO DE LA MISIÓN:
LA CREACION DE UN FONDO DE AHORRO EN BENEFICIO DEL PERSONAL DE EXPORTADORA DE SAL, S.A. DE C.V.</t>
  </si>
  <si>
    <t>DESTINO: NINGUNO
CUMPLIMIENTO DE LA MISIÓN:
LA CREACION DE UN FONDO DE AHORRO EN BENEFICIO DE LOS EMPLEADOS DE EXPORTADORA DE SAL, S.A. DE C.V.</t>
  </si>
  <si>
    <t>APORTACIÓN INICIAL:   MONTO: $96,500,357.00   FECHA: 24/11/1995
OBSERVACIONES: LA DISPONIBILIDAD FINAL DEL FIDEICOMISO SE REINTEGRO A LA TESOFE A PETICION DE LA SHCP ACTUALMENTE EL FIDEICOMISO Y EL PROGRAMA SE ENCUENTRAN EN PROCESO DE EXTINCIÓN. LOS ESTADOS FINANCIEROS EN PROCESO DE DICTAMEN POR AUDITOR EXTERNO.</t>
  </si>
  <si>
    <t>DESTINO: FINANCIAMIENTO DE LOS PROYECTOS AUTORIZADOS POR EL COMITE TECNICO
CUMPLIMIENTO DE LA MISIÓN:
SE ENCUENTRAN OPERANDO CON NORMALIDAD</t>
  </si>
  <si>
    <t>DESTINO: PRIMA DE ANTIGÜEDAD A FAVOR DE LOS TRABAJADORES DE EDUCAL
CUMPLIMIENTO DE LA MISIÓN:
EL FIDEICOMISO SE CREA CON FUNDAMENTO EN EL ARTICULO. 162 DE LA LEY FEDERAL DEL TRABAJO Y TIENE COMO OBJETIVO LA CREACIÓN DE UNA RESERVA FINANCIERA PARA EL PAGO DE PRIMAS DE ANTIGÜEDAD A LOS TRABAJADORES DE EDUCAL, S.A. DE C.V.</t>
  </si>
  <si>
    <t>DESTINO: LOS RECURSOS SON UTILIZADOS PARA EFECTUAR LOS PAGOS QUE APOYEN LA EDICION, IMPRESION, PUBLICACION, DISTRIBUCION Y COMERCIALIZACION DE LOS LIBROS QUE INTERESAN AL SUBSISTEMA DE EDUCACION MEDIA SUPERIOR DE LA DGETI Y PROCEDER A LA ADQUISICION DE LOS MATERIALES Y EQUIPOS NECESARIOS PARA EL CUMPLIMIENTO DEL OBJETO DEL FIDEICOMISO 853-3.
CUMPLIMIENTO DE LA MISIÓN:
IMPRESION DE EDICIONES NUEVAS, REIMPRESIONES DE LIBROS Y MATERIALES DE APOYO.</t>
  </si>
  <si>
    <t>DESTINO: FOMENTO Y PROMOCIÓN DE LA INDUSTRIA CINEMATOGRÁFICA NACIONAL BRINDANDO APOYOS FINANCIEROS EN BENEFICIO DE PRODUCTORES DE PELÍCULAS MEXICANAS, Y, PAGO DE VARIOS GASTOS DE OPERACIÓN.
CUMPLIMIENTO DE LA MISIÓN: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(FOPROCINE) EN EL PERÍODO REPORTADO.</t>
  </si>
  <si>
    <t>DESTINO: APOYOS FINANCIEROS OTORGADOS A PRODUCTORES DE PELÍCULAS MEXICANAS; COMPROMISOS POR EJERCER, Y GASTOS VARIOS.
CUMPLIMIENTO DE LA MISIÓN:
EL FIDEICOMISO TIENE LA FINALIDAD DE FOMENTAR Y PROMOVER PERMANENTEMENTE LA INDUSTRIA CINEMATOGRÁFICA NACIONAL, A TRAVÉS DE LA INTEGRACIÓN DE UN SISTEMA DE APOYOS FINANCIEROS, DE GARANTÍA E INVERSIONES EN BENEFICIO DE LOS PRODUCTORES, DISTRIBUIDORES, COMERCIALIZADORES Y EXHIBIDORES DE PELÍCULAS MEXICANAS. CON LAS ACCIONES REALIZADAS SE HA CUMPLIDO CON SU MISIÓN.</t>
  </si>
  <si>
    <t>DESTINO: PAGO DE HONORARIOS POR VALUACION ACTUARIAL, PAGO DE GASTOS ADMINISTRATIVOS A LA FIDUCIARIA, ASÍ COMO EL PAGO DE PRIMA DE ANTIGÜEDAD QUE CANAL 22 OTORGA A LOS TRABAJADORES QUE SON SEPARADOS DE SU ENCARGO EN LA TELEVISORA, DE CONFORMIDAD CON LA LEY FEDERAL DEL TRABAJO.
CUMPLIMIENTO DE LA MISIÓN:
EN EL TRIMESTRE QUE SE REPORTA NO SE PRESENTÓ NINGUN SUPUESTO DE PENSION POR JUBILACIÓN.</t>
  </si>
  <si>
    <t>DESTINO: LOS RECURSOS SE DESTINAN PRINCIPALMENTE A LOS GASTOS DE OPERACIÓN DEL FIDEICOMISO, PRINCIPALMENTE A SUFRAGAR LOS COSTOS DEL PROCESO DE RESTAURACIÓN Y CONSERVACIÓN DE LOS ARCHIVOS, EXPEDIENTES Y SERIES DOCUMENTALES DEL FIDEICOMISO Y EN UN PORCENTAJE MENOR A LOS GASTOS ADMINISTRATIVOS.
CUMPLIMIENTO DE LA MISIÓN:
SE CONTINÚA CON LA CATALOGACIÓN DE LAS COLECCIONES DOCUMENTALES.</t>
  </si>
  <si>
    <t>DESTINO: SE EJERCIO EL RECURSO PARA APOYO ECONÓMICO PARA LA ADQUISICIÓN DEL SIGUIENTE MATERIAL DEPORTIVO: DOS EQUIPOS PARA FOSA OLÍMPICA Y DOBLE FOSA, DOS EQUIPOS PARA SKEET Y DOS EQUIPOS AUTOMATIC RS7000 PARA FOSA Y SKEET.
CUMPLIMIENTO DE LA MISIÓN:
SE TUVO COMO FIN PRIMORDIAL LA ADMINISTRACIÓN DE LOS RECURSOS QUE DESTINA EL FIDEICOMITENTE CON EL OBJETO DE ADQUIRIR MATERIAL DEPORTIVO PARA EL EVENTO DENOMINADO “WORLD CUP IN SHOTGUN ACAPULCO 2010”.</t>
  </si>
  <si>
    <t>DESTINO: SIN DETALLE
CUMPLIMIENTO DE LA MISIÓN:
SE LLEVÓ A CABO CON ÉXITO EL DESARROLLO, ORGANIZACIÓN E INFRAESTRUCTURA DEPORTIVA DE LOS II JUEGOS DEPORTIVOS CENTROAMERICANOS Y DEL CARIBE 2009</t>
  </si>
  <si>
    <t>APORTACIÓN INICIAL:   MONTO: $29,250,000.00   FECHA: 28/05/2004
OBSERVACIONES: EN TERMINOS DEL CONTRATO DEL FIDEICOMISO CELEBRADO, ÉSTE SE CONSTITUYE COMO PRIVADO, PORQUE LOS RECURSOS PRIVADOS REPRESENTAN EL 51% DEL TOTAL. EN LA APORTACIÓN INICIAL SE CONSIDERA SÒLO LA QUE REALIZÓ LA SEP, CABE MENCIONAR QUE EL IMPORTE DE LA APORTACIÓN ES EL MISMO AL QUE REALIZÓ LA SSA. SE REPORTAN DICHOS INFORMES HASTA EL 31 DE MARZO DE 2011, NO OBSTANTE LO ANTERIOR, EL FIDEICOMISO ESTÁ EN PROCESO DE SER TRANSFERIDO, CABE SEÑALAR QUE DENTRO DEL FIDEICOMISO HUBO CAMBIOS ADMINISTRATIVOS, ASIMISMO, ES DE SEÑALARSE, QUE ESTE INFORME SE PRESENTA EN EL MARCO DE DICHO PROCESO DE TRANSFERENCIA DE RESPONSABILIDADES, DEL FIDEICOMISO PIES.</t>
  </si>
  <si>
    <t>DESTINO: LA SUBCUENTA NO PRESENTA MOVIMIENTOS. ADEMÁS DE QUE EL FIDEICOMISO SE ENCUENTRA EN PROCESO DE EXTINCIÓN, MOTIVO POR EL CUAL NO SE PRESENTA DESTINO DE LOS RECURSOS.
CUMPLIMIENTO DE LA MISIÓN:
NO EXISTEN NI LA MISIÓN NI LOS FINES, YA QUE EL FIDEICOMISO SE ENCUENTRA EN PROCESO DE EXTINCIÓN.</t>
  </si>
  <si>
    <t>DESTINO: EL FIDEICOMISO SE ENCUENTRA EN PROCESO DE EXTINCIÓN.
CUMPLIMIENTO DE LA MISIÓN:
SE HAN ENTREGADO LOS RECURSOS REMANENTES DE LA CUENTA DEL CONTRATO Y DE LA SUBCUENTA</t>
  </si>
  <si>
    <t>DESTINO: TRABAJOS DE RESTAURACIÓN Y ADECUACIÓN DEL EX CONVENTO DE SANTO DOMINGO DE GUZMÁN EN SAN CRISTÓBAL DE LAS CASAS.
CUMPLIMIENTO DE LA MISIÓN:
SE ESTAN LLEVANDO A CABO TRABAJOS DE RESTAURACIÓN EN EL EX CONVENTO DE SANTO DOMINGO DE GUZMÁN.</t>
  </si>
  <si>
    <t>DESTINO: AMPLIACIÓN DE LA RED EDUSAT; PRODUCCIÓN, TRANSMISIÓN Y COMPRA DE PRODUCCIÓN; RED ESCOLAR; CONSULTORÍA EXTERNA E INVESTIGACIÓN; PRODUCCIÓN EDITORIAL; EDUCACIÓN MEDIA SUPERIOR A DISTANCIA.
CUMPLIMIENTO DE LA MISIÓN: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t>
  </si>
  <si>
    <t>DESTINO: 1)PROGRAMA AUDIOVISUAL EDUCATIVO; 2)INFORMÁTICA EDUCATIVA; 3)DESARROLLO Y EVALUACIÓN DE CONTENIDOS DE USOS DE MODELOS DE TECNOLOGÍA; 4)CAPACITACIÓN EN EL USO DE LAS TECNOLOGÍAS DE LA INFORMACIÓN Y LA COMUNICACIÓN
CUMPLIMIENTO DE LA MISIÓN: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t>
  </si>
  <si>
    <t>DESTINO: LOS RECURSOS FUERON INGRESADOS A LA TESORERÍA DEL HGM, EN VIRTUD DE TÉRMINO DEL CONTRATO DE FIDEICOMISO, POR HABER CUMPLIDO SUS FINES.
CUMPLIMIENTO DE LA MISIÓN:
FUNGIR DE FONDO DE LIQUIDEZ PARA EL PAGO DE UN EQUIPO DE RESONANCIA MAGNÉTICA, PARA EL HOSPITAL GENERAL DE MÉXICO.</t>
  </si>
  <si>
    <t>DESTINO: LOS RECURSOS FUERON REGRESADOS A LA TESORERÍA DEL HOSPITAL, EN VIRTUD DE QUE LOS FINES PARA LOS QUE FUÉ CREADO EL FIDEICOMISO HAN SIDO CUMPLIDOS.
CUMPLIMIENTO DE LA MISIÓN:
ESTE FIDEICOMISO SE CONSTITUYÓ COMO GARANTÍA DE PAGO, PARA UN ARRENDAMIENTO FINANCIERO POR LA ADQUISICIÓN DE UN ACELERADOR LINEAL PARA EL ÁREA DE ONCOLOGÍA DEL HOSPITAL.</t>
  </si>
  <si>
    <t>DESTINO: ESTOS RECURSOS SOLO ESTÁN DISPONIBLES PARA LOS GASTOS DE EXTINCIÓN DEL FIDEICOMISO.
CUMPLIMIENTO DE LA MISIÓN:
NO EXISTEN METAS REGISTRADAS YA QUE ESTE FIDEICOMISO SE ENCUENTRA EN PROCESO DE EXTINCION.</t>
  </si>
  <si>
    <t>DESTINO: CONSTITUIR CON RECURSOS PROPIOS, EL FONDO PARA EL PAGO DE PENSIONES AL PERSONAL DEL INSTITUTO DEL FONDO NACIONAL PARA EL CONSUMO DE LOS TRABAJADORES (INFONACOT).
CUMPLIMIENTO DE LA MISIÓN: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t>
  </si>
  <si>
    <t>DESTINO: CONSTITUIR CON RECURSOS PROPIOS, EL FONDO PARA EL PAGO DE PRIMAS DE ANTIGÜEDAD AL PERSONAL DEL INSTITUTO DEL FONDO NACIONAL PARA EL CONSUMO DE LOS TRABAJADORES (INFONACOT).
CUMPLIMIENTO DE LA MISIÓN: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t>
  </si>
  <si>
    <t>DESTINO: OTORGAR CRÉDITOS PARA LA ADQUISICIÓN DE PREDIOS RÚSTICOS EN EL ESTADO DE CHIAPAS.
CUMPLIMIENTO DE LA MISIÓN:
MEDIANTE OF. NO. XIII-113/261679 DEL 18 DIC.2008 LA OFICIALÍA MAYOR DE ÉSTA SECRETARÍA SOLICITÓ A LA DIRECCIÓN GENERAL DE PROGRAMACIÓN Y PRESUPUESTO "B" DE LA SHCP COMO FIDEICOMITENTE ÚNICO REALIZAR LOS ACTOS NECESARIOS PARA LA EXTINCIÓN DEL FIDEICOMISO.SE REALIZAN GESTIONES A TRAVÉS DE LA OFICIALÍA MAYOR PARA LOGRAR LA ENAJENACIÓN DE SUS ACTIVOS, DENTRO DEL PROCESO DE EXTINCIÓN.</t>
  </si>
  <si>
    <t>DESTINO: EROGACIONES POR CONCEPTO DE GASTOS DE ADMINISTRACIÓN, HONORARIOS Y PAGO DE OTROS IMPUESTOS.
CUMPLIMIENTO DE LA MISIÓN:
MEDIANTE OF. XIII-113/261679 DE LA OFICIALÍA MAYOR DE ÉSTA SECRETARÍA DEL 18 DIC.2008 SE SOLICITÓ LA OPINIÓN DE LA DIRECCIÓN GENERAL DE PROGRAMACIÓN Y PRESUPUESTO "B" DE LA SHCP PARA PODER LLEVAR A CABO LOS ACTOS NECESARIOS PARA LA EXTINCIÓN DE ÉSTE FIDEICOMISO. SE ESTÁN LLEVANDO A CABO ACCIONES A TRAVÉS DE LA OFICIALÍA MAYOR PARA LOGRAR LA ENAJENACIÓN DE SUS ACTIVOS, DENTRO DEL PROCESO DE EXTINCIÓN.</t>
  </si>
  <si>
    <t>DESTINO: PAGO DE DIVERSOS BIENES Y SERVICIOS PARA LA MODERNIZACION DE LAS INSTALACIONES. CABE MENCIONAR EL MANTENIMIENTO, ADECUACION Y CONSERVACION DE DIVERSOS INMUEBLES PROPIEDAD DE LA PGR, ASÍ COMO PROTEGER A LOS BENEFICIARIOS DE LA VÍCTIMA CIVIL.
CUMPLIMIENTO DE LA MISIÓN:
CON LOS PROYECTOS QUE TIENE ESTA INSTITUCION, SE DARA CUMPLIMIENTO A LA MISION Y FINES DEL MANDATO, CONSISTENTE EN QUE LA PGR CUENTE CON EL EQUIPAMIENTO Y LOS INSTRUMENTOS PARA LA MODERNIZAR SUS INSTALACIONES Y MEJORAR EL DESEMPEÑO DE LAS FUNCIONES CONSTITUCIONES QUE TIENE ENCOMENDADAS. EL MANDATO ES UTILIZADO PARA ADMINISTRAR LOS RECURSOS ECONOMICOS DE FORMA TRANSPARENTE Y SIRVE DE BASE PARA LA RENDICION DE CUENTAS, PROPORCIONA LOS REPORTES QUE PERMITEN SU VIGILANCIA Y FISCALIZACION.</t>
  </si>
  <si>
    <t>DESTINO: CUBRIR EL GASTO EFECTUADO POR LOS PROYECTOS DE INVESTIGACION CIENTIFICA Y DE DESARROLLO TECNOLOGICO QUE REALIZA EL INSTITUTO DE INVESTIGACIONES ELECTRICAS
CUMPLIMIENTO DE LA MISIÓN: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t>
  </si>
  <si>
    <t>APORTACIÓN INICIAL:   MONTO: $400,000,000.00   FECHA: 25/10/2000
OBSERVACIONES: SE ADJUNTAN LAS NUEVAS REGLAS DE OPERACION DEL FIDEICOMISO</t>
  </si>
  <si>
    <t>DESTINO: FONDO DE AHORRO EN BENEFICIO DEL PERSONAL OPERATIVO DE BASE Y DE CONFIANZA DEL IMP
CUMPLIMIENTO DE LA MISIÓN:
CUMPLIR CON LAS APORTACIONES DEL FONDO DE AHORRO EN BENEFICIO DEL PERSONAL OPERATIVO DE BASE Y DE CONFIANZA DEL IMP</t>
  </si>
  <si>
    <t>DESTINO: TRASPASOS AL FOLAPE PARA EL PAGO DE PRIMAS DE ANTIGUEDAD Y PENSIONES.
CUMPLIMIENTO DE LA MISIÓN:
TRASPASOS AL FOLAPE SON PARA EL PAGO DE LA NOMINA DE JUBILADOS Y PENSIONADOS POST MORTEM.</t>
  </si>
  <si>
    <t>DESTINO: PAGO DE PRIMAS DE ANTIGUEDAD Y PENSIONES.
CUMPLIMIENTO DE LA MISIÓN:
PAGO DE NOMINA DE JUBILADOS Y PENSIONADOS POST MORTEM</t>
  </si>
  <si>
    <t>DESTINO: PARA EL PAGO DE PENSIONES POR JUBILACIÓN Y FALLECIMIENTO DEL PERSONAL DE PLANTA; ASÍ COMO PRIMAS DE ANTIGÜEDAD.
CUMPLIMIENTO DE LA MISIÓN:
SE DIO CUMPLIMIENTO AL TOTAL DE PAGOS POR PENSIONES POR JUBILACIÓN Y FALLECIMIENTO DEL PERSONAL DE PLANTA; ASÍ COMO PRIMAS DE ANTIGÜEDAD.</t>
  </si>
  <si>
    <t>DESTINO: ADQUISICION DE INMUEBLES Y GASTOS PREVIOS DE LOS PROYECTOS
CUMPLIMIENTO DE LA MISIÓN:
ADQUIRIR Y ENAJENAR A FAVOR DE LOS GANADORES LOS INMUEBLES CONSIDERADOS COMO SITIOS OPCIONALES PARA LA REALIZACION DE PROYECTOS DE INFRAESTRUCTURA ELECTRICA.</t>
  </si>
  <si>
    <t>DESTINO: NO SON RECURSOS PUBLICOS (SON RECURSOS PRIVADOS)
CUMPLIMIENTO DE LA MISIÓN:
SE CONTINUA CON EL CUMPLIMIENTO DE LOS FINES DEL FIDEICOMISO.</t>
  </si>
  <si>
    <t>DESTINO: ADMINISTRACION E INVERSION DE LOS RECURSOS DERIVADOS DE LA APLICACION DEL ART. 19, FRACC.V, INCISO C DE LA LEY FEDERAL DE PRESUPUESTO Y RESPONSABILIDAD HACENDARIA.
CUMPLIMIENTO DE LA MISIÓN:
INVERSION DE PETROLEOS MEXICANOS Y ORGANISMOS SUBSIDIARIOS DERIVADA DE LA APLICACION DEL ART. 19 FRACC V, INCISO C DE LA LEY FEDERAL DE PRESUPUESTO Y RESPONSABILIDAD HACENDARIA</t>
  </si>
  <si>
    <t>DESTINO: CREAR UN FONDO DE AHORRO EN BENEFICIO DE LOS TRABAJADORES OPERATIVO Y DE CONFIANZA, EXCLUYENDO A LOS MANDOS MEDIOS Y SUPERIORES
CUMPLIMIENTO DE LA MISIÓN:
SE CUMPLIO CON OPRTUNIDAD EN EL PAGO DE LAS APORTACIONES</t>
  </si>
  <si>
    <t>DESTINO: CONFORMAR EL PATRIMONIO DEL FONDO DE AHORRO CONSTITUIDO POR LA APORTACIÓN DE LOS TRABAJADORES DE CONFIANZA Y DE LA APORTACIÓN DE LA EMPRESA COMO PRESTACIÓN.
CUMPLIMIENTO DE LA MISIÓN:
SE HA CUMPLIDO AL 100 POR CIENTO CON LAS APORTACIONES DE LOS TRABAJADORES Y DE LA EMPRESA PARA QUE LA FIDUCIARIA ADMINISTRE Y CUSTODIE DICHOS RECURSOS.</t>
  </si>
  <si>
    <t>APORTACIÓN INICIAL:   MONTO: $1,524,815.12   FECHA: 29/07/2005
OBSERVACIONES: SE CONTINUA CON EL PROCESO DE EXTINCIÓN DEL FIDEICOMISO CON NO. DE FOLIO 3231133</t>
  </si>
  <si>
    <t>DESTINO: CONFORMAR EL PATRIMONIO DEL FONDO DE AHORRO CONSTITUIDO POR LA APORTACIÓN DE LOS TRABAJADORES SINDICALIZADOS EN LA GERENCIA METROPOLITANA NORTE, Y DE LA APORTACIÓN QUE REALIZA LA EMPRESA COMO PRESTACIÓN.
CUMPLIMIENTO DE LA MISIÓN:
SE HA CUMPLIDO AL 100 POR CIENTO CON LAS APORTACIONES DE LOS TRABAJADORES Y DE LA EMPRESA PARA QUE LA FIDUCIARIA ADMINISTRE Y CUSTODIE DICHOS RECURSOS.</t>
  </si>
  <si>
    <t>APORTACIÓN INICIAL:   MONTO: $382,312.80   FECHA: 07/11/2005
OBSERVACIONES: ESTE FIDEICOMISO SE ENCUENTRA EN PROCESO DE EXTINCIÓN CON NO. DE FOLIO 3231135</t>
  </si>
  <si>
    <t>DESTINO: CONFORMAR EL PATRIMONIO DEL FONDO DE AHORRO CONSTITUIDO POR LA APORTACION DE LOS TRABAJADORES SINDICALIZADOS EN LA GERENCIA METROPOLITANA SUR, Y DE LA APORTACIÓN QUE REALIZA LA EMPRESA COMO PRESTACIÓN.
CUMPLIMIENTO DE LA MISIÓN:
SE HA CUMPLIDO AL 100 POR CIENTO CON LAS APORTACIONES DE LOS TRABAJADORES Y DE LA EMPRESA PARA QUE LA FIDUCIARIA ADMINISTRE Y CUSTODIE DICHOS RECURSOS.</t>
  </si>
  <si>
    <t>APORTACIÓN INICIAL:   MONTO: $250,676.26   FECHA: 30/01/2006
OBSERVACIONES: SE CONTINUA CON EL PROCESO DE EXTINCIÓN DEL FIDEICOMISO CON NO. DE FOLIO 3231136</t>
  </si>
  <si>
    <t>DESTINO: NO SE REPORTAN PAGOS O EGRESOS EN EL PERIODO.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</si>
  <si>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DESTINO: PAGO DE SERVICIOS PARA LA REALIZACIÓN DE ESTUDIOS Y PROYECTOS.
CUMPLIMIENTO DE LA MISIÓN:
COADYUVAR A AL PLANEACIÓN DEL DESARROLLO A TRAVÉS DE LA ADMINISTRACIÓN DE LOS RECURSOS QUE SE PROCURE (EL FIDEICOMISO)PARA FOMENTAR Y CANALIZAR APOYOS A ESTUDIOS Y PROYECTOS QUE HAYAN SIDO IDENTIFICADOS COMO DETONADORES DEL DESARROLLO REGIONAL.</t>
  </si>
  <si>
    <t>DESTINO: CUBRIR PENSIONES DEL PERSONAL DE FONATUR.
CUMPLIMIENTO DE LA MISIÓN:
CUBRIR CON OPORTUNIDAD LAS EROGACIONES CORRESPONDIENTES AL PERSONAL DE LA INSTITUCION, QUE A ELLO TENGAN DERECHO.</t>
  </si>
  <si>
    <t>DESTINO: NO SE REPORTAN MOVIMIENTOS.
CUMPLIMIENTO DE LA MISIÓN:
EL FIDEICOMISO DEJO DE OPERAR POR INSTRUCCIONES DE LA SHCP DESDE JULIO DE 1999, EN VIRTUD DE HABERSE CONSTITUIDO DE MANERA IRREGULAR, YA QUE EL GOBIERNO FEDERAL NO PARTICIPO COMO FIDEICOMITENTE, SINO COMO COADYUVANTE.</t>
  </si>
  <si>
    <t>DESTINO: GASTOS OPERATIVOS.
CUMPLIMIENTO DE LA MISIÓN:
APOYAR EL DESARROLLO DEL PROYECTO BARRANCAS DEL COBRE.</t>
  </si>
  <si>
    <t>DESTINO: FINANCIAR LA EDICION Y PUBLICACION DE LA OBRAS ESPECIALIZADAS DEL FIDEICOMITENTE, APOYAR FINANCIERAMENTE LA CAPACITACION DEL PERSONAL DEL TRIBUNAL, ASI COMO CONCEDERLES BECAS.
CUMPLIMIENTO DE LA MISIÓN:
EN CUANTO AL CUMPLIMIENTO DE LOS FINES PARA LOS CUALES SE CREO EL FIDEICOMISO, SE HA DADO EL SEGUIMIENTO NECESARIO PARA QUE LOS RECURSOS GENERADOS POR LA OPERACION PROPIA DEL FIDEICOMISO SEAN ORIENTADOS A CUMPLIR CON SU OBJETIVO.</t>
  </si>
  <si>
    <t>DESTINO: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
CUMPLIMIENTO DE LA MISIÓN:
LOS RECURSOS DEL FIDEICOMISO SE HAN UTILIZADO PARA FINANCIAR PROYECTOS DE IMPACTO EN EL CENTRO. AL PRIMER TRIMESTRE EL COMITE HA AUTORIZADO 8 PROYECTOS, LOS CUALES CONTRIBUYEN A CUMPLIR CON EL PROPOSITO DEL FIDEICOMISO.</t>
  </si>
  <si>
    <t>DESTINO: GASTOS RELACIONADOS EN EL DESARROLLO DE PROGRAMAS DEL CIDE.
CUMPLIMIENTO DE LA MISIÓN: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t>
  </si>
  <si>
    <t>DESTINO: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
CUMPLIMIENTO DE LA MISIÓN: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t>
  </si>
  <si>
    <t>DESTINO: CREACIÓN, MANTENIMIENTO DE INSTALACIONES DE INVESTIGACION, SU EQUIPAMIENTO, EL SUMINISTRO DE MATERIALES, OTORGAMIENTO DE INCENTIVOS EXTRAORDINARIOS Y OTROS PROYECTOS CIENTIFICOS O TECNOLOGICOS APROBADOS
CUMPLIMIENTO DE LA MISIÓN:
EL FIDEICOMISO CONSTITUIDO POR EL CIBNOR TIENE POR OBJETO FINANCIAR O COMPLEMENTAR EL FINANCIAMIENTO DE PROYECTOS DE INVESTIGACIÓN, LA CRACIÓN Y MANTENIMIENTO DE INSTALACIONES DE INVESTIGACIÓN, SU EQUIPAMIENTO, EL SUMINISTRO DE MATERIALES, EL OTORGAMIENTO DE INCENTIVOS EXTRAORDINARIOS A LOS INVESTIGADORES Y OTROS PROPOSITOS DIRECTAMENTE VINCULADOS PARA LOS PROYECTOS CIENTÍFICOS Y TECNOLÓGICOS APROBADOS.</t>
  </si>
  <si>
    <t>DESTINO: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
CUMPLIMIENTO DE LA MISIÓN:
DURANTE EL PERIODO QUE SE INFORMA HAN APORTADO 6422.79 MILLONES DE PESOS Y SE HAN APROBADO 2191.26 MILLONES DE PESOS PARA EL DESARROLLO DE PROYECTOS. CIFRAS A NOVIEMBRE</t>
  </si>
  <si>
    <t>DESTINO: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
CUMPLIMIENTO DE LA MISIÓN:
DURANTE EL PERIODO QUE SE INFORMA HAN APORTADO 1774.02 MILLONES DE PESOS Y SE HAN APROBADO 456.21 MILLONES DE PESOS PARA EL DESARROLLO DE PROYECTOS.</t>
  </si>
  <si>
    <t>DESTINO: OTRAS APORTACIONES Y DEVOLUCION DE PROYECTOS
CUMPLIMIENTO DE LA MISIÓN:
DURANTE EL PERIODO QUE SE INFORMA HAN APORTADO 31.60 MILLONES DE PESOS Y SE HAN APROBADO 13.66 MILLONES DE PESOS PARA EL DESARROLLO DE PROYECTOS.</t>
  </si>
  <si>
    <t>DESTINO: APOYOS PARA LA INVESTIGACIÓN CIENTÍFICA Y TECNOLOGICA DE TEMAS DE GÉNERO
CUMPLIMIENTO DE LA MISIÓN:
DURANTE EL PERIODO SE LLEVO A CABO UNA SESION DE COMITÉ, MEDIANTE LA CUAL SE APROBO LA PUBLICACION DE UNA NUEVA CONVOCATORIA, MISMA QUE SE ENCUENTRA EN LA ETAPA SE SELECCION DE PROYECTOS</t>
  </si>
  <si>
    <t>20123890X01553</t>
  </si>
  <si>
    <t>FONDO SECTORIAL DE INVESTIGACIÓN INIFED - CONACYT</t>
  </si>
  <si>
    <t>DESTINO: PAGO A PROYECTOS DE INVESTIGACION Y GASTOS DE OPERACION
CUMPLIMIENTO DE LA MISIÓN:
N/A</t>
  </si>
  <si>
    <t>DESTINO: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
CUMPLIMIENTO DE LA MISIÓN:
SE HA ESTADO INCREMENTANDO EL FONDO DEL FIDEICOMISO, Y UNA VEZ QUE SE CUENTE CON UN FONDO SUFICIENTE SE INICIARÁN LOS PROYECTOS QUE SE APOYARÁN CON ESTOS RECURSOS.</t>
  </si>
  <si>
    <t>APORTACIÓN INICIAL:   MONTO: $319,752.10   FECHA: 19/12/2001
OBSERVACIONES: FOMENTAR EL AHORRO SISTEMÁTICO DE SUS TRABAJADORES QUE LES PERMITA, ADEMÁS DE ESTABLECER UN PATRIMONIO FAMILIAR</t>
  </si>
  <si>
    <t>DESTINO: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
CUMPLIMIENTO DE LA MISIÓN: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</si>
  <si>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TECNOLÓGICOS.AL ESTADO DE RESULTADOS SE SUMA LA CANTIDAD DE $ 6,793,493.60 DE EQUIPO EN TRANSITO, MISMOS QUE SE RESTAN A OTROS BIENES MUEBLES.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t>
  </si>
  <si>
    <t>DESTINO: EL DESTINO DE LOS RECURSOS PREVIA AUTORIZACIÓN DEL COMITÉ TÉCNICO, SE APLICARAN EN EQUIPAMIENTO Y OBRA PUBLICA.
CUMPLIMIENTO DE LA MISIÓN: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t>
  </si>
  <si>
    <t>DESTINO: APOYOS A LA INVESTIGACION CIENTIFICA Y TECNOLOGICA DEL ESTADO DE TABASCO
CUMPLIMIENTO DE LA MISIÓN:
DURANTE EL PERIODO QUE SE INFORMA HAN APORTADO 197.42 MILLONES DE PESOS Y SE HAN APROBADO 216.71 MILLONES DE PESOS PARA EL DESARROLLO DE PROYECTOS.</t>
  </si>
  <si>
    <t>DESTINO: 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
CUMPLIMIENTO DE LA MISIÓN:
DURANTE EL PERIODO QUE SE INFORMA HAN APORTADO 20.00 MILLONES DE PESOS Y SE HAN APROBADO 18.15 MILLONES DE PESOS PARA EL DESARROLLO DE PROYECTOS.</t>
  </si>
  <si>
    <t>DESTINO: PROYECTO DE INVESTIGACIÓN EN SALUD.
CUMPLIMIENTO DE LA MISIÓN:
SE HA REALIZADO LA CORRECTA ADMINISTRACIÓN PARA REALIZAR PROYECTOS DE INVESTIGACIÓN EN SALUD.</t>
  </si>
  <si>
    <t>DESTINO: GASTOS DE OPERACIÓN, SERVICIOS DE PERSONAL, BIENES DE CONSUMO, MANTENIMIENTO Y CONSERVACIÓN DE INMUEBLES Y HORNOS CREMATORIOS, SERVICIOS GENERALES Y COSTO DE ARTÍCULOS Y SERVICIOS.
CUMPLIMIENTO DE LA MISIÓN:
SE ESTÁN REVISANDO LOS LOGROS OBTENIDOS EN RELACIÓN A LO PROGRAMADO EN ARTÍCULOS PARA VENTA, CONTRATOS DE PREVISIÓN FUNERARIA Y SE SIGUE CON EL MANTENIMIENTO DEL ACTIVO DEL FIDEICOMISO.</t>
  </si>
  <si>
    <t>DESTINO: LOS EGRESOS SE INTEGRAN POR: GASTOS DE ADMINISTRACIÓN, DEPRECIACIÓN DE ACTIVO FIJO Y MANTENIMIENTO A TEATROS.
CUMPLIMIENTO DE LA MISIÓN:
SE HAN REALIZADO LAS OBRAS TEATRALES PROGRAMADAS Y SE SIGUE CON EL PROGRAMA DE REACTIVACIÓN DE TEATROS, ASI COMO LAS ACTIVIDADES PROGRAMADAS CON OTRAS INSTITUCIONES.</t>
  </si>
  <si>
    <t>DESTINO: LOS EGRESOS CORRESPONDEN AL APOYO DE RECURSOS EN EFECTIVO PARA LOS GASTOS DE ALIMENTACIÓN, VESTIDO Y EDUCACIÓN A LA NIÑA DEL MILENIO, ASÍ COMO ISR Y GASTOS DE ADMINISTRACIÓN.
CUMPLIMIENTO DE LA MISIÓN:
APOYO DE RECURSOS EN EFECTIVO PARA GASTOS DE ALIMENTACIÓN, VESTIDO Y EDUCACIÓN A LA NIÑA DEL MILENIO.</t>
  </si>
  <si>
    <t>DESTINO: CREAR UNA RESERVA QUE PERMITA CUMPLIR CON LOS BENEFICIOS ESTIPULADOS EN EL PLAN DE PENSIONES PARA EL PERSONAL ACTIVO DEL IMP.
CUMPLIMIENTO DE LA MISIÓN:
CONTINUAR CON LAS APORTACIONES QUE PERMITAN CUMPLIR CON LOS BENEFICIOS ESTIPULADOS EN EL PLAN DE PENSIONES</t>
  </si>
  <si>
    <t>DESTINO: CREAR UNA RESERVA QUE PERMITA CUMPLIR CON LOS BENEFICIOS ESTIPULADOS EN EL PLAN DE PENSIONES PARA EL PERSONAL PENSIONADO
CUMPLIMIENTO DE LA MISIÓN:
CONTINUAR CON LAS APORTACIONES QUE PERMITAN CUMPLIR CON LOS BENEFICIOS ESTIPULADOS EN EL PLAN DE PENSIONES.</t>
  </si>
  <si>
    <t>DESTINO: - HONORARIOS - CASTIGOS, DEPRECIACIONES Y AMORTIZACIONES - IMPUESTOS DIVERSOS - ENTREGAS A FIDEICOMISARIOS O FIDEICOMITENTES - ACREEDORES DIVERSOS - RESERVAS Y PROVISIONES PARA OBLIGACIONES DIVERSAS - ENTREGAS PATRIMONIALES - REMANENTE Y DEFÍCIT LÍQUIDO DE EJERCICIOS ANTERIORES
CUMPLIMIENTO DE LA MISIÓN:
MAYOR CANALIZACION DE CREDITO POR PARTE DE LOS INTERMEDIARIOS FINANCIEROS A LAS MICRO, PEQUEÑAS Y MEDIANAS EMPRESAS, ASI COMO A LAS PERSONAS FISICAS CON ACTIVIDAD EMPRESARIAL, A TRAVES DE LOS DIFERENTES PROGRAMAS OPERADOS.</t>
  </si>
  <si>
    <t>DESTINO: GASTOS FINANCIEROS Y DE OPERACIÓN DERIVADOS DEL PROCESO DE EXTINCIÓN
CUMPLIMIENTO DE LA MISIÓN:
SE TIENE UN 62%</t>
  </si>
  <si>
    <t>DESTINO: 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
CUMPLIMIENTO DE LA MISIÓN:
SE CUMPLIO LAS METAS DEL FIDEICOMISO</t>
  </si>
  <si>
    <t>DESTINO: CONCLUSIÓN DE LA CONSTRUCCIÓN DEL EDIFICIO "C" AUDITORIO. AVANCE FÍSICO Y FINANCIERO DEL 100%, LA CONSTRUCCION DEL AUDITORIO HA CONCLUIDO. Y LA OBRA COMPLEMENTARIA AL AUDITORIO QUE COMPRENDE EL ESTACIONAMIENTO Y SE LOGRA LA FUNCIONALIDAD DE LOS TRES EDIFICIOS QUE INTEGRAN LAS INSTALACIONES DEL LANGEBIO, TALES COMO EL ESPACIO PARA SU ESTACIONAMIENTO PROPIO, ACCESOS Y VIALIDADES, SALIDAS DE EMERGENCIA, ILUMINACION EXTERIOR POR ACCESO DESDE LA CARRETERA, INTERCONEXION ENTRE EL AUDITORIO Y UNIDADES DEL CINVESTAV A TRAVES DE VIDEOCONFERENCIA, ESTA POR CONCLUIR, EN VIRTUD DE QUE SE ENCUENTRA EN EL PROCESO DE SOLVENTACION DE ALGUNAS OBSERVACIONES EN LA EJECUCION DE OBRA. LA OBRA COMPLEMENTARIA DEL AUDITORIO REPORTA UN AVANCE FISICO DEL 100% Y UN AVANCE FINANCIERO DEL 100%.
CUMPLIMIENTO DE LA MISIÓN:
LA CONSTRUCCION DEL AUDITORIO DEL LANGEBIO REPORTA UN AVANCE FISICO DEL 100 % Y UN AVANCE FINANCIERO DEL 100%. LA OBRA COMPLEMENTARIA DEL AUDITORIO AVANCE FISICO 100% Y AVANCE FINANCIERO 100%. LA SECRETARIA DE OBRA PUBLICA DEL GOBIERNO DE GUANAJUATO SE ENCUENTRA EN PROCESO DE SOLVENTACION DE ALGUNAS OBSERVACIONES EN LA EJECUCION DE LA OBRA. SE CUMPLIO CON TODAS LAS METAS Y SOLO SE ESTA EN LA ESPERA DE DAR POR EXTINGUIDO EL FIDEICOMISO.</t>
  </si>
  <si>
    <t>DESTINO: SIN DETALLE
CUMPLIMIENTO DE LA MISIÓN:
SIN DETALLE</t>
  </si>
  <si>
    <t>DESTINO: QUE EL PATRIMONIO FIDEICOMITIDO SE APLIQUE EN EL DESARROLLO DE LA INFRAESTRUCTURA DEPORTIVA EN EL ESTADO VERACRUZ DE IGNACIO DE LA LLAVE, PARA LA REALIZACIÓN DE LOS JUEGOS DEPORTIVOS CENTROAMERICANOS Y DEL CARIBE VERACRUZ 2014.QUE EL PATRIMONIO FIDEICOMITIDO SE APLIQUE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CUMPLIMIENTO DE LA MISIÓN:
EL RECURSOS SE EJERCIO PARA LAS SIGUIENTES OBRAS PISTA DE CANOTAJE, TUXPÁN, VER. REHABILITACIÓN DEL ESTADIO LUIS PIRATA FUENTE, BOCA DEL RÍO, VER VELÓDROMO, JALAPA, VER. REHABILITACIÓN ESTADIO DE ATLETISMO, BOCA DEL RÍO, VER.</t>
  </si>
  <si>
    <t>DESTINO: ESTE ACTO JURÍDICO SE EXTINGUÍO EN EL AÑO 2001, SE CONTINUA EN ESPERA DE LA AUTORIZACIÓN DE LA BAJA DE LA CLAVE DE REGISTRO DEL FIDEICOMISO POR PARTE DE LA SECRETARÍA DE HACIENDA Y CRÉDITO PÚBLICO O ALGUNA INSTRUCCIÓN AL RESPECTO.
CUMPLIMIENTO DE LA MISIÓN:
LA MISIÓN Y LOS FINES DEL FIDEICOMISO EN EL PERIODO EN QUE ESTUVO EN FUNCIONAMIENTO SE CUMPLIERON Y QUE CONSISTIERON EN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t>
  </si>
  <si>
    <t>APORTACIÓN INICIAL:   MONTO: $40,137,699.09   FECHA: 18/02/1985
OBSERVACIONES: CIFRAS CONFORME AL ESTADO DE CUENTA DE LA FIDUCIARIA (BANORTE) EL IMPORTE DE LA APORTACIÓN INICIAL POR $40,137,699.09 ESTA EXPRESADA EN VIEJOS PESOS DEL 18 DE FEBRERO DE 1985. EL RETIRO AL 2° TRIMESTRE DE 2012 DEL PATRIMONIO POR $2,482,206.64 CORRESPONDE A RECLAMOS REALIZADOS AL FIDEICOMISO POR CONCEPTO DE PENSIONES DEL PERSONAL DEL INSTITUTO FONACOT</t>
  </si>
  <si>
    <t>APORTACIÓN INICIAL:   MONTO: $202,258,000.00   FECHA: 13/07/1990
OBSERVACIONES: FIDEICOMISO DE PRESTACIONES LABORALES EXPUESTO A LAS FLUCTUACIONES DE LOS MERCADOS FINANCIEROS. EL IMPORTE DE LA APORTACIÓN INICIAL POR $202,258,000.00 ESTA EXPRESADA EN VIEJOS PESOS DEL 13 DE JULIO DE 1990. EL RETIRO AL 2° TRIMESTRE DEL 2012 DEL PATRIMONIO POR $221,596.56 CORRESPONDE A RECLAMOS REALIZADOS AL FIDEICOMISO POR CONCEPTO DE PRIMAS DE ANTIGÜEDAD DEL PERSONAL DEL INSTITUTO FONACOT</t>
  </si>
  <si>
    <t>APORTACIÓN INICIAL:   MONTO: $93,927,144.00   FECHA: 09/06/1994
OBSERVACIONES: POR INSTRUCCION DEL COMITÉ TÉCNICO SE LLEVÓ A CABO LA ACTUALIZACÓN DEL PRECIO PROMEDIO DE LA SUPERFICIE VENDIBLE POR METRO CUADRADO, QUE SE DEBERA PAGAR A FIFONAFE POR LA APORTACION, CONFORME AL INDICE DE PRECIOS AL CONSUMIDOR.</t>
  </si>
  <si>
    <t>RJE</t>
  </si>
  <si>
    <t>INSTITUTO MEXICANO DE TECNOLOGÍA DEL AGUA</t>
  </si>
  <si>
    <t>201216RJE01554</t>
  </si>
  <si>
    <t>FONDO DE INVESTIGACIÓN CIENTÍFICA Y DESARROLLO TECNOLÓGICO DEL INSTITUTO MEXICANO DE TECNOLOGÍA DEL AGUA</t>
  </si>
  <si>
    <t>APOYAR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CUIDANDO EN TODO MOMENTO QUE DICHOS INCENTIVOS NO SE CONSTITUYAN EN UN SOBRESUELDO O EN UNA PRESTACIÓN REGULARIZABLE, Y OTROS PROPÓSITOS DIRECTAMENTE VINCULADOS PARA PROYECTOS CIENTÍFICOS O DE INNOVACIÓN APROBADOS POR EL COMITÉ TÉCNICO. PODRÁ APOYARSE POR PARTE DE EL FIDEICOMITENTE LA CONTRATACIÓN DE PERSONAL POR TIEMPO DETERMINADO PARA PROYECTOS CIENTÍFICOS, TECNOLÓGICOS O DE INNOVACIÓN ESPECÍFICOS.</t>
  </si>
  <si>
    <t>DESTINO: CREAR UNA RESERVA FINANCIERA PARA EL FONDO DE PRIMAS DE ANTIGUEDAD, BENEFICIOS AL RETIRO Y JUBILACIONES PARA EL PERSONAL DEL INSTITUTO DE INVESTIGACIONES ELÉCTRICAS.
CUMPLIMIENTO DE LA MISIÓN:
SE ESTÁ CUMPLIENDO CON EL OBJETIVO DE CREAR LA RESERVA PARA JUBILACIONES AL PERSONAL CUANDO SE REQUIERA Y A PARTIR DEL TERCER TRIMESTRE DE 2011,SE ESTÁN CUBRIENDO PAGOS POR PENSIONES Y JUBILACIÓN.</t>
  </si>
  <si>
    <t>DESTINO: SIN MOVIMIENTOS
CUMPLIMIENTO DE LA MISIÓN:
EL FIDEICOMISO DEJO DE OPERAR POR INSTRUCCIONES DE LA SHCP DESDE JULIO DE 1999, EN VIRTUD DE HABERSE CONSTITUIDO DE MANERA IRREGULAR, YA QUE EL GOBIERNO FEDERAL NO PARTICIPO COMO FIDEICOMITENTE, SINO COMO COADYUVANTE.</t>
  </si>
  <si>
    <t>APORTACIÓN INICIAL:   MONTO: $100,000.00   FECHA: 14/11/2000
OBSERVACIONES: NO EXISTEN OBSERVACIONES</t>
  </si>
  <si>
    <t>DESTINO: GASTO CORRIENTE Y DE INVERSION DE LOS PROYECTOS APOYADOS POR EL FIDEICOMISO Y PAGOS AL FIDUCIARIO POR CONCEPTO DE; HONORARIOS, COMISIONES E IMPUESTOS RETENIDOS.
CUMPLIMIENTO DE LA MISIÓN:
FINANCIAR O COMPLEMENTAR PROYECTOS.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t>
  </si>
  <si>
    <t>APORTACIÓN INICIAL:   MONTO: $1,036,528.00   FECHA: 17/07/1991
OBSERVACIONES: -</t>
  </si>
  <si>
    <t>DESTINO: FINANCIAR Y COMPLEMENTAR EL FINANCIAMIENTO DE PROYECTOS ESPECÍFICOS DE INVESTIGACIÓN ,LA CREACIÓN Y MANTENIMIENTO DE INSTALACIONES DE INVESTIGACIÓN, SU EQUIPAMIENTO, EL SUMINISTRO DE MATERIALES, EL OTORGAMIENTO DE BECAS, FORMACIÓN DE RECURSOS HUMANOS ESPECIALIZADOS Y EL OTORGAMIENTO DE INCENTIVOS AL PERSONAL.
CUMPLIMIENTO DE LA MISIÓN: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</si>
  <si>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LA INFORMACION QUE CONTIENE ESTE REPORTE ES RESPONSABILIDAD DEL FIDUCIARIO Y NO ES GENERADA POR QUIEN LO REALIZA.</t>
  </si>
  <si>
    <t>CONSULTORÍA JURÍDICA</t>
  </si>
  <si>
    <t>FIDEICOMISO PARA CUBRIR GASTOS POR DEMANDAS EN EL EXTRANJERO</t>
  </si>
  <si>
    <t>OTORGAR APOYOS CON EL OBJETO DE CUBRIR LOS GASTOS PARA DEFENDER LOS ACTOS DEL ESTADO MEXICANO Y DE LOS SUJETOS DE APOYO, RELATIVOS A LOS PROCEDIMIENTOS INSTAURADOS ANTE TRIBUNALES O AUTORIDADES LEGALMENTE ESTABLECIDOS FUERA DE LOS ESTADOS UNIDOS MEXICANOS. DICHOS APOYOS CUBRIRÁN LOS GASTOS DE DEFENSA Y DEMÁS MONTOS QUE RESULTEN DEL PROCEDIMIENTO CORRESPONDIENTE, CON EL PROPÓSITO DE DEFENDER AL ESTADO MEXICANO Y A QUIEN SE LE INDIVIDUALICE EL PROCEDIMIENTO RESPECTIVO, POR ACTOS U OMISIONES QUE DERIVEN DEL EJERCICIO O DESEMPEÑO DE LAS FUNCIONES INHERENTES A UN EMPLEO, CARGO O COMISIÓN EN EL ÁMBITO DE LA ADMINISTRACIÓN PÚBLICA FEDERAL Y DE LA PROCURADURÍA.</t>
  </si>
  <si>
    <t>DESTINO: EN EL PRESENTE TRIMESTRE NO SE PRESENTO NINGUNA DEMANDA EN EL EXTRANJERO CONTRA EL ESTADO MEXICANO, POR LO QUE LOS RECURSOS EN SU TOTALIDAD SIGUEN FORMANDO PARTE DEL PATRIMONIO DEL FIDEICOMISO.
CUMPLIMIENTO DE LA MISIÓN:
EN EL PRESENTE TRIMESTRE NO SE PRESENTO NINGUNA DEMANDA EN EL EXTRANJERO CONTRA EL ESTADO MEXICANO, POR LO QUE LOS RECURSOS EN SU TOTALIDAD SIGUEN FORMANDO PARTE DEL PATRIMONIO DEL FIDEICOMISO.</t>
  </si>
  <si>
    <t>FIDEICOMISO QUE ADMINISTRARA EL FONDO PARA EL FORTALECIMIENTO DE SOCIEDADES Y COOPERATIVAS DE AHORRO Y PRESTAMO Y DE APOYO A SUS AHORRADORES.</t>
  </si>
  <si>
    <t>DESTINO: ENTREGA DE LAS APORTACIONES DEL FONDO DE AHORRO A LOS SERVIDORES PUBLICOS DE LOS TRES PODERES DE LA UNIÓN, POR CONCEPTO DE LA LIQUIDACIÓN ANUAL NETA AL TERMINO DEL CICLO DEL FONDO DE AHORRO.
CUMPLIMIENTO DE LA MISIÓN:
SE ALCANZÓ LA META DEL FONDO DE AHORRO CAPITALIZABLE DE LOS TRABAJADORES AL SERVICIO DEL ESTADO (FONAC), YA QUE DE 312,675, SERVIDORES PÚBLICOS QUE INICIARON Y TERMINARON EL VIGÉSIMO TERCER CICLO DEL FONAC, AL MISMO NÚMERO DE SERVIDORES PÚBLICOS LE FUE ENTREGADO EL PAGO DE SUS AHORROS, TODA VEZ QUE LAS 89 DEPENDENCIAS Y ENTIDADES AFILIADAS REALIZARON DURANTE EL MES DE AGOSTO DE 2012, EL TRÁMITE Y PAGO CORRESPONDIENTE A SU LIQUIDACIÓN</t>
  </si>
  <si>
    <t>201206G1C01556</t>
  </si>
  <si>
    <t>FID. 2160 FONDO DE PENSIONES DE CONTRIBUCIÓN DEFINIDA</t>
  </si>
  <si>
    <t>ADMINISTRACIÓN Y OPERACIÓN DE UN FONDO DE PENSIONES DE CONTRIBUCIÓN DEFINIDA A QUE SE REFIERE LOS ARTICULOS 71 A 83 Y 86 DE LAS CONDICIONES GENERALES DE TRABAJO DE BANOBRAS(2009).</t>
  </si>
  <si>
    <t>DESTINO: PAGO DE OBLIGACIONES DERIVADAS DEL FONDO DE PENSIONES A AQUELLOS TRABAJADORES QUE INGRESEN A PRESTAR SUS SERVICIOS AL FIDEICOMITENTE EN FECHA POSTERIOR A LA ENTRADA EN VIGOR DE LAS CONDICIONES GENERALES DE TRABAJO DE 2009 A QUIENES LES SERA APLICABLE DE MANERA OBLIGATORIA AL PLAN DE PENSIONES DE CONTRIBUCION DEFINIDA, ASI COMO AQUELLOS TRABAJADORES QUE PRESTEN SUS SERVICIOS CONFORME A LO ESTABLECIDO EN LAS CONDICIONES GENERALES DE TRABAJO 1995, ANTERIORES A LAS CONDICIONES GENERALES DE TRABAJO 2009 QUE DEBAN MIGRAR AL PLAN DE PENSIONES DE CONTRIBUCION DEFINIDA.
CUMPLIMIENTO DE LA MISIÓN:
SE ADMINISTRA EL PATRIMONIO CON LA INTEGRACION DEL FONDO DE PENSIONES DE CONTRIBUCION DEFINIDA, SE RECIBEN LOS RECURSOS PARA SU INVERSIÓN Y ADMINISTRACIÓN.</t>
  </si>
  <si>
    <t>APORTACIÓN INICIAL:   MONTO: $1,000.00   FECHA: 25/09/2009
OBSERVACIONES: LA APORTACIÓN INICIAL PARA LA CONSTITUCION DEL FIDEICOMISO, SE EFECTUO CON RECURSOS DE LOS TRABAJADORES QUE DECIDIERON MIGRAR AL PLAN DE PENSIONES DE CONTRIBUCION DEFINIDA. ESTE FIDEICOMISO NO HA RECIBIDO APORTACIONES PRESUPUESTARIAS DEL GOBIERNO FEDERAL, LOS RECURSOS PROVIENEN DE APORTACIONES EFECTUADAS POR BANOBRAS</t>
  </si>
  <si>
    <t>FIDEICOMISO DE CONTRAGARANTIA PARA EL FINANCIAMIENTO EMPRESARIAL</t>
  </si>
  <si>
    <t>CONSTITUIR UN MECANISMO DE APOYO FINANCIERO EN TODOS AQUELLOS PROGRAMAS QUE APRUEBE LOS ÓRGANOS DE DECISIÓN DE LA FIDEICOMITENTE Y QUE SE HAGAN DEL CONOCIMIENTO DEL COMITÉ TÉCNICO, O QUE APRUEBE EL PROPIO COMITÉ TÉCNICO Y CUYA FINALIDAD SEA OTORGAR APOYOS A LAS EMPRESAS, ESPECIALMENTE MICRO, PEQUEÑAS Y MEDIANAS EMPRESAS, ASI COMO A PERSONAS FÍSICAS DEL PAÍS.</t>
  </si>
  <si>
    <t>APORTACIÓN INICIAL:   MONTO: $1.00   FECHA: 01/01/2010
OBSERVACIONES: SIN OBSERVACIONES</t>
  </si>
  <si>
    <t>APORTACIÓN INICIAL:   MONTO: $47,000,000.00   FECHA: 14/02/2002
OBSERVACIONES: LOS SALDOS SE INTEGRAN CON LA INFORMACION RECIBIDA RESPONSABILIDAD DEL FIDUCIARIO SANTANDER SERFIN</t>
  </si>
  <si>
    <t>APORTACIÓN INICIAL:   MONTO: $122,486,095.27   FECHA: 14/05/1993
OBSERVACIONES: LOS SALDOS SE INTEGRAN CON LA INFORMACION RECIBIDA RESPONSABILIDAD DEL FIDUCIARIO BBVA BANCOMER.</t>
  </si>
  <si>
    <t>DESTINO: LA PROMOCION DE INVERSION DE CAPITAL DE RIESGO EN TERRITORIO NACIONAL, AL FOMENTO, DESARROLLO Y CONSOLIDACION DE EMPRESAS DEL SECTOR RURAL, AGROINDUSTRIAL Y DE AGRONEGOCIOS.
CUMPLIMIENTO DE LA MISIÓN:
LOS RECURSOS APORTADOS POR FOCIR AL FICA 2 CORRRESPONDEN A HONRAR LAS LLAMADAS DE CAPITAL RECIBIDAS CONFORME LO ESTABLECE LA CLAUSULA PRIMERA DEL CONVENIO DE ADHESIÓN</t>
  </si>
  <si>
    <t>SERVICIO DE ADMINISTRACIÓN Y ENAJENACIÓN DE BIENES (MANDATARIO)</t>
  </si>
  <si>
    <t>A) (SUJETO A RENOVACIÓN DEL PROGRAMA POR MEXICO Y VENEZUELA) OTORGUE FINANCIAMIENTOS PARA INTERCAMBIO COMERCIAL ENTRE MÉXICO Y PAÍSES PARTICIPANTES, Y/O PROYECTOS DE DESARROLLO ECONÓMICO, GASTOS LOCALES DE PROYECTOS A SECTORES PÚBLICO Y PRIVADO E IMPORTADORES MEXICANOS DE BIENES Y SERVICIOS; B) ADMINISTRE CRÉDITOS OTORGADOS Y RECUPERACIONES, Y C) TRANSFIERA RECURSOS DISPONIBLES Y QUE A FUTURO SE RECIBAN AL FIDEICOMISO A CONSTITUIR (VIGÉSIMO SÉPTIMO TRANSITORIO DEL PEF 2012).</t>
  </si>
  <si>
    <t>DESTINO: MANTENIMIENTO Y REPARACION DE INSTALACIONES, PAGO DE IMPUESTOS, GASTOS DE ADMINISTRACION Y SIENDO EL PRINCIPAL RUBRO LAS ENTREGAS AL FIDEICOMITENTE.
CUMPLIMIENTO DE LA MISIÓN:
RENOVACION DE LAS INSTALACIONES, EL HOTEL ES AUTOFINANCIABLE Y SE RECUPERA LA INVERSION REALIZADA, ASIMISMO SE BRINDA SERVICIOS RECREATIVOS A LOS DERECHOHABIENTES.</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</si>
  <si>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 EL 6 DE JUNIO DE 2012 SE TRASPASO $57,518,259 PARA LA SEPARACION DEL FONDOS DE PERSONAL OPERATIVO Y PERSONAL DE MANDO AL FONDO CON CLAVE 201210K2O01558</t>
  </si>
  <si>
    <t>201210K2O01558</t>
  </si>
  <si>
    <t>PLAN DE PENSIONES DE CONTRIBUCION DEFINIDA PARA EL PERSONAL DE MANDO DEL FIFOMI</t>
  </si>
  <si>
    <t>CUMPLIR CON LAS OBLIGACIONES LABORALES DE CONFORMIDAD CON LA NIF D-3 Y REGLAMENTO DEL PLAN DE PENSIONES DE CONTRIBUCION DEFINIDA PARA EL PERSONAL DE MANDO DEL FIFOMI, PARA SUGRAGAR LOS BENEFICIOS QUE EL FIFOMI OTORGA A SUS EMPLEADOS POR CONCEPTO DEL PAGO DE PLAN DE PENSIONES, TODA VEZ QUE SON OBLIGACIONES CONTRAIDAS CON EL PERSONAL Y NO SE PUEDEN EXTINGUIR.</t>
  </si>
  <si>
    <t>ACTINVER CASA DE BOLSA SA DE CV</t>
  </si>
  <si>
    <t>DESTINO: CUMPLIR CON LAS OBLIGACIONES LABORALES DE CONFORMIDAD CON LA NIF D-3 Y REGLAMENTO DEL PLAN DE PENSIONES DEL FIFOMI, PARA SUFRAGAR LOS BENEFICIOS QUE EL FIFOMI OTORGA A SUS EMPLEADOS POR CONCEPTO DEL PAGO DEL PLAN DE PENSIONES, TODA VEZ QUE SON OBLIGACIONES CONTRAÍDAS CON EL PERSONAL Y NO SE PUEDEN EXTINGUIR.
CUMPLIMIENTO DE LA MISIÓN:
SE CUMPLIO CON LAS OBLIGACIONES LABORALES DE CONFORMIDAD CON LA NIF D-3, Y REGLAMENTO DEL PLAN DE PENSIONES DE CONTRIBUCION DEFINIDA PARA EL PERSONAL DE MANDO DEL FIFOMI.</t>
  </si>
  <si>
    <t>APORTACIÓN INICIAL:   MONTO: $57,518,259.00   FECHA: 06/06/2012
OBSERVACIONES: SE CONSTITUYE DEL TRASPASO DEL PLAN DE PENSIONES 199810K2O00734 POR LA SEPARACION DE FONDOS PARA PERSONAL OPERATIVO Y PERSONAL DE MANDO</t>
  </si>
  <si>
    <t>APORTACIÓN INICIAL:   MONTO: $208,291,000.00   FECHA: 24/02/2009
OBSERVACIONES: NO HAY OBSERVACIONES</t>
  </si>
  <si>
    <t>MANDATO PARA EL FONDO DE APOYO AL PROYECTO EN EL DISTRITO FEDERAL</t>
  </si>
  <si>
    <t>APORTACIÓN INICIAL:   MONTO: $2,086,674.36   FECHA: 13/07/2012
OBSERVACIONES: NINGUNA.</t>
  </si>
  <si>
    <t>REALIZAR LAS OBRAS DE INFRAESTRUCTURA HIDRÁULICA EN MATERIA DE ABASTECIMIENTO DE AGUA POTABLE, DRENAJE Y SANEAMIENTO DE LA ZMVM Y SU ZONA DE INFLUENCIA, INCLUYENDO LA PROTECCIÓN DE ACUÍFEROS PARA PROPICIAR SU RECARGA Y EVITAR SU SOBREEXPLOTACIÓN, CONFORME A LAS OBRAS QUE AUTORICE EL COMITÉ TÉCNICO.</t>
  </si>
  <si>
    <t>APORTACIÓN INICIAL:   MONTO: $433,958,154.00   FECHA: 14/05/2009
OBSERVACIONES: 1.- EL MANDATO 2144 PARQUE BICENTENARIO, NO CUENTA CON COMITÉ TÉCNICO.</t>
  </si>
  <si>
    <t>DESTINO: GASTOS POR ELABORACIÓN DEL PROYECTO EJECUTIVO Y LA CONSTRUCCIÓN DEL TÚNEL EMISOR ORIENTE, ASÍ COMO LA ADQUISICIÓN DE 6 MAQUINAS TUNELADORAS, LA SUPERVISIÓN EXTERNA, LAS GERENCIAS EXTERNAS PARA LA CONSTRUCCIÓN Y LA ASISTENCIA ESPECIALIZADA EN LOS EQUIPOS EXCAVADORES, ADQUISICIÓN Y RENTA DE TERRENOS PARA LA EXCAVACIÓN DEL TÚNEL, ASÍ COMO DIVERSOS ESTUDIOS, ASESORÍAS Y DICTÁMENES CORRESPONDIENTES AL PROCESO CONSTRUCTIVO DE TÚNEL EMISOR ORIENTE LOCALIZADO EN EL D.F., ESTADO DE MÉXICO Y ESTADO DE HIDALGO, LOS RECURSOS SON APLICADOS EN LA AMPLIACIÓN DEL SISTEMA DE DRENAJE DE LA ZONA METROPOLITANA DEL VALLE DE MÉXICO, A FIN DE EVITAR INUNDACIONES, ASIMISMO, PARA HACER SUSTENTABLE EL RECURSO HÍDRICO, MEJORANDO EL ABASTECIMIENTO DEL AGUA POTABLE, EVITANDO LA SOBREEXPLOTACIÓN DE LOS MANTOS ACUÍFEROS E INCREMENTAR LA COBERTURA EN EL RUBRO DE SANEAMIENTO DE AGUAS NATURALES.
CUMPLIMIENTO DE LA MISIÓN:
LA CONAGUA SEÑALA QUE SE REPORTARÁN HASTA LA CONCLUSIÓN DEL PROYECTO.</t>
  </si>
  <si>
    <t>NO APLICA (SCOTIA INVERLAT CASA DE BOLSA, S.A. DE C.V.)</t>
  </si>
  <si>
    <t>DESTINO: FINANCIAR PROYECTOS ESPECIFICOS DE INVESTIGACIÓN Y OTROS VINCULADOS A PROYECTOS CIENTIFICOS Y TECNOLOGICOS
CUMPLIMIENTO DE LA MISIÓN:
CONTINUAR APOYANDO LOS PROYECTOS DE INVESTIGACION</t>
  </si>
  <si>
    <t>APORTACIÓN INICIAL:   MONTO: $271,751,000.00   FECHA: 09/10/1989
OBSERVACIONES: LA APORTACIÓN INICIAL CORRESPONDE A LA CONSTITUCIÓN DEL FIDEICOMISO.</t>
  </si>
  <si>
    <t>DESTINO: CONFORMAR EL PATRIMONIO DEL SEGURO DE SEPARACIÓN INDIVIDUALIZADO DE LOS FUNCIONARIOS DE MANDOS MEDIOS Y SUPERIORES CONSTITUIDO POR LAS APORTACIONES DE LOS MISMOS Y DE LA APORTACION QUE REALIZA LA EMPRESA COMO UNA PRESTACIÓN.
CUMPLIMIENTO DE LA MISIÓN:
SE HA CUMPLIDO AL 100 POR CIENTO CON LAS APORTACIONES DE LOS FUNCIONARIOS Y DE LA EMPRESA, PARA QUE LA FIDUCIARIA ADMINISTRE Y CUSTODIE DICHOS RECURSOS.</t>
  </si>
  <si>
    <t>DESTINO: HONORARIOS FIDUCIARIOS CORRESPONDIENTE A $3,866.66 M.N. A LOS MESES DE JUNIO Y JULIO DE 2012.
CUMPLIMIENTO DE LA MISIÓN:
EL FIDEICOMISO DEJO DE OPERAR POR INSTRUCCIONES DE LA SHCP DESDE JULIO DE 1999, EN VIRTUD DE HABERSE CONSTITUIDO DE MANERA IRREGULAR, YA QUE EL GOBIERNO FEDERAL NO PARTICIPO COMO FIDEICOMITENTE, SINO COMO COADYUVANTE (FIGURA INEXISTENTE).</t>
  </si>
  <si>
    <t>DESTINO: PAGO DE HONORARIOS AL BANCO
CUMPLIMIENTO DE LA MISIÓN:
EN ESTE TRIMESTRE NO SE REALIZO ACTIVIDAD ALGUNA RELACIONADA CON EL CUMPLIMIENTO DE LA MISION Y FINES</t>
  </si>
  <si>
    <t>DESTINO: NO
CUMPLIMIENTO DE LA MISIÓN:
EN ESTE AÑO NO SE HAN EFECTUADO RETIROS</t>
  </si>
  <si>
    <t>DESTINO: APOYO FINANCIERO A INSTITUCIONES A TRAVES DE PROYECTOS PARA LA INVESTIGACION EN MATERIA AGRICOLA, PECUARIA, ACUACULTURA, DERIVADOS DE LA CONVOCATORIA 2001; 7 PARA LA SUBCUENTA DE BIOENERGETICOS Y 9 PARA LA CUENTA DEL FONDO SAGARPA CONACYT.
CUMPLIMIENTO DE LA MISIÓN:
SE HAN APORTADO 989.97 MILLONES DE PESOS Y SE HAN APROBADO 989.81 MILLONES DE PESOS PARA EL DESARROLLO DE PROYECTOS.</t>
  </si>
  <si>
    <t>DESTINO: APOYOS A PROYECTOS QUE ATIENDAN LAS DEMANDAS ESPCIFICAS QUE DETERMINEN EL SECTOR SOCIAL
CUMPLIMIENTO DE LA MISIÓN:
SE HAN APROBADO 105.74 MILLONES Y SE HAN APORTADO 104.00 MILLONES PARA EL DESARROLLO DE PROYECTOS</t>
  </si>
  <si>
    <t>DESTINO: APOYAR PROYECTOS DE INVESTIGACIÓN CIENTÍFICA Y TECNOLÓGICA.
CUMPLIMIENTO DE LA MISIÓN:
SE HAN APORTADO 1525.91 MILLONES DE PESOS Y SE HAN APROBADO 2115.29 MILLONES DE PESOS PARA EL DESARROLLO DE PROYECTOS.</t>
  </si>
  <si>
    <t>DESTINO: PROYECTOS DE INVESTIGACIÓN CIENTÍFICA Y TECNOLÓGICA
CUMPLIMIENTO DE LA MISIÓN:
SE HAN APORTADO 51.37 MILLONES DE PESOS Y SE HAN APROBADO 60.93 MILLONES DE PESOS PARA EL DESARROLLO DE PROYECTOS.</t>
  </si>
  <si>
    <t>DESTINO: APOYOS PARA LA INVESTIGACIÓN CIENTÍFICA Y TECNOLÓGICA DEL ESTADO EN EL SECTOR AMBIENTAL.
CUMPLIMIENTO DE LA MISIÓN:
SE HAN APORTADO 387.83 MILLONES DE PESOS Y SE HAN APROBADO 463.34 MILLONES DE PESOS PARA EL DESARROLLO DE PROYECTOS.</t>
  </si>
  <si>
    <t>DESTINO: PROYECTOS DE INVESTIGACIÓN CIENTÍFICA, DESARROLLO TECNOLOGICO Y FORMACION DE CIENTIFICOS Y TECNOLOGOS
CUMPLIMIENTO DE LA MISIÓN:
SE HAN APORTADO 1357.80 MILLONES DE PESOS Y SE HAN APROBADO 1465.64 MILLONES DE PESOS PARA EL DESARROLLO DE PROYECTOS.</t>
  </si>
  <si>
    <t>DESTINO: PROYECTOS DE INVESTIGACIÓN CIENTÍFICA, DESARROLLO TECNOLOGICO Y FORMACION DE CIENTIFICOS Y TECNOLOGOS
CUMPLIMIENTO DE LA MISIÓN:
SE HAN APORTADO 86.00 MILLONES DE PESOS Y SE HAN APROBADO 93.61 MILLONES DE PESOS PARA EL DESARROLLO DE PROYECTOS.</t>
  </si>
  <si>
    <t>DESTINO: PROYECTOS DE INVESTIGACIÓN CIENTÍFICA, DESARROLLO TECNOLOGICO Y FORMACION DE CIENTIFICOS Y TECNOLOGOS
CUMPLIMIENTO DE LA MISIÓN:
SE HAN APORTADO 208.30 MILLONES DE PESOS Y SE HAN APORTADO 253.18 MILLONES DE PESOS PARA EL DESARROLLO DE PROYECTOS.</t>
  </si>
  <si>
    <t>DESTINO: PROYECTOS DE INVESTIGACIÓN CIENTÍFICA Y TECNOLÓGICA
CUMPLIMIENTO DE LA MISIÓN:
SE HAN APORTADO 128.00 MILLONES DE PESOS Y SE HAN APROBADO 125.94 MILLONES DE PESOS PARA EL DESARROLLO DE PROYECTOS.</t>
  </si>
  <si>
    <t>DESTINO: PROYECTOS DE INVESTIGACIÓN CIENTÍFICA Y TECNOLÓGICA
CUMPLIMIENTO DE LA MISIÓN:
SE HAN APORTADO 23.76 MILLONES DE PESOS Y SE HAN APROBADO 6.00 MILLONES DE PESOS PARA EL DESARROLLO DE PROYECTOS.</t>
  </si>
  <si>
    <t>DESTINO: ADMINISTRAR LOS RECURSOS PARA EL DESARROLLO DE PROYECTOS DE INVESTIGACIÓN CIENTIFICA Y TECNOLÓIA Y FORMACIÓN DE RECURSOS HUMANOS SATISFACIENDO LOS REQUISITOS QUE LA MODALIDAD CORRESPONDIENTE REQUIERA PARA SU VALIDEZ
CUMPLIMIENTO DE LA MISIÓN:
SE HAN APROBADO 14.00 MILLONES Y SE HAN APORTADO 12.60 MILLONES DE PESOS PARA EL DESARROLLO DE PROYECTOS.</t>
  </si>
  <si>
    <t>DESTINO: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CUMPLIMIENTO DE LA MISIÓN:
SE FORMALIZARON 11 PROYECTOS DE LA CONVOCATORIA 2011-01 QUE FUERON APROBARON POR EL COMITÉ TÉCNICO Y DE ADMINISTRACIÓN POR UN MONTO TOTAL DE $348,868,158.00. SE APROBARON 6 PROYECTOS DE LA CONVOCATORIA 2012-01</t>
  </si>
  <si>
    <t>APORTACIÓN INICIAL:   MONTO: $50,000,000.00   FECHA: 31/12/2009
OBSERVACIONES: LA INFORMACIÓN SE REPORTA EN BASE A LAS CIFRAS QUE PRESENTA EL SECRETARIO ADMINISTRATIVO DEL FONDO</t>
  </si>
  <si>
    <t>DESTINO: PROYECTOS DE INVESTIGACIÓN CIENTÍFICA, TECNOLÓGIA Y DE INNOVACION
CUMPLIMIENTO DE LA MISIÓN:
SE HAN APORTADO 139.31 MILLONES DE PESOS Y SE HAN APROBADO 0.00 MILLONES DE PESOS PARA EL DESARROLLO DE PROYECTOS.</t>
  </si>
  <si>
    <t>DESTINO: PAGO DE LIQUIDACIONES DEL PERSONAL DEL CENTRO.
CUMPLIMIENTO DE LA MISIÓN:
EL OBJETO DEL FIDEICOMISO ES FINANCIAR Y/O COMPLEMENTAR EL FINANCIAMIENTO NECESARIO PARA HACER FRENTE AL RETIRO VOLUNTARIO Y LIQUIDACIONES DEL PERSONAL DEL CENTRO.</t>
  </si>
  <si>
    <t>APORTACIÓN INICIAL:   MONTO: $2,300,000.00   FECHA: 27/12/2006
OBSERVACIONES: NINGUNA.</t>
  </si>
  <si>
    <t>DESTINO: FOMENTAR EL AHORRO SISTEMÁTICO DE SUS TRABAJADORES QUE LES PERMITA, ADEMÁS DE ESTABLECER UN PATRIMONIO FAMILIAR.
CUMPLIMIENTO DE LA MISIÓN:
FOMENTAR EL AHORRO SISTEMÁTICO DE SUS TRABAJADORES QUE LES PERMITA, ADEMÁS DE ESTABLECER UN PATRIMONIO FAMILIAR.</t>
  </si>
  <si>
    <t>DESTINO: APOYOS PARA LA INVESTIGACIÓN CIENTIFICA Y TECNOLÓGICA DEL ESTADO DE AGUASCALIENTES
CUMPLIMIENTO DE LA MISIÓN:
SE HAN APORTADO 113.82 MILLONES DE PESOS Y SE HAN APROBADO 98.90 MILLONES DE PESOS PARA EL DESARROLLO DE PROYECTOS.</t>
  </si>
  <si>
    <t>DESTINO: APOYO PARA LA INVESTIGACION CIENTIFICA Y TECNOLOGICA DEL ESTADO DE BAJA CALIFORNIA NORTE
CUMPLIMIENTO DE LA MISIÓN:
SE HAN APORTADO 341.28 MILLONES DE PESOS Y SE HAN APROBADO 316.57 MILLONES DE PESOS PARA EL DESARROLLO DE PROYECTOS.</t>
  </si>
  <si>
    <t>DESTINO: APOYOS PARA LA INVESTIGACION CIENTIFICA Y TECNOLOGICA DEL ESTADO DE COAHUILA DE ZARAGOZA
CUMPLIMIENTO DE LA MISIÓN:
SE HAN APORTADO 188.47 MILLONES DE PESOS Y SE HAN APROBADO 181.21 MILLONES DE PESOS PARA EL DESARROLLO DE PROYECTOS</t>
  </si>
  <si>
    <t>DESTINO: APOYO PARA LA INVESTIGACION CIENTIFICA Y TECNOLOGICA DEL ESTADO DE CHIAPAS
CUMPLIMIENTO DE LA MISIÓN:
SE HAN APORTADO 300.05 MILLONES DE PESOS Y SE HAN APROBADO 303.40 MILLONES DE PESOS PARA EL DESARROLLO DE PROYECTOS.</t>
  </si>
  <si>
    <t>DESTINO: APOYO PARA LA INVESTIGACION CIENTIFICA Y TECNOLOGICA DEL ESTADO DE GUANAJUATO
CUMPLIMIENTO DE LA MISIÓN:
SE HAN APORTADO 570.43 MILLONES DE PESOS Y SE HAN APROBADO 551.96 MILLONES DE PESOS PARA EL DESARROLLO DE PROYECTOS.</t>
  </si>
  <si>
    <t>DESTINO: APOYOS PARA LA INVESTIGACION CIENTIFICA Y TECNOLOGICA DEL ESTADO DE GUERRERO
CUMPLIMIENTO DE LA MISIÓN:
SE HAN APORTADO 50.50 MILLONES DE PESOS Y SE HAN APROBADO 47.27 MILLONES DE PESOS PARA EL DESARROLLO DE PROYECTOS.</t>
  </si>
  <si>
    <t>DESTINO: APOYOS PARA LA INVESTIGACIÓN CIENTIFICA Y TECNOLOGICA DEL ESTADO DE HIDALGO
CUMPLIMIENTO DE LA MISIÓN:
SE HAN APORTADO 228.48 MILLONES DE PESOS Y SE HAN APROBADO 232.22 MILLONES DE PESOS PARA EL DESARROLLO DE PROYECTOS.</t>
  </si>
  <si>
    <t>DESTINO: APOYOS PARA LA INVESTIGACION CIENTIFICA Y TENOLOGICA DEL ESTADO DE NUEVO LEON
CUMPLIMIENTO DE LA MISIÓN:
SE HAN APORTADO 990.41 MILLONES DE PESOS Y SE HAN APROBADO 995.31 MILLONES DE PESOS PARA EL DESARROLLO DE PROYECTOS.</t>
  </si>
  <si>
    <t>DESTINO: APOYOS PARA INVESTIGACION CIENTIFICA Y TECNOLOGICA DEL ESTADO DE PUEBLA.
CUMPLIMIENTO DE LA MISIÓN:
SE HAN APORTADO 121.50 MILLONES DE PESOS Y SE HAN APROBADO 91.47 MILLONES DE PESOS PARA EL DESARROLLO DE PROYECTOS.</t>
  </si>
  <si>
    <t>DESTINO: APOYOS A LA INVESTIGACION CIENTIFICA Y TECNOLOGICA DEL ESTADO DE QUINTANA ROO.
CUMPLIMIENTO DE LA MISIÓN:
SE HAN APORTADO 127.96 MILLONES DE PESOS Y SE HAN APROBADO 107.81 MILLONES DE PESOS PARA EL DESARROLLO DE PROYECTOS.</t>
  </si>
  <si>
    <t>DESTINO: APOYOS PARA LA INVESTIGACION CIENTIFICA Y TECNOLOGICA DL ESTADO DE SAN LUIS POTOSI
CUMPLIMIENTO DE LA MISIÓN:
SE HAN APORTADO 89.65 MILLONES DE PESOS Y SE HAN APROBADO 76.83 MILLONES DE PESOS PARA EL DESARROLLO DE PROYECTOS.</t>
  </si>
  <si>
    <t>DESTINO: APOYOS PARA LA INVESTIGACION CIENTIFICA Y TECNOLOGICA DEL ESTADO DE SONORA.
CUMPLIMIENTO DE LA MISIÓN:
SE HAN APORTADO 197.59 MILLONES DE PESOS Y SE HAN APROBADO 193.55 MILLONES DE PESOS PARA EL DESARROLLO DE PROYECTOS.</t>
  </si>
  <si>
    <t>DESTINO: APOYOS PARA LA INVESTIGACION CIENTIFICA Y TECNOLOGICA DEL ESTADO DE TAMAULIPAS
CUMPLIMIENTO DE LA MISIÓN:
SE HAN APORTADO 246.55 MILLONES DE PESOS Y SE HAN APROBADO 221.73 MILLONES DE PESOS PARA EL DESARROLLO DE PROYECTOS.</t>
  </si>
  <si>
    <t>DESTINO: APOYOS PARA LA INVESTIGACION CIENTIFICA Y TECNOLOGICA DEL ESTADO DE TLAXCALA
CUMPLIMIENTO DE LA MISIÓN:
SE HAN APORTADO 56.50 MILLONES DE PESOS Y SE HAN APROBADO 57.38 MILLONES DE PESOS PARA EL DESARROLLO DE PROYECTOS.</t>
  </si>
  <si>
    <t>DESTINO: APOYOS PARA LA INVESTIGACION CIENTIFICA Y TECNOLOGICA DEL ESTADO DE ZACATECAS
CUMPLIMIENTO DE LA MISIÓN:
SE HAN APORTADO 192.30 Y SE HAN APROBADO 198.30 PARA EL DESARROLLO DE PROYECTOS.</t>
  </si>
  <si>
    <t>DESTINO: APOYOS PARA LA INVESTIGACION CIENTIFICA Y TECNOLOGICA DEL ESTADO DE NAYARIT
CUMPLIMIENTO DE LA MISIÓN:
SE HAN APORTADO 266.07 MILLONES DE PESOS Y SE HAN APROBADO 276.32 MILLONES DE PESOS PARA EL DESARROLLO DE PROYECTOS.</t>
  </si>
  <si>
    <t>DESTINO: PAGO DE PROYECTOS DE INVESTIGACION CIENTIFICA Y TECNOLOGICA DEL ESTADO
CUMPLIMIENTO DE LA MISIÓN:
SE HAN APORTADO 42.80 MILLONES DE PESOS Y SE HAN APROBADO 34.09 MILLONES DE PESOS PARA EL DESARROLLO DE PROYECTOS.</t>
  </si>
  <si>
    <t>DESTINO: APOYOS PARA LA INVESTIGACION CIENTIFICA Y TECNOLOGICA DEL ESTADO DE YUCATAN
CUMPLIMIENTO DE LA MISIÓN:
SE HAN APORTADO 489.89 MILLONES DE PESOS Y SE HAN APROBADO 419.29 MILLONES DE PESOS PARA EL DESARROLLO DE PROYECTOS.</t>
  </si>
  <si>
    <t>DESTINO: APOYOS PARA LA INVESTIGACION CIENTIFICA Y TECNOLOGICA DEL ESTADO DE MORELOS.
CUMPLIMIENTO DE LA MISIÓN:
SE HAN APORTADO 146.17 MILLONES DE PESOS Y SE HAN APROBADO 155.90 MILLONES DE PESOS PARA EL DESARROLLO DE PROYECTOS.</t>
  </si>
  <si>
    <t>DESTINO: APOYOS A LA INVESTIGACION CIENTIFICA Y TECNOLOGICA DEL ESTADO DE QUERETARO
CUMPLIMIENTO DE LA MISIÓN:
SE HAN APORTADO 148.60 MILLONES DE PESOS Y SE HAN APROBADO 157.38 MILLONES DE PESOS PARA EL DESARROLLO DE PROYECTOS.</t>
  </si>
  <si>
    <t>DESTINO: APOYOS PARA LA INVESTIGACION CIENTIFICA Y TECNOLOGICA DEL ESTADO DE JALISCO
CUMPLIMIENTO DE LA MISIÓN:
SE HAN APORTADO 431.80 MILLONES DE PESOS Y SE HAN APROBADO 358.83 MILLONES DE PESOS PARA EL DESARROLLO DE PROYECTOS.</t>
  </si>
  <si>
    <t>DESTINO: APOYOS PARA INVESTIGACION CIENTIFICA Y TECNOLOGICA DEL ESTADO DE CAMPECHE
CUMPLIMIENTO DE LA MISIÓN:
SE HAN APORTADO 110.80 MILLONES DE PESOS Y SE HAN APROBADO 100.86 MILLONES DE PESOS PARA EL DESARROLLO DE PROYECTOS.</t>
  </si>
  <si>
    <t>DESTINO: APOYOS PARA LA INVESTIGACION CIENTIFICA Y TECNOLOGICA DEL ESTADO DE COLIMA
CUMPLIMIENTO DE LA MISIÓN:
SE HAN APORTADO 86.75 MILLONES DE PESOS Y SE HAN APROBADO 65.52 MILLONES DE PESOS PARA EL DESARROLLO DE PROYECTOS.</t>
  </si>
  <si>
    <t>DESTINO: APOYOS PARA LA INVESTIGACION CIENTIFICA Y TECNOLOGICA DEL MUNICIPIO DE CIUDAD JUAREZ
CUMPLIMIENTO DE LA MISIÓN:
SE HAN APORTADO 33.50 MILLONES DE PESOS Y SE HAN APROBADO 36.18 MILLONES DE PESOS PARA EL DESARROLLO DE PROYECTOS.</t>
  </si>
  <si>
    <t>DESTINO: APOYOS PARA LA INVESTIGACION CIENTIFICA Y TECNOLOGICA DEL ESTADO DE SINALOA
CUMPLIMIENTO DE LA MISIÓN:
SE HAN APORTADO 80.00 MILLONES DE PESOS Y SE HAN APROBADO 66.02 MILLONES DE PESOS PARA EL DESARROLLO DE PROYECTOS.</t>
  </si>
  <si>
    <t>DESTINO: APOYOS PARA INVESTIGACION CIENTIFICA Y TECNOLOGICA DEL ESTADO DE MEXICO
CUMPLIMIENTO DE LA MISIÓN:
SE HAN APORTADO 335.20 MILLONES DE PESOS Y SE HAN APROBADO 216.87 MILLONES DE PESOS PARA EL DESARROLLO DE PROYECTOS.</t>
  </si>
  <si>
    <t>DESTINO: APOYOS PARA LA INVESTIGACION CIENTIFICA Y TECNOLOGIA DEL ESTADO DE CHIHUAHUA
CUMPLIMIENTO DE LA MISIÓN:
SE HAN APORTADO 147.04 MILLONES DE PESOS Y SE HAN APROBADO 126.07 MILLONES DE PESOS PARA EL DESARROLLO DE PROYECTOS.</t>
  </si>
  <si>
    <t>DESTINO: APOYOS PARA LA INVESTIGACIÓN CIENTIFICA Y TECNOLOGICA DEL ESTADO DE VERACRUZ.
CUMPLIMIENTO DE LA MISIÓN:
SE HAN APORTADO 181.00 MILLONES DE PESOS Y SE HAN APROBADO 193.13 MILLONES DE PESOS PARA EL DESARROLLO DE PROYECTOS.</t>
  </si>
  <si>
    <t>DESTINO: APOYOS PARA INVESTIGACION CIENTIFICA Y TECNOLOGICA DEL MUNICIPIO DE PUEBLA.
CUMPLIMIENTO DE LA MISIÓN:
SE HAN APORTADO 20.00 MILLONES DE PESOS Y SE HAN APROBADO 11.21 MILLONES DE PESOS PARA EL DESARROLLO DE PROYECTOS.</t>
  </si>
  <si>
    <t>DESTINO: APOYOS PARA LA INVESTIGACION CIENTIFICA Y TECNOLÓGICA DEL DISTRITO FEDERAL.
CUMPLIMIENTO DE LA MISIÓN:
SE HAN APORTADO 276.85 MILLONES Y SE HAN APROBADO 96.37 MILLONES PARA EL DESARROLLO DE PROYECTOS</t>
  </si>
  <si>
    <t>APORTACIÓN INICIAL:   MONTO: $153,075,422.48   FECHA: 15/08/2008
OBSERVACIONES: -</t>
  </si>
  <si>
    <t>PRESIDENCIA</t>
  </si>
  <si>
    <t>RAMO /
        TIPO /
               ÁMBITO</t>
  </si>
  <si>
    <t>Informes sobre la Situación Económica,
las Finanzas Públicas y la Deuda Pública</t>
  </si>
  <si>
    <t>DESARROLLO AGRARIO, TERRITORIAL Y URBANO</t>
  </si>
  <si>
    <t>APORTACIÓN INICIAL:   MONTO: $36,000,000.00   FECHA: 28/11/2000
OBSERVACIONES: EL OBJETO DEL FIDEICOMISO CONSISTE EN SER EL INSTRUMENTO PARA REFORZAR Y MODERNIZAR LOS SISTEMAS ACTUALES DE OBSERVACIÓN SÍSMICA EN MÉXICO E INTEGRARLOS A LA RED SÍSMICA MEXICANA. SE ANEXA NOTA DEL ESTATUS ACTUAL DEL FIDEICOMISO.</t>
  </si>
  <si>
    <t>UNIDAD PARA LA PROMOCIÓN Y DEFENSA DE LOS DERECHOS HUMANOS</t>
  </si>
  <si>
    <t>FIDEICOMISO PARA EL CUMPLIMIENTO DE OBLIGACIONES EN MATERIA DE LOS DERECHOS HUMANOS</t>
  </si>
  <si>
    <t>SERVIR COMO MECANISMO DE PAGO DEL GOBIERNO FEDERAL PARA: I) DAR CUMPLIMIENTO A LAS OBLIGACIONES Y MEDIDAS DE REPARACIÓN DEL DAÑO QUE ORDENE LA CORTE INTERAMERICANA CONTRA EL ESTADO MEXICANO EN TÉRMINOS DE LAS DISPOSICIONES APLICABLES, Y II) LA IMPLEMENTACIÓN DE LAS MEDIDAS CAUTELARES DE PROTECCIÓN A LOS DERECHOS HUMANOS DICTADAS POR LA CORTE INTERAMERICANA, LA COMISIÓN INTERAMERICANA O LA COMISIÓN EN EL NUMERARIO Y LAS MODALIDADES DE ENTREGA CORRESPONDIENTES, A LOS SUJETOS QUE SE SEÑALEN EN LAS MISMAS, CUANDO POR LAS CARACTERÍSTICAS DE DICHAS OBLIGACIONES Y MEDIDAS CAUTELARES, LOS RECURSOS PARA SU CUMPLIMIENTO O EJECUCIÓN NO SE ENCUENTREN PROGRAMADOS DENTRO DEL PRESUPUESTO DE EGRESOS DE LA FEDERACIÓN.</t>
  </si>
  <si>
    <t>FONDO PARA LA PROTECCIÓN DE PERSONAS DEFENSORAS DE DERECHOS HUMANOS Y PERIODISTAS</t>
  </si>
  <si>
    <t>EN TÉRMINOS DE LOS ARTÍCULOS 1°,48 Y 49 DE LA LEY PARA LA PROTECCIÓN DE PERSONAS DEFENSORAS DE DERECHOS HUMANOS Y PERIODISTAS, SE DESTINARÁN RECURSOS EXCLUSIVAMENTE PARA LA IMPLEMENTACIÓN Y OPERACIÓN DE LAS MEDIDAS DE PREVENSIÓN, MEDIDAS PREVENTIVAS, MEDIDAS DE PROTECCIÓN Y MEDIDAS URGENTES DE PROTECCIÓN, QUE GARANTICEN LA VIDA, INTEGRIDAD, LIBERTAD Y SEGURIDAD DE LAS PERSONAS QUE SE ENCUENTREN EN SITUACIÓN DE RIESGO COMO CONSECUENCIA DE LA DEFENSA O PROMOCIÓN DE DERECHOS HUMANOS, Y DEL EJERCICIO DE LA LIBERTAD DE EXPRESIÓN Y EL PERIODISMO PARA LA IMPLEMENTACIÓN DEL MECANISMO DE PROTECCIÓN PARA PERSONAS DEFENSORAS DE DERECHOS HUMANOS Y PERIODISTAS</t>
  </si>
  <si>
    <t>DESTINO: EJECUCIÓN DE 32 PROYECTOS DE LAS DIFERENTES SUBCUENTAS QUE PARTICIPAN EN EL FIDEICOMISO, GASTOS DE OPERACIÓN, PROFESIONISTAS, PAGO DE IMPUESTOS, PAGO DE AUDITORIA Y RESULTADOS CAMBIARIOS
CUMPLIMIENTO DE LA MISIÓN:
LAS ACTIVIDADES ESTÁN EN PROCESO POR QUE FORMAN PARTE DE LOS POAS ANUALES DE LAS SUBCUENTAS.</t>
  </si>
  <si>
    <t>K00</t>
  </si>
  <si>
    <t>AGENCIA MEXICANA DE COOPERACIÓN INTERNACIONAL PARA EL DESARROLLO</t>
  </si>
  <si>
    <t>201205K0001563</t>
  </si>
  <si>
    <t>FONDO NACIONAL DE COOPERACIÓN INTERNACIONAL PARA EL DESARROLLO</t>
  </si>
  <si>
    <t>DESTINAR LOS RECURSOS QUE INTEGRAN SU PATRIMONIO PARA LA CONSECUCIÓN DE LOS OBJETIVOS PREVISTOS EN LA LEY DE COOPERACIÓN INTERNACIONAL PARA EL DESARROLLO QUE TENGAN COMO PROPÓSITO PROMOVER EL DESARROLLO HUMANO SUSTENTABLE, EL AUMENTO PERMANENTE DE LOS NIVELES EDUCATIVO, TÉCNICO, CIENTÍFICO Y CULTURAL; LA DISMINUCIÓN DE LAS ASIMETRÍAS ENTRE LOS PAÍSES DESARROLLADOS Y PAÍSES EN VÍAS DE DESARROLLO; LA BÚSQUEDA DE LA PROTECCIÓN DEL MEDIO AMBIENTE Y LA LUCHA CONTRA EL CAMBIO CLIMÁTICO; ASÍ COMO EL FORTALECIMIENTO A LA SEGURIDAD PÚBLICA, DEL ESTADO DE DERECHO, DE EQUIDAD DE GÉNERO, LA PROMOCIÓN DEL DESARROLLO SUSTENTABLE, TRANSPARENCIA Y RENDICIÓN DE CUENTAS.</t>
  </si>
  <si>
    <t>DESTINO: PROYECTOS ENCAMINADOS AL APOYO DEL GOBIERNO HAITIANO Y LAS NECESIDADES DE LA POBLACIÓN DE ESE PAÍS.
CUMPLIMIENTO DE LA MISIÓN:
SE CUMPLIERON CON LAS OBLIGACIONES CONTRAIDAS EN EL CONTRATO DE MANDATO Y SE DIO POR TERMINADO EL 30 DE NOVIEMBRE DE 2012 Y SE PROCEDERA A TRAMITAR LA CLAVE DE REGISTRO ANTE LA SHCP</t>
  </si>
  <si>
    <t>DESTINO: NO SE REALIZARON EROGACIONES.
CUMPLIMIENTO DE LA MISIÓN:
LA INSTITUCIÓN FIDUCIARIA (BANOBRAS), REMITIRÁ A LA UNIDAD DE BANCA DE DESARROLLO EL PROYECTO ACTUALIZADO DEL CONVENIO DE EXTINCIÓN, PARA SU REVISIÓN.</t>
  </si>
  <si>
    <t>DESTINO: HONORARIOS POR SERVICIOS PROFESIONALES, VALUACION CAMBIARIA.
CUMPLIMIENTO DE LA MISIÓN:
EN EL PERIODO QUE SE REPORTA SE REALIZARON GASTOS POR CONCEPTO DE HONORARIOS Y OTROS GASTOS DE ADMINISTRACION</t>
  </si>
  <si>
    <t>HBW</t>
  </si>
  <si>
    <t>FONDO DE GARANTÍA Y FOMENTO PARA LA AGRICULTURA, GANADERÍA Y AVICULTURA</t>
  </si>
  <si>
    <t>201206HBW01559</t>
  </si>
  <si>
    <t>FIDEICOMISO DE PENSIONES, DEL FONDO DE GARANTÍA Y FOMENTO PARA LA AGRICULTURA, GANADERÍA Y AVICULTURA</t>
  </si>
  <si>
    <t>QUE EL FIDUCIARIO RECIBA EN PROPIEDAD FIDUCIARIA LOS RECURSOS QUE EL FIDEICOMITENTE TIENE REGISTRADOS COMO ACTIVOS DEL PLAN PARA CUBRIR OBLIGACIONES LABORALES AL RETIRO, LO INVIERTA, ADMINISTRE Y ENTREGUE AL FIDEICOMITENTE LAS CANTIDADES DE RECURSOS NECESARIOS PARA QUE ÉSTE REALICE DIRECTAMENTE LOS PAGOS DE LAS PENSIONES, PRESTACIONES Y OTROS BENEFICIOS POSTERIORES AL RETIRO, ASÍ COMO LOS RETIROS QUE SOLICITE EL PERSONAL DE SUS CUENTAS INDIVIDUALES DEL FONDO INDIVIDUAL DE PENSIONES Y RENDIMIENTOS DEL PRÉSTAMO ESPECIAL DE AHORRO (PEA) QUE CORRESPONDAN A LOS FIDEICOMISARIOS.</t>
  </si>
  <si>
    <t>DESTINO: PAGOS DE LAS PENSIONES, PRESTACIONES Y OTROS BENEFICIOS POSTERIORES AL RETIRO, ASÍ COMO LOS RETIROS QUE SOLICITE EL PERSONAL DE SUS CUENTAS INDIVIDUALES DEL FONDO INDIVIDUAL DE PENSIONES Y RENDIMIENTOS DEL PRÉSTAMO ESPECIAL DE AHORRO (PEA) QUE CORRESPONDAN A LOS FIDEICOMISARIOS.
CUMPLIMIENTO DE LA MISIÓN:
SE HA DADO CUMPLIMIENTO A LA MISIÓN Y FINES DEL FIDEICOMISO CONTITUIDO PARA ADMINISTRAR LAS RESERVAS DEL FONDO DE PENSIONES Y PRIMA DE ANTIGÜEDAD DE LA FIDEICOMITENTE.</t>
  </si>
  <si>
    <t>APORTACIÓN INICIAL:   MONTO: $8,739,720.00   FECHA: 20/07/1994
OBSERVACIONES: ES IMPORTANTE MENCIONAR QUE ESTE ORGANISMO DESCENTRALIZADO NO TIENE LA LEGITIMIDAD JURÍDICA DE ESTE ACTO. PARA ESTE TRIMESTRE EL FIDUCIARIO BANORTE NO REMITIO NINGUN TIPO DE INFORMACIÓN FINANCIERA. SE ESTAN HACIENDO LAS GESTIONES NECESARIAS PARA ESTAR EN POSIBILIDAD DE DAR DE BAJA EL ACTO JURIDICO</t>
  </si>
  <si>
    <t>DESTINO: PAGO OPORTUNO DE: OBLIGACIONES DE PENSIONES Y/O JUBILACIONES, GASTOS DE SERVICIO MÉDICO Y BENEFICIOS AL FALLECIMIENTO.
CUMPLIMIENTO DE LA MISIÓN:
PAGO PUNTUAL DE 7,574 PENSIONES Y JUBILACIONES DE FIDEICOMISARIOS, ASIMISMO, SE OTORGO ATENCIÓN MÉDICO-QUIRURGICA, FARMACEUTICA Y HOSPITALARIA A 15,901 DERECHOHABIENTES AL CIERRE DEL EJERICIO 2012</t>
  </si>
  <si>
    <t>DIRECCIÓN GENERAL DE PROMOCIÓN CULTURAL Y ACERVO PATRIMONIAL</t>
  </si>
  <si>
    <t>201206HAT01562</t>
  </si>
  <si>
    <t>FONDO DE INVESION DE CAPITAL EN AGRONEGOCIOS LOGISTICS 1474/2012</t>
  </si>
  <si>
    <t>CREACION DE UN PATRIMONIO AUTONOMO QUE PERMITA AL FIDEICOMITENTE Y A LOS FIDEICOMITENTES ADHERENTES, LA INTEGRACION DE UN FONDO QUE SERA DESTINADO A LA PROMOCION DE LA INVERSION DE CAPITAL DE RIESGO EN TERRITORIO NACIONAL, AL FOMENTO, DESARROLLO Y CONSOLIDACION DE EMPRESAS DEL SECTOR RURAL, AGROINDUSTRIAL Y DE AGRONEGOCIOS, SEAN ESTAS NUEVAS, DE RECIENTE CREACION Y/O DE TIEMPO EN OPERACION PERO CON POTENCIAL DE CRECIMIENTO</t>
  </si>
  <si>
    <t>DESTINO: PROMOCION DEL CAPITAL DE RIESGO EN TERRITORIO NACIONAL, AL FOMENTO, DESARROLO Y CONSOLIDACION DE EMPRESAS DEL SECTOR RURAL, AGROINDUSTRIAL Y DE AGRONEGOCIOS
CUMPLIMIENTO DE LA MISIÓN:
SE ENCUENTRA EN PROCESO DE ANALISIS EL PORTAFOLIO DE INVERSION DE PROYECTOS PRODUCTIVOS SUSCEPTIBLES DE SER APOYADOS POR ESTE FICA LOGISTICS. POR LO CUAL UNA VEZ QUE EL COMITE TECNICO DEL MISMO EMITA SU APROBACION Y GIRE LA LLAMADA DE CAPITAL RESPECTIVA, SE PROCEDERA A EFECTUAR LA APORTACION DE LOS RECURSOS COMPROMETIDOS</t>
  </si>
  <si>
    <t>DESTINO: DESTINADOS A FOMENTAR Y APOYAR EL CRECIMIENTO Y DESARROLLO DE PROYECTOS DE INVERSIÓN DE INFRAESTRUCTURA Y RED EN FRIO EN EL SECTOR RURAL Y AGROINDUSTRIAL.
CUMPLIMIENTO DE LA MISIÓN:
CON FECHA 20 DE MARZO SE SIGNO CONVENIO TERMINACION DEL FIDEICOMISO ENTRE MREI - 2 S. DE R.L. DE C.V. POSTERIORMENTE CON FECHA 12 DE ABRIL DE 2012 FOCIR RECIBIO EL DEPOSITO POR REINTEGRO DE LOS RECURSOS APORTADOS POR LO ANTERIOR, SE INICIARA EL PROCEDIMIENTO PARA SU CANCELACION Y BAJA DEL SISTEMA</t>
  </si>
  <si>
    <t>APORTACIÓN INICIAL:   MONTO: $2,000,000.00   FECHA: 23/12/2009
OBSERVACIONES: CON FECHA 29 DE FEBRERO EL COMITÉ TÉCNICO DEL FICA LOGISTIC'S DETERMINO EL CIERRE DE DICHO FICA POR LA FALTA DE OPERACIONES. COMO SE HA EXPLICADO AL 20 DE MARZO SE FIRMO EL CONVENIO DE TERMINACION TOTAL DEL FICA LOGISTIC'S POR LO ANTES EXPUESTO, NO MUESTRA MOVIMIENTOS POR ELLO NO SE CUENTA CON ESTADOS FINANCIEROS NI DE CUENTA, SE ESTA EN PROCESO DE SU CANCELACION Y BAJA</t>
  </si>
  <si>
    <t>DESTINO: NO SE REALIZARON EROGACIONES.
CUMPLIMIENTO DE LA MISIÓN:
BANOBRAS REMITIRÁ A LA UNIDAD DE BANCA DE DESARROLLO INFORMACIÓN SOBRE EL COSTO BENEFICIO QUE IMPLICA CONTINUAR CON EL PROCESO JUDICIAL DEL JUICIO, ASÍ COMO DEL ESTATUS ACTUAL DEL MANDATO.</t>
  </si>
  <si>
    <t>APORTACIÓN INICIAL:   MONTO: $91,064,699.28   FECHA: 31/12/1988
OBSERVACIONES: EL SALDO DE ESTOS MANDATOS NO SE INTEGRA POR ACTIVOS DISPONIBLES.</t>
  </si>
  <si>
    <t>COORDINACIÓN DE LA SOCIEDAD DE LA INFORMACIÓN Y EL CONOCIMIENTO</t>
  </si>
  <si>
    <t>DESTINO: LOS RECURSOS AUTORIZADOS EN EL EJERCICIO 2012, POR EL H. CONGRESO DE LA UNIÓN, PARA LA OPERACIÓN DEL PEC EN EL CICLO ESCOLAR 2012-2013, ASCIENDEN A LA CANTIDAD DE $1,700,000,000.00 (MIL SETECIENTOS MILLONES DE PESOS 00/100 M.N), DE LOS CUALES $1,250,320,000.00 (MIL DOSCIENTOS CINCUENTA MILLONES TRESCIENTOS VEINTE MIL PESOS 00/100 M.N.) CORRESPONDEN A SUBSIDIOS A TRANSFERIRSE A LOS FEEC, $300,000,000.00 (TRESCIENTOS MILLONES DE PESOS 00/100 M.N.) SE DESTINARON A LAS ENTIDADES FEDERATIVAS PARA PROYECTOS DE FORTALECIMIENTO DE LA GESTIÓN INSTITUCIONAL Y LA SUPERVISIÓN ESCOLAR, $162,515,309.00 (CIENTO SESENTA Y DOS MILLONES QUINIENTOS QUINCE MIL TRECIENTOS NUEVE PESOS 00/100 M.N.) PARA PROYECTOS DE INNOVACIÓN DE LA GESTIÓN PEDAGÓGICA Y $17,400,000 (DIECISIETE MILLONES CUATROCIENTOS MIL PESOS 00/100 M.N.), SE DESTINARON A LA ACREDITACIÓN DE DIRECTORES EN GESTIÓN EDUCATIVA ESTRATÉGICA Y, $69,764,690.00 PARA GASTOS DE OPERACIÓN CENTRAL.
CUMPLIMIENTO DE LA MISIÓN:
PARA EL CICLO ESCOLAR 2011-2012 SE CUENTA CON UNA CIFRA PRELIMINAR DE 54,656 ESCUELAS BENEFICIADAS Y EL MISMO NÚMERO DE CONSEJOS ESCOLARES O EQUIVALENTES: 54,656; ASIMISMO SE PREVÉ ALCANZAR UN TOTAL DE 48,948 DIRECTORES CAPACITADOS EN GESTIÓN.</t>
  </si>
  <si>
    <t>APORTACIÓN INICIAL:   MONTO: $262,374,381.60   FECHA: 04/09/2001
OBSERVACIONES: PARA EL CICLO ESCOLAR 2011-2012 LAS CIFRAS REPORTADAS AUN SON PRELIMINARES.</t>
  </si>
  <si>
    <t>DESTINO: ADMINISTRACIÓN DEL PROGRAMA (NÓMINA, SERVICIOS BÁSICOS, GASTOS ADMINISTRATIVOS), OPERACIÓN DEL PROGRAMA (DIFUSIÓN DEL PROGRAMA, INSCRIPCIONES, PROCESO DE EVALUACIÓN, ASESORES Y EXAMINADORES ORALES (SELECCIÓN, CAPACITACIÓN Y ACTUALIZACIÓN), PROYECTOS ESPECIALES (MODELO DE TELEASESORIA PARA DOCENTES)
CUMPLIMIENTO DE LA MISIÓN:
EN EL SEGUNDO TRIMESTRE DEL 2011 SE DIÓ CONTINUIDAD A LAS ACTIVIDADES DEL XXVIII PERIODO ORDINARIO, A TRAVÉS DE LA ANTENCIÓN DE 8196 USUARIOS OFICIALMENTE INSCRITOS EN 164 SEDES DE ASESORÍA, DISTRIBUIDAS EN 24 ENTIDADES FEDERATIVAS PARTICIPANTES. ESTOS USUARIOS PARTICIPARON EN LA JORNADA NACIONAL DE EVALUACIÓN DEL DOMINGO 26 DE JUNIO (EXÁMENES ESCRITO Y AUDITIVO).</t>
  </si>
  <si>
    <t>SAE</t>
  </si>
  <si>
    <t>APORTACIÓN INICIAL:   MONTO: $4,360,700.00   FECHA: 02/09/1996
OBSERVACIONES: EL CONTRATO DE MANDATO CELEBRADO ENTRE EL FIFONAFE Y LA SRA ES UN CONTRATO TRASLATIVO DE DOMINIO DE TERRENOS, LA APORTACION INICIAL CORRRESPONDE AL VALOR DE LOS TERRENOS MANDATADOS. NO EXISTEN APORTACIONES EN EFECTIVO DURANTE EL EJERCICIO 2012 Y NO ES UNA ENTIDAD.SE REMITEN LOS EDOS. FINANCIEROS AL 31 DE DICIEMBRE DE 2012.</t>
  </si>
  <si>
    <t>SUBSECRETARÍA DE PLANEACIÓN Y POLÍTICA AMBIENTAL</t>
  </si>
  <si>
    <t>FONDO PARA EL CAMBIO CLIMÁTICO</t>
  </si>
  <si>
    <t>SON FINES DEL FIDEICOMISO, EN TÉRMINOS DE LAS DISPOSICIONES APLICABLES: I) CONFORME AL ARTÍCULO 80 DE LA LEY GENERAL DE CAMBIO CLIMÁTICO (LEY) CAPTAR Y CANALIZAR RECURSOS FINANCIEROS PÚBLICOS, PRIVADOS, NACIONALES E INTERNACIONALES, PARA APOYAR LA IMPLEMENTACIÓN DE ACCIONES PARA ENFRENTAR EL CAMBIO CLIMÁTICO; U) EN TÉRMINOS DEL ARTÍCULO 82 DE LA LEY, CANALIZAR DICHOS RECURSOS PARA APOYAR LA IMPLEMENTACIÓN DE LAS ACCIONES SEÑALADAS EN DICHO ARTÍCULO PARA ENFRENTAR EL CAMBIO CLIMÁTICO, Y III) CONFORME AL NOVENO TRANSITORIO DE LA LEY, PREVIA INSTRUCCIÓN DEL COMITÉ TÉCNICO, DESTINAR AL PAGO DE LAS ACCIONES ESPECÍFICAS PREVISTAS EN LA CLÁUSULA TERCERA DEL CONTRATO DE FIDEICOMISO.</t>
  </si>
  <si>
    <t>INTERCAM CASA DE BOLSA S.A. DE C.V.</t>
  </si>
  <si>
    <t>APORTACIÓN INICIAL:   MONTO: $31,860,000.00   FECHA: 25/05/2006
OBSERVACIONES: EL ÓRGANO INTERNO DE CONTROL EN LA SEMARNAT LLEVÓ A CABO LA AUDITORÍA 29/2009 A LA DIRECCIÓN GENERAL DE PROGRAMACIÓN Y PRESUPUESTO, MISMA QUE CONSIDERÓ AL ACTO JURÍDICO EN CUESTIÓN, DE FECHA 21 DE DICIEMBRE DE 2009.</t>
  </si>
  <si>
    <t>DESTINO: LOS RECURSOS DEL FONDO DE AUXILIO ECONÓMICO SE DESTINAN A LOS FAMILIARES DE LAS VÍCTIMAS DE HOMICIDIO DE MUJERES EN CIUDAD JUÁREZ, CHIHUAHUA, PREVIA REVISIÓN QUE REALIZA EL CONSEJO ASESOR DE LOS EXPEDIENTES QUE INTEGRA LA PROCURADURÍA GENERAL DE JUSTICIA DE CHIHUAHUA A SOLICITUD DE LOS FAMILIARES DE LAS VÍCTIMAS.
CUMPLIMIENTO DE LA MISIÓN:
SE ORGANIZÓ LA CELEBRACIÓN DE LA XIV SESIÓN DEL CONSEJO ASESOR EL DIA 2 DE OCTUBRE DE 2012, COMO ÚNICO FACULTADO PARA LA ENTREGA DE LOS RECURSOS A FAMILIARES DE LAS VÍCTIMAS DE HOMICIDIO. PARA ESTA SESIÓN SE SOMETIÓ A CONSIDERACIÓN DE DICHO CONSEJO 6 EXPEDIENTES EN DÓNDE SE OTORGARON BENEFICIOS A 7 FAMILIARES.</t>
  </si>
  <si>
    <t>APORTACIÓN INICIAL:   MONTO: $600,000,000.00   FECHA: 06/03/2009
OBSERVACIONES: LOS DATOS AQUI REPORTADOS SON DERIVADOS DE LOS REPORTES FINANCIEROS QUE PRESENTA LA FIDUCIARIA BANOBRAS DE MANERA MENSUAL. LOS SALDOS AQUI PRESENTADOS SON AL 31 DE DICIEMBRE DE 2012.</t>
  </si>
  <si>
    <t>DESTINO: PAGO DE GASTOS POR LA CONSTRUCCION DE VIVIENDAS AL BANCO COMO INSTITUCION DE CREDITO Y PAGO HONORARIOS A FAVOR DE LA FIDUCIARIA.
CUMPLIMIENTO DE LA MISIÓN:
SE ENCUENTRA EN PROCESO DE REVISION EL CONVENIO DE EXTINCIÓN DEL FIDEICOMISO. ESTE FIDEICOMISO NO ESTÁ CONSIDERADO DENTRO DEL FICOLAVI, NI DENTRO DE SUS FIDEICOMISOS ANTERIORES. SE IDENTIFICARON 105 INMUEBLES PENDIENTES DE TRANSMITIR, DE LOS CUALES 20 SE FIRMARON ESCRITURAS DE TRANSMISIÓN</t>
  </si>
  <si>
    <t>APORTACIÓN INICIAL:   MONTO: $500,000.00   FECHA: 27/12/2001
OBSERVACIONES: INFORMACIÓN DEFINITIVA.</t>
  </si>
  <si>
    <t>DESTINO: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 INCLUYENDO EL DESARROLLO DEL PROYECTO DENOMINADO “EL APORTE DE LOS RECURSOS HUMANOS ALTAMENTE CALIFICADOS A LAS CAPACIDADES LOCALES DE INNOVACIÓN. UN ESTUDIO CON ENFOQUE TERRITORIAL” PRIMERA ETAPA, PARA EL CUAL SE REALIZÓ UNA APORTACIÓN DE 3.1 MILLONES Y 1.5 PARA FORTALECIMIENTO DE LA INFRAESTRUCTURA FISICA, TECNOLÓGICA Y DE SEGURIDAD DE LA BIBLIOTECA DEL CENTRO GEO. DE PESOS EN EL PERIODO QUE SE REPORTA.
CUMPLIMIENTO DE LA MISIÓN:
EN DICIEMBRE DE 2011, EL COMITÉ TÉCNICO DEL FONDO APROBÓ EL FINANCIAMIENTO DEL PROYECTO DENOMINADO “EL APORTE DE LOS RECURSOS HUMANOS ALTAMENTE CALIFICADOS A LAS CAPACIDADES LOCALES DE INNOVACIÓN. UN ESTUDIO CON ENFOQUE TERRITORIAL” PRIMERA ETAPA, POR UN IMPORTE DE 3.1 MILLONES DE PESOS, EL CUAL CONTEMPLA ENTRE OTROS RUBROS EL FORTALECIMIENTO DE CAPACIDADES TECNOLÓGICAS Y APOYO A ESTUDIANTES.</t>
  </si>
  <si>
    <t>APORTACIÓN INICIAL:   MONTO: $500,000.00   FECHA: 15/12/2000
OBSERVACIONES: EL SALDO OBTENIDO ES PRELIMINAR A LA RECEPCION DE ESTADOS FINANCIEROS DEL FIDUCIARIO</t>
  </si>
  <si>
    <t>DESTINO: APOYOS PARA LA INVESTIGACION CIENTIFICA Y TECNOLOGICA DEL SECTOR EDUCACION
CUMPLIMIENTO DE LA MISIÓN:
HASTA EL MES DE MAYO SE HAN APORTADO $302.3 MILLONES DE PESOS Y SE HAN APROBADO $922.6 MILLONES DE PESOS PARA EL DESARROLLO DE PROYECTOS.</t>
  </si>
  <si>
    <t>DESTINO: FONDO EN PROCESO DE CIERRE, LOS RECURSOS SERAN DESTINADOS A LAS ACCIONES DE EXTINCIÓN DEL FIDEICOMISO.
CUMPLIMIENTO DE LA MISIÓN:
EL FONDO CONCLUYO OPERATIVAMENTE SUS ACTIVIDADES EN EL EJERCICIO ANTERIOR, EN TOTAL APOYO 34 PROYECTOS DE INVESTIGACIÓN Y DESARROLLO TECNOLOGICO POR UN MONTO DE 226.0 MILLONES DE PESOS.</t>
  </si>
  <si>
    <t>DESTINO: APOYOS PARA PROYECTOS DE INVESTIGACION CIENTIFICA Y TECNOLOGICA DEL ESTADO DE MICHOACAN.
CUMPLIMIENTO DE LA MISIÓN:
SE HAN APORTADO 165.43 MILLONES DE PESOS Y SE HAN APROBADO 172.51 MILLONES DE PESOS PARA EL DESARROLLO DE PROYECTOS.</t>
  </si>
  <si>
    <t>Prime Trimestre 2013</t>
  </si>
  <si>
    <t>CON REGISTRO VIGENTE AL 31 DE MARZO DE 2013</t>
  </si>
  <si>
    <t>DESTINO: APOYOS PARA BENEFICIAR A LOS HIJOS DE LOS MIEMBROS DEL EMP QUE SUFRAN UNA INCAPACIDAD TOTAL O PERMANENTE O BIEN FALLEZCAN COMO CONSECUENCIA DE UN ACCIDENTE EN EL EJERCICIO DE SUS FUNCIONES.
CUMPLIMIENTO DE LA MISIÓN:
DURANTE 2013 SE APOYARON EN PROMEDIO A 33 HIJOS DE LOS MILITARES PERTENECIENTES AL EMP QUE FALLECIERON EN EL EJERCICIO DE SUS FUNCIONES, CORRESPONDIENTES A: NIVEL PREESCOLAR, PRIMARIA, SECUNDARIA, PREPARATORIA Y EQUIVALENTE Y A NIVEL PROFESIONAL. CABE SEÑALAR QUE NO ES POSIBLE PREVER EL NÙMERO DE BENEFICIARIOS QUE PUEDAN INCREMENTAR LA META.</t>
  </si>
  <si>
    <t>DESTINO: POR CONCEPTO DE APLICACIONES PATRIMONIALES SE OTORGARON $1,155,561.86
CUMPLIMIENTO DE LA MISIÓN:
SE CUMPLIÓ A CABALIDAD CON TODOS LOS FINES PARA LOS QUE FUE CREADO EL FIDEICOMISO, QUEDANDO UN REMANENTE DE $1,155,385.29, DE ACUERDO A LOS DISPUESTO EN LA CLÁUSULA DÉCIMA SEGUNDA DEL CONTRATO DE FIDEICOMISO DEL 28 DE NOVIEMBRE DEL 2000, LOS CUALES HAN SIDO REVERTIDOS AL FIDEICOMISO 2003 FONDEN.</t>
  </si>
  <si>
    <t>LA ADMINISTRACIÓN DE LOS RECURSOS QUE SE DESTINARÁN PARA EJECUTAR ACCIONES Y REALIZAR EROGACIONES RELATIVAS A LA PROMOCIÓN Y FOMENTO DE LA ACTIVIDAD PREVENTIVA TENDIENTE A REDUCIR LOS RIESGOS Y DISMINUIR O EVITAR LOS EFECTOS DESTRUCTIVOS DE LOS FENÓMENOS NATURALES Y LA PROMOCIÓN AL DESARROLLO DE ESTUDIOS ORIENTADOS A LA GESTIÓN INTEGRAL DEL RIESGO DE ACUERDO EN LO PREVISTO EN LAS REGLAS Y DEMÁS DISPOSICIONES APLICABLES</t>
  </si>
  <si>
    <t>DESTINO: $27,379.08 POR CONCEPTO DE HONORARIOS PROFESIONALES.
CUMPLIMIENTO DE LA MISIÓN:
LA ADMINISTRACIÓN DE LOS RECURSOS QUE INTEGREN SU PATRIMONIO, LOS CUALES SE DEBERÁN DESTINAR PARA EJECUTAR LAS ACCIONES Y REALIZAR LAS EROGACIONES RELATIVAS A LA PROMOCIÓN Y FOMENTO EN MATERIA DE PREVENCIÓN EN CUMPLIMIENTO A LO DISPUESTO EN EL ARTÍCULO 63 DE LA LEY GENERAL DE PROTECCIÓN CIVIL.</t>
  </si>
  <si>
    <t>APORTACIÓN INICIAL:   MONTO: $100,000.00   FECHA: 31/12/2003
OBSERVACIONES: EL FIDEICOMISO PREVENTIVO TIENE POR OBJETO LA ADMINISTRACIÓN DE LOS RECURSOS QUE INTEGREN SU PATRIMONIO, LOS CUALES SE DEBERÁN DESTINAR PARA EJECUTAR LAS ACCIONES Y REALIZAR LAS EROGACIONES RELATIVAS A LA PROMOCIÓN Y FOMENTO EN MATERIA DE PREVENCIÓN EN CUMPLIMIENTO A LO DISPUESTO EN EL ARTÍCULO 63 DE LA LEY GENERAL DE PROTECCIÓN CIVIL.</t>
  </si>
  <si>
    <t>DESTINO: AL PRIMER TRIMESTRE DEL 2013 LA ENTREGA DE APOYOS FUE DE $253,347,583.62 LOS HONORARIOS A BANSEFI POR DISPERSIONES SUMARON $430,215.00 Y LAS COMISIONES MULTIVA DE $243.60. HA DICHOS MONTOS SE LES DISMINUYO LA APLICACION A DEUDORES DIVERSOS $185,003,583.62 Y POR CONCEPTO DE RECUPERACIONES $4,000. AL SALDO NETO SE LE RECONOCIÓ EL SALDO DE DEUDORES DIVERSOS DEL PERIODO CORRESPONDIENTE
CUMPLIMIENTO DE LA MISIÓN:
AL PRIMER TRIMESTRE DEL EJERCICIO FISCAL 2013, SE CONTINUA CON EL PAGO A LOS BENEFICIARIOS RESPECTO A LAS LISTAS 40, 41, 42, 43, 44, 45 Y 46 INTEGRADAS POR 109,659 BENEFICIARIOS. ASIMISMO, CON FECHA 27 DE JUNIO DE 2013 VENCE EL TERMINO PARA EL PAGO DEL APOYO SOCIAL RESPECTO A LAS LISTAS 40, 41 Y 42. EN CUANTO A LAS LISTAS 43, 44, 45 Y 46,EL PLAZO PARA LA ENTREGA DEL APOYO SOCIAL VENCE EL 7 DE MAYO DE 2013.</t>
  </si>
  <si>
    <t>DIRECCIÓN GENERAL DE PROGRAMACIÓN Y PRESUPUESTO</t>
  </si>
  <si>
    <t>DESTINO: PARA EL PAGO DE LOS SERVICIOS QUE CONTRATE POR CONDUCTO DEL FIDUCIARIO, PARA LLEVAR A CABO LAS EVALUACIONES DE LAS POLÍTICAS PÚBLICAS EN MATERIA DE SEGURIDAD PÚBLICA, ASÍ COMO LA EVALUACIÓN DE LA ACTUACIÓN Y EL DESEMPEÑO DE LA AUTORIDAD POLICIAL, CON BASE EN INDICADORES CAPACES DE GENERAR CONDICIONES DE CREDIBILIDAD Y CONFIANZA EN LA SOCIEDAD CIVIL, EN CUMPLIMIENTO A LO DISPUESTO EN LA CLÁUSULA QUINTA DEL CONTRATO.
CUMPLIMIENTO DE LA MISIÓN:
SE ANEXA ARCHIVO CON EL REPORTE DE CUMPLIMIENTO DE LA MISIÓN Y FINES.</t>
  </si>
  <si>
    <t>DESTINO: PARA CONTINUAR REALIZANDO ENTRE OTRAS LAS EROGACIONES CORRESPONDIENTES A LOS PROYECTOS AUTORIZADOS POR EL COMITÉ TÉCNICO ENTRE LOS QUE SE ENCUENTRAN: TRABAJOS DE ADECUACIÓN DE INFRAESTRUCTURA, EQUIPAMIENTO Y CERCO PERIMETRAL EN EL COMPLEJO PENITENCIARIO ISLAS MARIAS, CONSTRUCCIÓN DE LA CUARTA ETAPA DE AMPLIACIÓN DE INFRAESTRUCTURA, EN EL CENTRO PENITENCIARIO FEDERAL NO. 4 NOROESTE, EN CUMPLIMIENTO EN LO DISPUESTO A LA CLÁUSULA QUINTA DEL CONTRATO.
CUMPLIMIENTO DE LA MISIÓN:
SE ANEXA ARCHIVO CON EL REPORTE DE CUMPLIMIENTO DE LA MISIÓN Y FINES.</t>
  </si>
  <si>
    <t>DESTINO: CUMPLIMIENTO A LOS RESOLUTIVOS DE REPARACIÓN DERIVADOS DE LAS SENTENCIAS DE LA CORTE INTERAMERICANA DE DERECHOS HUMANOS, ASÍ COMO IMPLEMENTAR LAS MEDIDAS PROVISIONALES DICTADAS POR LA CORTE INTERAMERICANA DE DERECHOS HUMANOS Y LAS MEDIDAS CAUTELARES DICTADAS POR LA COMISIÓN INTERAMERICANA DE DERECHOS HUMANOS Y LA COMISIÓN NACIONAL DE LOS DERECHOS HUMANOS.
CUMPLIMIENTO DE LA MISIÓN:
ACTUALMENTE SE ENCUENTRA EN REVISIÓN EL PROYECTO DE REGLAS DE OPERACIÓN PARA SU APROBACIÓN. ASIMISMO,LA INTEGRACIÓN DEL COMITÉ TÉCNICO DE ACUERDO AL REGLAMENTO INTERIOR DE LA SEGOB.</t>
  </si>
  <si>
    <t>APORTACIÓN INICIAL:   MONTO: $18,000,000.00   FECHA: 30/11/2012
OBSERVACIONES: FIDEICOMISO PÚBLICO NO PARAESTATAL PARA LA ADMINISTRACIÓN Y PAGO Y DE LAS SENTENCIAS Y MEDIDAS.</t>
  </si>
  <si>
    <t>DESTINO: MECANISMO DE PAGO, QUE PERMITA LA CONTRATACIÓN, ADQUISICIÓN, ARRENDAMIENTO DE BIENES Y PRESTACIÓN DE SERVICIOS, A FIN DE IMPLEMENTAR LAS MEDIDAS DE PROTECCIÓN ESTABLECIDAS EN LA LEY PARA LA PROTECCIÓN DE PERSONAS DEFENSORAS DE DERECHOS HUMANOS Y PERIODISTAS.
CUMPLIMIENTO DE LA MISIÓN:
ACTUALMENTE SE ESTÁ CONFORMANDO EL COMITÉ TÉCNICO DE ACUERDO A LAS NUEVAS DISPOSICIONES DE LA REFORMA DE LA LEY ORGÁNICA DE LA APF Y DEL REGLAMENTO INTERIOR DE SEGOB. ASIMISMO, SE ESTÁ LLEVANDO A CABO UNA REVISIÓN INTEGRAL DE LAS REGLAS DE OPERACIÓN, PROTOCOLOS, ETC. Y LA ELABORACIÓN DE UN MANUAL PARA ESTABLECER LINEAMIENTOS Y POLITICAS PARA LA COMPROBACIÓN Y LIBERACIÓN DE LOS RECURSOS, CON LA FINALIDAD DE ASEGURAR EL CUMPLIMIENTO DE LOS OBJETIVOS DE LA LEY.</t>
  </si>
  <si>
    <t>APORTACIÓN INICIAL:   MONTO: $40,880,650.00   FECHA: 30/11/2012
OBSERVACIONES: EL OBJETIVO ES DESTINAR RECURSOS ECONÓMICOS EXCLUSIVAMENTE, PARA LA IMPLEMENTACIÓN Y OPERACIÓN DE LAS MEDIDAS DE PREVENCIÓN, MEDIDAS PREVENTIVAS, MEDIDAS DE PROTECCIÓN Y MEDIDAS URGENTES DE PROTECCIÓN QUE GARANTICEN LA VIDA, LA INTEGRIDAD, LIBERTAD Y SEGURIDAD DE LAS PERSONAS QUE SE ENCUENTRAN EN SITUACIÓN DE RIESGO COMO CONSECUENCIA DE LA DEFENSA O PROMOCIÓN DE LOS DERECHOS HUMANOS Y DEL EJERCICIO DE LA LIBERTAD DE EXPRESIÓN Y EL PERIODISMO.</t>
  </si>
  <si>
    <t>APORTACIÓN INICIAL:   MONTO: $200,010,000.00   FECHA: 28/06/2012
OBSERVACIONES: SE REPORTA LA INFORMACIÓN DEL PRIMER TRIMESTRE DEL 2013</t>
  </si>
  <si>
    <t>APORTACIÓN INICIAL:   MONTO: $1,463,524.22   FECHA: 05/09/1996
OBSERVACIONES: SE REPORTA LA INFORMACIÓN DEL PRIMER TRIMESTRE DEL 2013 (ENE-MZO)Y SE ADJUNTA EL ACUERDO DE LA SESION EXTRAORDINARIA DEL COMITE TECNICO DEL 30 DE ENERO 2013 DEBIDAMENTE FIRMADO</t>
  </si>
  <si>
    <t>DESTINO: AL CIERRE DEL PRIMER TRIMESTRE DE 2013, NO SE REGISTRARON EROGACIONES.
CUMPLIMIENTO DE LA MISIÓN:
AL CIERRE DEL PRIMER TRIMESTRE DE 2013, NO SE REGISTRARON EROGACIONES.</t>
  </si>
  <si>
    <t>APORTACIÓN INICIAL:   MONTO: $4,000,000.00   FECHA: 23/11/2012
OBSERVACIONES: EL 24 DE DICIEMBRE DEL 2012 SE RECIBIERON $ 5,100,000.00 PESOS, QUE SE REGISTRARON AL 31 DE DICIEMBRE EN EL RENGLÓN DE PASIVO COMO DEPÓSITO NO IDENTIFICADO. MEDIANTE OFICIO AMI/0032/2013 DE FECHA 9 DE ENERO DE 2013, CON MOTIVO DE LA PETICIÓN CONTENIDA EN EL OFICIO DGAOP/00042/13, SE SOLICITÓ AL FIDUCIARIO LA RECLASIFICACIÓN DE ESOS RECURSOS AL FIDEICOMISO FONDO MIXTO DE COOPERACIÓN TÉCNICA Y CIENTÍFICA MÉXICO - ESPAÑA, SUBCUENTA 110 DE COOPERACIÓN TRIANGULAR, MISMA QUE SE REALIZÓ EL 18 DE ENERO DE 2013.</t>
  </si>
  <si>
    <t>APORTACIÓN INICIAL:   MONTO: $0.00   FECHA: 13/08/2010
OBSERVACIONES: PARA EFECTOS DE LA FECHA DE FIRMA DEL MANDATO ESTE ES EL ULTIMO INFORME QUE SE PRESENTA CON CIFRAS AL 30 DE NOVIEMBRE DE 2012.
SE PRESENTA PARA EFECTO DE TRANSPARENCIA Y RENDICIÓN DE CUENTAS DADO QUE EL ACTO JURÍDICO SE DIO DE BAJA DEL SISTEMA DURANTE EL PERIODO DE CAPTURA EN EL MISMO POR LO QUE YA NO FUE POSIBLE QUE SE INFORMARA.</t>
  </si>
  <si>
    <t>DESTINO: DURANTE EL PRIMER TRIMESTRE SE APLICARON RECURSOS PARA LA CONSTITUCIÓN DE UN FONDO DE CONTINGENCIA POR 12,000.00 DÓLARES AMERICANOS PARA EMBAMEX KUWAIT.
CUMPLIMIENTO DE LA MISIÓN:
DE CONFORMIDAD CON EL FIN PARA EL QUE FUE CREADO, DURANTE EL PRESENTE EJERCICIO SE CONTINUARÁ CON LA CREACIÓN Y OPERACIÓN DE FONDOS DE CONTINGENCIA PARA LAS EMBAJADAS Y CONSULADOS DE MEXICO EN EL EXTRANJERO.</t>
  </si>
  <si>
    <t>APORTACIÓN INICIAL:   MONTO: $45,270,637.70   FECHA: 22/09/2006
OBSERVACIONES: EL MANDATO ESTA CONSTITUIDO EN DÓLARES AMERICANOS, PARA LA PRESENTACIÓN DE ESTE INFORME TRIMESTRAL EN MONEDA NACIONAL, SE CONSIDERA EL TIPO DE CAMBIO DE $12.3612 M.N. REPORTADO POR EL BANCO AL 31/MARZO/2013, AL APLICAR ESTE TIPO DE CAMBIO AL MONTO DE LOS RECURSOS DISPONIBLES EN DÓLARES AL CIERRE DEL AÑO ANTERIOR SE GENERA DIFERENCIA NEGATIVA ACUMULADA POR $786,412.83 M.N.</t>
  </si>
  <si>
    <t>DESTINO: HONORARIOS FIDUCIARIOS PAGADOS.
CUMPLIMIENTO DE LA MISIÓN:
POR LO QUE RESPECTA AL DESTINO DEL PATRIMONIO, AL 31 DE MARZO DE 2013, CONFORME A LOS FINES DEL FIDEICOMISO SE HAN EROGADO RECURSOS PARA COMPRA DE BONOS CUPÓN CERO POR CONCEPTO DE APOYOS FINANCIEROS OTORGADOS A ENTIDADES FEDERATIVAS POR $3,804’690,680.44. DICHO IMPORTE FORMA PARTE DE LAS INVERSIONES DEL FIDEICOMISO A LA FECHA DE ESTE REPORTE. (VER INFORMACIÓN ADICIONAL EN OBSERVACIONES).</t>
  </si>
  <si>
    <t>APORTACIÓN INICIAL:   MONTO: $4,500,000,000.00   FECHA: 30/03/2011
OBSERVACIONES: AL CIERRE DEL PRIMER TRIMESTRE DE 2013, SE TIENE REGISTRADO EN LA CONTABILIDAD DEL FIDEICOMISO RESERVAS PARA EL OTORGAMIENTO DE APOYOS FINANCIEROS POR LA CANTIDAD DE $449’153,767.00, POR LO QUE AL 31 DE MARZO DE 2013 LA DISPONIBILIDAD QUE SE TIENE EN EL PATRIMONIO PARA NUEVOS APOYOS FINANCIEROS ASCIENDE A LA CANTIDAD DE $452’435,590.27, CONSIDERANDO EL IMPORTE RESERVADO PARA EL PAGO DE HONORARIOS FIDUCIARIOS DURANTE LA VIGENCIA RESTANTE DEL FIDEICOMISO POR LA CANTIDAD DE $22’369,007.78. DADOS LOS FINES ESTABLECIDOS EN EL CONTRATO DE FIDEICOMISO, NO SE GENERA ESTADO DE RESULTADOS, LOS INTERESES SE REGISTRAN EN CUENTAS DE BALANCE (PATRIMONIO) Y LAS EROGACIONES (HONORARIOS Y COMISIONES BANCARIAS) EN SALIDAS PATRIMONIALES (APLICACIONES PATRIMONIALES).</t>
  </si>
  <si>
    <t>DESTINO: LOS EGRESOS SE DESTINARON AL PAGO HONORARIOS FIDUCIARIOS
CUMPLIMIENTO DE LA MISIÓN:
AL 31 DE MARZO DE 2013, SE HAN EROGADO RECURSOS PARA COMPRA DE BONOS CUPÓN CERO POR CONCEPTO DE APOYOS FINANCIEROS OTORGADOS A ENTIDADES FEDERATIVAS POR LA CANTIDAD DE $2,990’508,407.26. DICHO IMPORTE FORMA PARTE DE LAS INVERSIONES DEL FIDEICOMISO A LA FECHA DE ESTE REPORTE, (VER INFORMACIÓN ADICIONAL EN LAS OBSERVACIONES).</t>
  </si>
  <si>
    <t>APORTACIÓN INICIAL:   MONTO: $4,000,000,000.00   FECHA: 20/04/2012
OBSERVACIONES: AL CIERRE DEL PRIMER TRIMESTRE DEL 2013, SE TIENE REGISTRADO RESERVAS PARA EL OTORGAMIENTO DE APOYOS FINANCIEROS POR LA CANTIDAD DE $1,019’311,678.01, POR LO QUE AL 31 DE MARZO DE 2013 LA DISPONIBILIDAD QUE SE TIENE EN EL PATRIMONIO PARA NUEVOS APOYOS FINANCIEROS ASCIENDE A LA CANTIDAD DE $101’375,104.26, CONSIDERANDO UNA RESERVA PARA EL COBRO DE HONORARIOS FIDUCIARIOS E IVA DEL 1 DE ABRIL AL 31 DE DICIEMBRE DE 2013, QUE ASCIENDE A $2,699,514.44. DADOS LOS FINES ESTABLECIDOS EN EL CONTRATO DE FIDEICOMISO, NO SE GENERAN ESTADOS DE RESULTADOS, LOS INTERESES SE REGISTRAN EN CUENTAS DE BALANCE (PATRIMONIO) Y LAS EROGACIONES (HONORARIOS Y COMISIONES BANCARIAS) EN SALIDAS PATRIMONIALES (APLICACIÓN PATRIMONIAL).</t>
  </si>
  <si>
    <t>DESTINO: DURANTE EL PRIMER TRIMESTRE DE 2013 SE REGISTRÓ EL USO DE RECURSOS PARA EL PAGO DE HONORARIOS AL FIDUCIARIO.
CUMPLIMIENTO DE LA MISIÓN:
LOS RECURSOS DEL FEIP, CONFORME A SU OBJETO, ESTUVIERON DISPONIBLES DURANTE EL PERIODO ENERO-MARZO DE 2013 PARA AMINORAR LA DISMINUCIÓN DE LOS INGRESOS DEL GOBIERNO FEDERAL ASOCIADA A MENOR RECAUDACIÓN DE INGRESOS TRIBUTARIOS, MENORES PRECIOS DE PETRÓLEO Y MENOR PLATAFORMA DE EXTRACCIÓN DE PETRÓLEO CON RESPECTO A LIF2013, PARA PROPICIAR CONDICIONES QUE PERMITIERAN CUBRIR EL GASTO APROBADO EN EL PEF2013, EN TÉRMINOS DE LO ESTABLECIDO EN EL ARTÍCULO 21 DE LA LFPRH.</t>
  </si>
  <si>
    <t>APORTACIÓN INICIAL:   MONTO: $9,455,074,200.01   FECHA: 27/04/2001
OBSERVACIONES: PARA EFECTOS PRESUPUESTARIOS, LAS APORTACIONES AL FEIP SE REALIZAN CON CARGO AL RAMO 23 "PROVISIONES SALARIALES Y ECONÓMICAS" POR CONDUCTO DE LA UNIDAD DE POLÍTICA Y CONTROL PRESUPUESTARIO. LA UNIDAD DE PLANEACIÓN ECONÓMICA DE LA HACIENDA PÚBLICA TIENE A SU CARGO LA SECRETARÍA DE ACTAS DEL FIDEICOMISO. LOS MOVIMIENTOS QUE SE REPORTAN CORRESPONDEN A LO OBSERVADO DURANTE ENERO-MARZO DE 2013 EN TÉRMINOS DE FLUJO DE EFECTIVO. LOS RECURSOS DEL FEIP SE EXPRESAN EN MONEDA NACIONAL. LAS DISCREPANCIAS QUE SE OBSERVAN ENTRE LOS RESULTADOS DE LOS ESTADOS FINANCIEROS Y LOS REPORTADOS EN EL SISTEMA DEL PROCESO INTEGRAL DE PROGRAMACIÓN Y PRESUPUESTO (PIPP) SE EXPLICAN POR LOS ASPECTOS METODOLÓGICOS QUE SE CONSIDERAN EN CADA CASO PARA EL REGISTRO DE LAS OPERACIONES. POR UN LADO, EN EL PIPP LOS RESULTADOS QUE SE PRESENTAN CORRESPONDEN A FLUJO DE EFECTIVO Y, POR OTRO, LOS ESTADOS FINANCIEROS REPORTAN INFORMACIÓN DEVENGADA. LO ANTERIOR, DEBIDO A LOS CRITERIOS CONTABLES QUE DEBEN ADOPTAR LA TESOFE Y LA FIDUCIARIA. LOS DECIMALES PUEDEN NO COINCIDIR DEBIDO AL REDONDEO.</t>
  </si>
  <si>
    <t>DESTINO: PAGO DE HONORARIOS $5,973.01 E IVA DE LOS MISMOS $955.68
CUMPLIMIENTO DE LA MISIÓN:
AL PRIMER TRIMESTRE DE 2013, NO SE REGISTRÓ DONACIÓN DE VIVIENDAS. DESDE SU CONSTITUCIÓN, EL FIDEICOMISO HA ADQUIRIDO UN TOTAL DE 351 VIVIENDAS EN EL PAÍS, DE LAS CUALES SE HAN DONADO 337, SE VENDIERON 12 POR NO CONSIDERARSE DE UTILIDAD PARA EL PROGRAMA Y ESTÁN PENDIENTES DE DONACIÓN 2 MÁS.</t>
  </si>
  <si>
    <t>CUBRIR LOS PAGOS QUE SE DERIVEN DE LOS PROCESOS DE DESINCORPORACIÓN DE ENTIDADES Y ADMINISTRAR BIENES.</t>
  </si>
  <si>
    <t>DESTINO: CORRESPONDE A PAGO DE HONORARIOS FIDUCIARIOS POR UN MONTO DE $90,000 Y CONTRIBUCIONES DIVERSAS POR UN MONTO DE $14,400 (IVA DE LOS HONORARIOS FIDUCIARIOS).
CUMPLIMIENTO DE LA MISIÓN:
NO SE RECIBIERON SOLICITUDES DE PAGO PARA EL CUMPLIMIENTO DE LOS FINES DEL FIDEICOMISO Y NO SE RECIBIÓ INSTRUCCIÓN PARA RECIBIR ENTIDAD ALGUNA EN PROCESO DE DESINCORPORACIÓN.</t>
  </si>
  <si>
    <t>APORTACIÓN INICIAL:   MONTO: $1,000,000.00   FECHA: 28/02/2002
OBSERVACIONES: -</t>
  </si>
  <si>
    <t>DESTINO: SON LOS EGRESOS CANALIZADOS PARA PAGO A AHORRADORES $21,990,967.04; HONORARIOS POR SERVICIOS $9,568,239.45; OTROS GASTOS DE OPERACIÓN Y ADMINISTRACIÓN $162,152.07 Y POR HONORARIOS FIDUCIARIOS $1,549,866.69.
CUMPLIMIENTO DE LA MISIÓN:
PARA PROSEGUIR CON SUS FINES, EN EL PRIMER TRIMESTRE DE 2013, EL FIDEICOMISO CONTINUÓ CON EL PROCESO ORDENADO DE ATENCIÓN Y PAGO A AHORRADORES Y REFORZÒ SU PAPEL COMO INSTRUMENTO DE APOYO AL REORDENAMIENTO Y CONSOLIDACIÒN DEL SECTOR DE AHORRO Y CRÈDITO POPULAR Y CONTINUÓ EN COORDINACIÓN CON LA SHCP, CNBV Y BANSEFI A FIN DE APOYAR AL SANEAMIENTO DE SOCIEDADES EN OPERACIÓN TIPO II.</t>
  </si>
  <si>
    <t>APORTACIÓN INICIAL:   MONTO: $1,785,000,000.00   FECHA: 19/02/2001
OBSERVACIONES: AL TRIMESTRE QUE SE INFORMA, EL FIDEICOMISO PAGO NO RECIBIÓ RECURSOS FEDERALES. PARA CONTINUAR CON EL OBJETO PARA EL QUE FUE CREADO. ES CONVENIENTE SEÑALAR QUE LOS INGRESOS QUE SE REPORTAN SON EL RESULTADO DE APORTACIONES ESTATALES, REMANENTES DE APORTACIONES FEDERALES Y RENDIMIENTOS FINANCIEROS.</t>
  </si>
  <si>
    <t>DESTINO: DURANTE ENERO-MARZO LOS EGRESOS CORRESPONDEN A: $1,041,700.00 POR HONORARIOS, DE LOS CUALES $555,599.99 ESTÁN REGISTRADOS EN LOS ESTADOS FINANCIEROS Y $486,100.01 CORRESPONDEN A UNA DISMINUCIÓN DEL PASIVO, MÁS $166,672.00 DE IMPUESTOS DIVERSOS MENOS $42,401,907.20 INTEGRADOS POR: $11,990.52 DE VARIACIONES EN TIPO DE CAMBIO, Y $42,389,916.68 DE DIFERENCIA EN PATRIMONIO POR VALUACIÓN CAMBIARIA.
CUMPLIMIENTO DE LA MISIÓN:
EL COMITÉ TÉCNICO EN SU SESIÓN DEL 31 DE ENERO NO APROBÓ PROYECTOS.</t>
  </si>
  <si>
    <t>APORTACIÓN INICIAL:   MONTO: $1,000.00   FECHA: 25/01/2012
OBSERVACIONES: LA DISPONIBILIDAD AL 31 DE MARZO DE 2013 CONFORME A LOS ESTADOS DE CUENTA DE LA TESOFE ASCIENDE A: CUENTA EN MONEDA NACIONAL $630,755,369.90 Y CUENTA EN DÓLARES $70,404,745.46.</t>
  </si>
  <si>
    <t>DESTINO: DURANTE EL PERIODO ENERO-MARZO DE 2013, EL FIDEICOMISO HA FINANCIADO 3 PROYECTOS AMBIENTALES POR UN MONTO DE $3,535,655.99.
CUMPLIMIENTO DE LA MISIÓN:
APOYO FINANCIERO A 3 PROYECTOS AMBIENTALES AUTORIZADOS POR EL COMITÉ TÉCNICO: 1. RED TELEMÁTICA PARA LA VIGILANCIA Y MONITOREO DEL SUELO DE CONSERVACIÓN ($3,016,000.00), 2. ELABORACIÓN DE RUTAS CRÍTICAS PARA IMPLEMENTAR LAS MEDIDAS DEL PROGRAMA PARA MEJORAR LA CALIDAD DEL AIRE EN LA ZMVM 2011-2020 ($513,499.99) Y 3. HABILITACIÓN DE INFRAESTRUCTURA PARA LA PROTECCIÓN Y CONSERVACIÓN DEL PARQUE ESTATAL SIERRA GAUDALUPE EN LA ZMVM ($6,156.00).</t>
  </si>
  <si>
    <t>APORTACIÓN INICIAL:   MONTO: $1,000,000.00   FECHA: 26/11/1992
OBSERVACIONES: LOS EGRESOS ACUMULADOS DURANTE LA VIDA DEL FIDEICOMISO PARA FINANCIAR PROYECTOS SE REGISTRAN EN LOS ESTADOS FINANCIEROS COMO APLICACIONES PATRIMONIALES.</t>
  </si>
  <si>
    <t>DESTINO: AL PRIMER TRIMESTRE DE 2013 LOS EGRESOS INCLUYEN: PAGO DE LA IMPARTICIÓN DEL CURSO DE ESPECIALIZACIÓN EN EVALUACIÓN FINANCIERA Y SOCIOECONÓMICA DE PROYECTOS PARA 2013, A TRAVÉS DEL ITAM (DE ACUERDO AL CONTRATO ESTABLECIDO), Y GASTOS DE ADMINISTRACIÓN POR $772,126.44, ASÍ COMO PAGO DE HONORARIOS Y COMISIONES POR $764,146.59.
CUMPLIMIENTO DE LA MISIÓN:
IMPARTICIÓN DE CURSO-TALLER EN EVALUACIÓN FINANCIERA Y SOCIOECONÓMICA DE PROYECTOS PARA 41 FUNCIONARIOS DEL ESTADO DE CAMPECHE, ACTUALIZACIÓN DEL DOCUMENTO “VALOR SOCIAL DEL TIEMPO DE LAS PERSONAS EN MÉXICO, 2013”. (PUBLICADO), SEMINARIO DE EVALUACIÓN SOCIOECONÓMICA DE PROYECTOS PARA EL PERSONAL DE LA UNIDAD DE INVERSIONES EL DÍA 25 DE ENERO SOBRE EL TEMA “ARRENDAMIENTO FINANCIERO”. PENDIENTE DEL PLAN DE TRABAJO DE 2012, ACTUALIZACIÓN DE LA PÁGINA DE INTERNET DEL CEPEP.</t>
  </si>
  <si>
    <t>APORTACIÓN INICIAL:   MONTO: $500,000.00   FECHA: 10/03/1994
OBSERVACIONES: LOS INGRESOS CONSIDERAN: RENDIMIENTOS FINANCIEROS POR $42,147.97</t>
  </si>
  <si>
    <t>DESTINO: LOS INGRESOS SE COMPONEN DE REINTEGRO DE RECURSOS NO UTILIZADOS POR DEPENDENCIAS Y RESTITUCIONES EQUIVALENTES A LOS RECURSOS QUE UTILIZARON PARA CUBRIR LAS COMPENSACIONES ECONÓMICAS PAGADAS A LOS SERVIDORES PÚBLICOS EN EL EJERCICIO 2010. LOS EGRESOS SE COMPONEN DE: PAGO DE HONORARIOS FIDUCIARIOS MAS COMISIONES BANCARIAS MAS AUDITORIAS EXTERNAS MAS CONTRIBUCIONES DIVERSAS MAS ENTEROS A LA TESOFE PARA REINTEGROS PRESUPUESTARIOS PERTENECIENTE A LOS EJERCICIO 2010 Y 2011.
CUMPLIMIENTO DE LA MISIÓN:
EL FIDEICOMISO, NO HA EFECTUADO TRANSFERENCIAS A LAS DEPENDENCIAS Y ENTIDADES PARA CUBRIR UNA COMPENSACIÓN ECONÓMICA O INDEMNIZACIÓN EN EL PRESENTE EJERCICIO FISCAL. SIN EMBARGO, A TRAVÉS DEL FIDEICOMISO, SE ESTA DANDO CUMPLIMIENTO AL ARTÍCULO 4, FRACCIÓN II, ÚLTIMO PÁRRAFO, DEL DECRETO DE PRESUPUESTO DE EGRESOS DE LA FEDERACIÓN EJERCICIO FISCAL 2013.</t>
  </si>
  <si>
    <t>APORTACIÓN INICIAL:   MONTO: $50,000.00   FECHA: 16/05/2006
OBSERVACIONES: LA UNIDAD DE POLÍTICA Y CONTROL PRESUPUESTARIO, NO HA EMITIDO DISPOSICIONES ESPECÍFICAS PARA QUE, CON CARGO AL RAMO 23, SE APLIQUEN MEDIDAS PARA CUBRIR UNA COMPENSACIÓN ECONÓMICA O INDEMNIZACIÓN A LOS SERVIDORES PÚBLICOS QUE DECIDAN CONCLUIR SUS SERVICIOS EN LA ADMINISTRACIÓN PÚBLICA FEDERAL; MOTIVO POR EL CUAL, NO SE HAN EFECTUADO TRANSFERENCIAS A LAS DEPENDENCIAS Y ENTIDADES PARA TAL FIN.</t>
  </si>
  <si>
    <t>DESTINO: LOS INGRESOS SE REFIEREN A REINTEGROS AL PATRIMONIO DEL FIDEM POR RENDIMIENTOS FINANCIEROS O REMANENTES DE LOS PROYECTOS EJECUTADOS. LOS EGRESOS AL PRIMER TRIMESTRE CORRESPONDEN A APOYOS DE PROGRAMAS DE INVERSIÓN CON CARGO A LA SUBCUENTA "A", PROYECTOS CON CARGO A LA SUBCUENTA "B", PAGOS DE HONORARIOS FIDUCIARIOS Y COMISIONES BANCARIAS.
CUMPLIMIENTO DE LA MISIÓN:
AL PRIMER TRIMESTRE SE PAGARON RECURSOS DE LA SUBCUENTA "A" PARA PROYECTOS DE INFRAESTRUCTURA DE 8 MUNICIPIOS EN 6 ESTADOS Y SE PAGARON RECURSOS CON CARGO A LA SUBCUENTA "B" PARA APOYAR A 24 MUNICIPIOS DE 5 ENTIDADES FEDERATIVAS.</t>
  </si>
  <si>
    <t>DESTINO: OBRAS Y ACC DE RECONST Y RESTITUCIÓN DE INFRAEST PÚB PRINCIPALMENTE CARRETERA, HIDRÁULICA, URBANA, EDUCATIVA, DEPORTIVA, DE SALUD, VIVIENDA, MEDIO AMB, FORESTAL, NAVAL, TURÍSTICA Y PESQUERA AFECTADA POR LAS LLUVIAS SEVERAS, INUNDACIONES Y MOV DE LADERA OCURRIDOS EN 2010-2012; DAÑADOS POR EL HURACÁN JOVA EN 2011 Y CARLOTTA Y ERNESTO EN 2012; LA SEQUÍA SEVERA QUE SUFRIERON VARIAS ENTIDADES FED EN 2011 Y LOS SISMOS DE DIC DE 2011 Y MAR DE 2012. TAMBIEN SE AUTORIZARON RECURSOS PARA LA ATENCIÓN DE SIT DE EMERG Y DESASTRE A TRAVÉS DEL FONDO REVOLVENTE. INCLUYE 3.6 MP POR CONCEPTO DE HONORARIOS FIDUCIARIOS.
CUMPLIMIENTO DE LA MISIÓN:
LOS RECURSOS SE DESTINARON PARA LA RECONSTRUCCIÓN Y RESTITUCIÓN DE INFRAEST PÚBLICA PRINCIPALMENTE CARRETERA, HIDRÁULICA, URBANA, EDUCATIVA, DEPORTIVA, DE SALUD, VIVIENDA, MEDIO AMBIENTE, FORESTAL, NAVAL, TURÍSTICA Y PESQUERA; PARA LA ATENCIÓN DE SITUACIONES DE EMERGENCIA Y DESASTRE A TRAVÉS DEL FONDO REVOLVENTE.</t>
  </si>
  <si>
    <t>APORTACIÓN INICIAL:   MONTO: $2,031,169,428.84   FECHA: 30/06/1999
OBSERVACIONES: LA DISPONIBILIDAD AL 31 DE MARZO DE 2013 INCLUYE RECURSOS COMPROMETIDOS POR 7,802.8 MP ASÍ COMO 13,673.4 MP DE RECURSOS SUSCEPTIBLES DE COMPROMETER. EN 2013 LAS PARTIDAS CORRESPONDIENTES A DEUDORES DIVERSOS (ANTICIPOS) Y ACREEDORES DIVERSOS (NO IDENTIFICADOS Y COPARTICIPACIONES ESTATALES), SE INCLUYEN EN EL FLUJO DE EFECTIVO CUYO SALDO ES COINCIDENTE CON LA SUMA DE LOS RUBROS DE BANCOS E INVERSIONES, PARTIDAS QUE SE ELIMINAN EN EL RESUMEN PARA EFECTOS DE DETERMINACIÓN DE LA DISPONIBILIDAD DEL FIDEICOMISO.</t>
  </si>
  <si>
    <t>DESTINO: AL PRIMER TRIMESTRE DE 2013, EL MONTO DE LOS HONORARIOS FIDUCIARIOS ES DE 254.1 MILES DE PESOS, MISMOS QUE SERÁN REFLEJADOS EN LA DISPONIBILIDAD EN EL MOMENTO QUE SEAN PAGADOS.
CUMPLIMIENTO DE LA MISIÓN:
AL 31 DE MARZO DE 2013, NO SE HAN REGISTRADO APORTACIONES DE RECURSOS AL PATRIMONIO DEL FIES, POR CONCEPTO DE INGRESOS EXCEDENTES NETOS, DE ACUERDO CON EL ARTÍCULO 19, FRACCIÓN IV, INCISO D), Y FRACCIÓN V, INCISO B), DE LA LFPRH; 12 DE SU REGLAMENTO.</t>
  </si>
  <si>
    <t>DESTINO: AL 1° TRIM DEL EJERCICIO 2013 SE REALIZARON EROGACIONES POR 6.8 MILLONES DE PESOS (MP) COMO PAGO DE LA COMPENSACIÓN POR LA DISMINUCIÓN DE LA RECAUDACIÓN FEDERAL PARTICIPABLE DEL 4° TRIM DE 2012; 0.2 MP POR HON FID Y COM BAN. ASÍ, LA RESERVA DEL FEIEF SE UBICÓ EN 15,965.5 MP AL 31 DE MARZO.
CUMPLIMIENTO DE LA MISIÓN:
AL 31 DE MARZO DE 2013 NO HUBO APORTACIONES DE RECURSOS AL PATRIMONIO DEL FEIEF POR ING EXCEDENTES A SU RESERVA ART 19, IV, A) DE [LFPRH] Y 12 DE SU RGTO. POR EL DEEP; EN BASE AL ART 257 DE LA LEY FEDERAL DE DERECHOS, SE APORTARON 2,351.2 MP DEL 4° ANTICIPO TRIM 2012.</t>
  </si>
  <si>
    <t>APORTACIÓN INICIAL:   MONTO: $250,000.00   FECHA: 05/05/2006
OBSERVACIONES: AL 1° TRIM DE 2013, LOS RECURSOS DEL DEEP INVIRTIÉRONSE EN EL FEIEF EN LA SUBCUENTA CORRESPONDIENTE.</t>
  </si>
  <si>
    <t>DESTINO: LOS INGRESOS CORRESPONDIENTES A OTRAS APORTACIONES INCLUYEN LAS DEVOLUCIONES DE MUNICIPIOS POR RECURSOS NO UTILIZADOS Y RENDIMIENTOS FINANCIEROS. LOS RECURSOS EROGADOS AL PRIMER TRIMESTRE SE DESTINARON AL APOYO DE OBRAS DE PAVIMENTACIÓN Y PAGO DE HONORARIOS FIDUCIARIOS.
CUMPLIMIENTO DE LA MISIÓN:
AL PRIMER TRIMESTRE SE PAGARON 0.61 MILLONES DE PESOS PARA LA EJECUCIÓN DE OBRAS DE PAVIMENTACIÓN EN 1 MUNICIPIO DE 1 ENTIDAD FEDERATIVA.</t>
  </si>
  <si>
    <t>APORTACIÓN INICIAL:   MONTO: $150,000,000.00   FECHA: 12/01/1990
OBSERVACIONES: 1. SE REPORTA EL TOTAL DE RENDIMIENTOS GENERADOS POR EL FIDEICOMISO AL PRIMER TRIMESTRE DE 2013. 2. EL IMPORTE DE LOS RENDIMIENTOS QUE SE REPORTAN, SON BRUTOS. 3. EN LOS APARTADOS DE INGRESOS Y EGRESOS, NO SE CONSIDERAN LOS MOVIMIENTOS OPERATIVOS ENTRE SUBCONTRATOS, A FIN DE REFLEJAR IMPORTES REALES POR DICHOS CONCEPTOS. 4. LA DISPONIBILIDAD PRESENTADA CONSIDERA CIFRAS ACORDE A LOS ESTADOS FINANCIEROS.</t>
  </si>
  <si>
    <t>DESTINO: PAGO EN FAVOR DE LOS TRABAJADORES DE BASE QUE DEJARON DE PRESTAR SUS SERVICIOS EN LA COMISION NACIONAL BANCARIA Y DE VALORES, ASI COMO LOS HONORARIOS FIDUCIARIOS.
CUMPLIMIENTO DE LA MISIÓN:
DEL PERIODO DEL 1° DE ENERO AL 31 DE MARZO DE 2013, Y DE CONFORMIDAD CON EL PROCEDIMIENTO DE PAGO ESTABLECIDO, SE ENTREGO EL IMPORTE CALCULADO A 1 EMPLEADO DE BASE QUE CAUSARON BAJA Y QUE ACUMULARON UNA ANTIGUEDAD MINIMA DE 15 AÑOS DE SERVICIO ININTERRUMPIDO EN LA CNBV.</t>
  </si>
  <si>
    <t>APORTACIÓN INICIAL:   MONTO: $49,282,069.66   FECHA: 28/09/2006
OBSERVACIONES: LA DISPONIBILIDAD REPORTADA SE ENCUENTRA INTEGRADA POR LA DISPONIBILIDAD AL 31 DE DICIEMBRE DE 2012 POR $61,753,391.87 MÁS MOVIMIENTOS DEL PERIODO DEL 1° DE ENERO AL 31 DE MARZO DE 2013 POR CONCEPTO DE RENDIMIENTOS FINANCIEROS POR $701,959.00 MENOS EGRESOS POR $187,465.00, ESTE ULTIMO IMPORTE INCLUYE HONORARIOS FIDUCIARIOS POR $15,000.00, COMISIONES POR $60.00, OTROS HONORARIOS POR $4,958.00, CONTRIBUCIONES DIVERSAS POR $3,203.00 Y PAGO POR PRIMA DE ANTIGUEDAD POR $164,244.00; ASIMISMO EN EL CIRCULANTE SE INCLUYEN PAGOS ANTICIPADOS POR $34,800.00.</t>
  </si>
  <si>
    <t>DESTINO: PAGO DEL SALDO DISPONIBLE DE LAS CUENTAS INDIVIDUALES DE LOS TRABAJADORES DE CONFIANZA QUE DEJARON DE PRESTAR SUS SERVICIOS EN LA COMISION NACIONAL BANCARIA Y DE VALORES.
CUMPLIMIENTO DE LA MISIÓN:
DEL 1° DE ENERO AL 31 DE MARZO DE 2013 Y DE CONFORMIDAD CON EL PROCEDIMIENTO DE PAGO ESTABLECIDO, SE ENTREGARON LOS SALDOS DE SUS CUENTAS INDIVIDUALES A 12 EMPLEADOS DE CONFIANZA QUE CAUSARON BAJA Y QUE ACUMULARON UNA ANTIGÜEDAD MÍNIMA DE 3 AÑOS DE SERVICIO ININTERRUMPIDO EN LA CNBV.</t>
  </si>
  <si>
    <t>APORTACIÓN INICIAL:   MONTO: $688,000,000.00   FECHA: 08/01/2003
OBSERVACIONES: LA DISPONIBILIDAD REPORTADA SE ENCUENTRA INTEGRADA POR LA DISPONIBILIDAD AL 31 DE DICIEMBRE DE 2012 POR $1,214,423,145.75, MÁS MOVIMIENTOS DEL PERIODO DEL 1° DE ENERO AL 31 DE MARZO DE 2013 POR LOS SIGUIENTES CONCEPTOS: RENDIMIENTOS FINANCIEROS POR $15,096,104.59 Y EGRESOS POR $8,180,150.33, ESTE ULTIMO IMPORTE INCLUYE: $7,729,789.58 POR PAGO A LOS EMPLEADOS DE SUS CUENTAS INDIVIDUALES, HONORARIOS POR $388,203.24 E IMPUESTOS DIVERSOS POR $62,112.51. ASI COMO EL IMPUESTO SOBRE LA RENTA RETENIDO PARA SU ENTERO A LAS AUTORIDADES HACENDARIAS, LOS CUALES AL 31 DE MARZO DE 2013 ASCIENDEN A $510,120.63 Y QUE SE MUESTRAN EN EL PASIVO EN EL BALANCE GENERAL.</t>
  </si>
  <si>
    <t>DESTINO: NO SE REPORTAN EGRESOS POR EL CONCEPTO DE ASISTENCIA Y DEFENSA LEGAL, POR LO QUE SOLO SE REFLEJA LOS PAGOS DE HONORARIOS FIDUCIARIOS.
CUMPLIMIENTO DE LA MISIÓN:
POR EL PERIODO DEL 1° DE ENERO AL 31 DE MARZO DE 2013, NO SE HAN EJERCIDO RECURSOS PARA BRINDAR ASISTENCIA Y DEFENSA LEGAL A LAS PERSONAS OBJETO DEL FIDEICOMISO.</t>
  </si>
  <si>
    <t>APORTACIÓN INICIAL:   MONTO: $20,000,000.00   FECHA: 20/12/2005
OBSERVACIONES: LA DISPONIBILIDAD REPORTADA SE ENCUENTRA INTEGRADA POR LA DISPONIBILIDAD AL 31 DE DICIEMBRE DE 2012 POR $38,569,053.21, MÁS MOVIMIENTOS DEL PERIODO DEL 1° DE ENERO AL 31 DE MARZO DE 2013 POR LOS SIGUIENTES CONCEPTOS: RENDIMIENTOS FINANCIEROS POR $421,698.82 MENOS EGRESOS POR $174,000.00, ESTE ULTIMO IMPORTE INCLUYE HONORARIOS POR $150,000.00 E IMPUESTOS DIVERSOS POR $24,000.00.</t>
  </si>
  <si>
    <t>DESTINO: LOS RECURSOS EROGADOS CORRESPONDEN A LAS COMISIONES PAGADAS, A LOS HONORARIOS FIDUCIARIOS, Y A LOS PAGOS REALIZADOS DURANTE EL PERIODO QUE SE REPORTA DE LA POLIZA DE RESPONSABILIDAD CIVIL
CUMPLIMIENTO DE LA MISIÓN: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t>
  </si>
  <si>
    <t>APORTACIÓN INICIAL:   MONTO: $10,000,000.00   FECHA: 04/11/2004
OBSERVACIONES: EL DICTAMEN DE ESTADOS FINANCIEROS DE LA CONSAR AL 31 DE DICIEMBRE DE 2012 Y AL 31 DE DICIEMBRE DE 2011 ELABORADO POR EL AUDITOR EXTERNO INCLUYE, DENTRO DE SUS NOTAS, LA INFORMACIÓN DEL REGISTRO Y EL SALDO DEL FIDEICOMISO.</t>
  </si>
  <si>
    <t>DESTINO: SE EJERCIERON RECURSOS EN SERVICIOS DE SEGURIDAD PARA LAS INSTALACIONES ADUANERAS; CENTRO DE CONTROL, MONITOREO Y ADMINISTRACIÓN DE LA OPERACIÓN Y SEGURIDAD EN ADUANAS; SISTEMA DE SUPERVISIÓN Y CONTROL VEHICULAR (AFOROS-SIAVE); SERVICIOS DE VIGILANCIA, LIMPIEZA Y FUMIGACIÓN PARA LOS ALMACENES Y PATIOS QUE RESGUARDAN BIENES DE COMERCIO EXTERIOR; PROGRAMA FORMATIVO EN MATERIA DE COMERCIO EXTERIOR; PROYECTO VIGILANTE; CONSTRUCCIÓN DE INSTALACIONES PARA EL PERSONAL QUE OCUPA PUESTOS DE ALTO RIESGO EN LAS ADUANAS; ARRENDAMIENTO DE BODEGAS EN PICAL PANTACO EN EL DISTRITO FEDERAL Y DEL PATIO REFORMA EN NUEVO LAREDO, TAMAULIPAS; SISTEMA DE ESCLUSAS DE CONTROL EN ADUANAS (SIECA); ENTRE OTROS. LA DIFERENCIA DE MENOS, QUE EXISTE ENTRE EL GASTO REFLEJADO EN EL FLUJO DE EFECTIVO Y EL DEL ESTADO DE RESULTADOS SE DERIVA DE LOS MOVIMIENTOS CORRESPONDIENTES AL EJERCICIO 2013 DE LAS CUENTAS DE BALANCE Y RESULTADOS COMO SIGUE: ACTIVO.- ANTICIPOS A PROVEEDORES Y CONTRATISTAS $ 3,820,471.68, MÁS LOS SALDOS DE MOVIMIENTOS DE LAS CUENTAS DE PASIVO.- IMPUESTOS POR PAGAR, ACREEDORES DIVERSOS Y RETENCIONES DE OBRA PÚBLICA DE -$161,979.78, MÁS LAS CUENTAS DE RESULTADOS POR $ 215,263.33. AL CIERRE DEL PERIODO, EL FIDEICOMISO PRESENTA COMPROMISOS POR PAGAR POR $ 1 480 011 839.81 Y POR CONTRATAR POR $2 834 508 081.38
CUMPLIMIENTO DE LA MISIÓN:
APROBARON PROYECTOS EN EL PRIMER TRIMESTRE: ADQUISICIÓN DE VEHÍCULO BLINDADO; CONTINUIDAD DE LOS SERVICIOS DE SEGURIDAD PARA LAS INSTALACIONES ADUANERAS; RECURSO PARA LAS EROGACIONES DERIVADAS DEL CUMPLIMIENTO DE LAS OBLIGACIONES ESTABLECIDAS EN EL CONVENIO MODIFICATORIO AL CONTRATO DE FIDEMICA. CONTINUAR CON LA APLICACIÓN DE RECURSOS EN LOS PROYECTOS AUTORIZADOS</t>
  </si>
  <si>
    <t>DESTINO: SOPORTE, DESARROLLO Y MANTENIMIENTO DE APLICACIONES 3 (SDMA-3); SERVICIO DE PROCESAMIENTO, ALMACENAMIENTO Y COMUNICACIONES - PARTIDA ALMACENAMIENTO (SPAC-A); MANTENIMIENTO DE LOS MODELOS DE RIESGO; SERVICIO DE PROCESAMIENTO, ALMACENAMIENTO Y COMUNICACIONES. PARTIDA PROCESAMIENTO (SPAC-P); SERVICIOS ADMINISTRADOS DE COMUNICACIÓN (SAC); SERVICIO DE CENTRO DE DATOS 2 (SCD-2); SERVICIO DE LICENCIAMIENTO CORPORATIVO ORACLE 2 (ULA 2); VIDEO-VIGILANCIA ADMINISTRADA EXTENDIDA (VIVA-E); MONITOREO INTEGRAL DE SERVICIOS: SERVICIOS ADMINISTRADOS DE MONITOREO Y GESTIÓN (SAMYG); VENTANILLA ÚNICA DE COMERCIO EXTERIOR MEXICANA; ENTRE OTROS. LA DIFERENCIA ENTRE EL ESTADO DE RESULTADOS Y FLUJO DE EFECTIVO, CORRESPONDE A LOS MOVIMIENTOS DE LA CUENTAS DE ANTICIPOS (DEUDORES) $ 1 235 377 442.34, MÁS $ 300 684.23 PASIVOS DE 2012 PAGADOS Y/O CANCELADOS EN 2013, MENOS PASIVOS DE 2013 $ 16 940.14 Y MENOS RECTIFICACIÓN DE RESULTADOS EJERCICIO ANTERIOR $ 1 296 580 000.00. AL CIERRE DEL PERIODO, EL FIDEICOMISO PRESENTA COMPROMISOS POR PAGAR POR $32 976 283 144.53 Y POR CONTRATAR POR $ 5 818 877 561.26.
CUMPLIMIENTO DE LA MISIÓN:
PROYECTOS CON CAMBIO DE ALCANCE PRIMER TRIMESTRE: CAMBIOS EN MONTO AL PROYECTO DENOMINADO: “SISTEMA DE TELEVISIÓN SATELITAL (TVSAT)”; CAMBIOS EN MONTO AL PROYECTO DENOMINADO: “SERVICIO DE SOPORTE EXTENDIDO PARA LA SOLUCIÓN DE MANEJO INTEGRAL DE IDENTIDADES II”. ASÍ COMO CONTINUAR CON LA APLICACIÓN DE RECURSOS DE DIVERSOS PROYECTOS Y TÍTULO AUTORIZADOS</t>
  </si>
  <si>
    <t>APORTACIÓN INICIAL:   MONTO: $16,580.00   FECHA: 08/07/1994
OBSERVACIONES: EL FIDEICOMISO QUE SE REPORTA NO SE ADHIERE A NINGUN PROGRAMA. EL MONTO REPORTADO EN EL RUBRO DE OTRAS APORTACIONES, SE REFIERE A INGRESOS GENERADOS POR LA PROPIA OPERATIVA DEL FIDEICOMISO.</t>
  </si>
  <si>
    <t>APORTACIÓN INICIAL:   MONTO: $3,000.00   FECHA: 15/02/1961
OBSERVACIONES: EL FIDEICOMISO QUE SE REPORTA NO SE ADHIERE A NINGUN PROGRAMA..</t>
  </si>
  <si>
    <t>DESTINO: ISR RETENIDO
CUMPLIMIENTO DE LA MISIÓN:
INTERCAMBIO DE EXPERIENCIA Y TECNOLOGIA ENTRE EMPRESAS MEXICANAS Y EUROPEAS A TRAVES DE FERIAS Y EXPOSICIONES.</t>
  </si>
  <si>
    <t>APORTACIÓN INICIAL:   MONTO: $25,000.00   FECHA: 01/07/1997
OBSERVACIONES: EL FIDEICOMISO QUE SE REPORTA NO SE ADHIERE A NINGUN PROGRAMA. LA APORTACIÓN ÚNICA HECHA POR BANCOMEXT FUÉ DE $ 25,000.00 PESOS EN JULIO DE 1997. SE REPORTAN ESTADOS FINANCIEROS AL 31 MARZO DE 2013. EN PROCESO DE EXTINCION</t>
  </si>
  <si>
    <t>DESTINO: PENSIONES, JUBILACIONES, VALES DE DESPENSA, HONORARIOS MEDICOS, DEPORTIVOS, VIUDEZ Y ORFANDAD, MEDICINAS, HOSPITALES, REEMBOLSOS POR GASTOS MEDICOS Y PRIMAS DE ANTIGUEDAD. .
CUMPLIMIENTO DE LA MISIÓN:
SE PAGARON EN EL PERIODO REPORTADO, PENSIONES, JUBILACIONES, VALES DE DESPENSA, HONORARIOS MEDICOS, DEPORTIVOS, VIUDEZ Y ORFANDAD, MEDICINAS HOSPITALES, REEMBOLSOS POR GASTOS MEDICOS Y PRIMAS DE ANTIGUEDAD</t>
  </si>
  <si>
    <t>APORTACIÓN INICIAL:   MONTO: $1,384,492,717.41   FECHA: 01/03/1999
OBSERVACIONES: EL FIDEICOMISO QUE SE REPORTA NO SE ADHIERE A NINGUN PROGRAMA.</t>
  </si>
  <si>
    <t>DESTINO: IMPUESTOS DIVERSOS, HONORARIOS Y VALUACION CAMBIARIA
CUMPLIMIENTO DE LA MISIÓN:
EL FIDEICOMISO CUENTA CON RECURSOS QUE CONSTITUYEN FONDOS DE GARANTIAS QUE PERMITIRAN ACCEDER A CREDITOS A DIVERSAS MPYMES</t>
  </si>
  <si>
    <t>APORTACIÓN INICIAL:   MONTO: $1,000.00   FECHA: 11/11/2002
OBSERVACIONES: EL FIDEICOMISO SE ADHIERE AL PROGRAMA DENOMINADO: ESQUEMA DE OTORGAMIENTO DE CREDITO A PYMES EN SEGUNDO PISO PRESENTADO POR EL FIDEICOMISO Y AL PROGRAMA DE FINANCIAMIENTO A LA CADENA DE EXPORTACIÓN DEL SECTOR AUTOMOTRIZ A TRAVES DE SOFOLES´PYME.</t>
  </si>
  <si>
    <t>APORTACIÓN INICIAL:   MONTO: $1,000.00   FECHA: 19/11/2002
OBSERVACIONES: EL FIDEICOMISO QUE SE REPORTA NO SE ADHIERE A NINGUN PROGRAMA.</t>
  </si>
  <si>
    <t>DESTINO: VALUACION CAMBIARIA.
CUMPLIMIENTO DE LA MISIÓN:
ASIGNACION DE LOS RECURSOS A DIVERSOS PROGRAMAS EN CUMPLIMIENTO DE LOS FINES PARA LOS QUE FUE CONSTITUIDO EL FIDEICOMISO.</t>
  </si>
  <si>
    <t>APORTACIÓN INICIAL:   MONTO: $10,000.00   FECHA: 07/01/2006
OBSERVACIONES: FIDEICOMISO CONSTITUIDO EL 16 DE DICIEMBRE DE 2005, APORTACION INICIAL RECIBIDA EL 7 DE ENERO DE 2006 CLAVE DE REGISTRO ASIGNADA EN ENERO 2006.</t>
  </si>
  <si>
    <t>APORTACIÓN INICIAL:   MONTO: $1,010,000.00   FECHA: 22/11/2006
OBSERVACIONES: FIDEICOMISO FORMALIZADO EN 2006. EL MONTO DE ENTEROS A LA TESOFE, CORRESPONDE A RETENCIONES DE IVA Y DE ISR, ACUMULADO DE ENERO A MARZO 2013. EN PROCESO DE EXTINCION</t>
  </si>
  <si>
    <t>DESTINO: NO HUBO EROGACIONES EN EL PERIODO QUE SE REPORTA.
CUMPLIMIENTO DE LA MISIÓN:
EN EL PERIODO QUE SE REPORTA SE CUMPLIO LA MISION Y FINES DEL FIDEICOMISO.</t>
  </si>
  <si>
    <t>APORTACIÓN INICIAL:   MONTO: $117,047,420.00   FECHA: 01/03/2007
OBSERVACIONES: FIDEICOMISO FORMALIZADO EN 2007.</t>
  </si>
  <si>
    <t>APORTACIÓN INICIAL:   MONTO: $1,000.00   FECHA: 27/04/2009
OBSERVACIONES: SE REPORTA INFORMACION AL 31 DE MARZO</t>
  </si>
  <si>
    <t>DESTINO: CUMPLIR SATISFACTORIAMENTE CON LOS FINES DEL FIDEICOMISO TALES COMO LAS OBLIGACIONES FINANCIERAS, ADMINISTRAR, OPERAR Y CONSERVAR LOS TRAMOS CARRETEROS DE LA CONCESIÓN, INVERTIR EN ESTUDIOS, PROYECTOS, INVESTIGACIONES Y OTORGAR APOYOS RECUPERABLES Y NO RECUPERABLES, RELACIONADOS CON PROYECTOS DE INFRAESTRUCTUCRA.
CUMPLIMIENTO DE LA MISIÓN:
AL CIERRE DEL PRIMER TRIMESTRE DE 2013, SE HAN CUBIERTO OPORTUNAMENTE LAS OBLIGACIONES FINANCERAS RESPECTIVAS Y SE REALIZARON LAS ACCIONES NECESARIAS PARA LA ADMINISTRACIÓN, OPERACIÓN Y CONSERVACIÓN DE LOS TRAMOS CARRETEROS DE LA CONCESIÓN, ASÍ COMO LO RELACIONADO A LA INVERSION EN LOS PROYECTOS DE INFRAESTRUCTURA.</t>
  </si>
  <si>
    <t>APORTACIÓN INICIAL:   MONTO: $5,000.00   FECHA: 29/08/1997
OBSERVACIONES: LA DISPONIBILIDAD DEL FIDEICOMISO AL 31 DE MARZO DE 2013 ES DE 45,675,533,012.59 COMPUESTA POR RECURSOS DEL FIDEICOMISO ANTES DENOMINADO FARAC Y POR TRASPASOS DEL FIDEICOMISO FINFRA. LOS INGRESOS PROVIENEN DE LAS CUOTAS DE PEAJE DE LAS AUTOPISTAS CONCESIONADAS, ARRENDAMIENTOS, RECUPERACIÓN DE SINIESTROS, VENTA DE BASES, COMISIONES COBRADAS,RESARCIMIENTO POR RECUPERACION DE DERECHOS E INTERESES GANADOS. EL FIDEICOMISO NO HA RECIBIDO APORTACIONES DE RECURSOS PUBLICOS PRESUPUESTARIOS TODA LA INFORMACIÓN DEL FIDEICOMISO SE ENCUENTRA RESERVADA EN EL IFAI MEDIANTE EL RUBRO TEMÁTICO "FIDEICOMISO CARRETERO PÚBLICO FEDERAL NO PARAESTATAL" ATRIBUCIÓN DE NEGOCIOS DE INFRAESTRUCTURA.</t>
  </si>
  <si>
    <t>APORTACIÓN INICIAL:   MONTO: $0.01   FECHA: 10/12/2002
OBSERVACIONES: EL H. COMITÉ TÉCNICO DE ESTE FIDEICOMISO DETERMINÓ EN SU DECIMO NOVENA SESIÓN ORDINARIA CELEBRADA EL 20 DE MARZO DE 2013, QUE NO ES NECESARIO REALIZAR APORTACIONES AL MISMO, EN VIRTUD DEL ELEVADO INDICE DE CAPITALIZACIÓN DEL BANCO.</t>
  </si>
  <si>
    <t>APORTACIÓN INICIAL:   MONTO: $100,000,000.00   FECHA: 05/10/2012
OBSERVACIONES: EL RUBRO DE RENDIMIENTOS FINANCIEROS INCLUYE EFECTO NETO DE VALUACIÓN Y APLICACIONES AL PATRIMONIO PARA EL CUMPLIMIENTO DE LOS FINES</t>
  </si>
  <si>
    <t>DESTINO: PAGO DE SERVICIOS PROFESIONALES PARA DAR CUMPLIMIENTO AL OBJETO DEL FIDEICOMISO
CUMPLIMIENTO DE LA MISIÓN:
EN EL PERIODO QUE SE REPORTA NO SE ENTREGARON RECURSOS.</t>
  </si>
  <si>
    <t>DESTINO: PROMOCION DE NEGOCIOS INTERNACIONALES A TRAVES DEL PROGRAMA AL INVEST FASE IV,(CAPACITACION, ASISTENCIA TECNICA,RENTA DE STAND EN FERIAS, CATERING, TRANSPORTACION Y MATERIAL PROMOCIONAL )
CUMPLIMIENTO DE LA MISIÓN:
SE TIENE CUMPLIDA LA META DE EMPRESAS PARTICIPANTES A LOS EVENTOS DEL PRIMER TRIMESTRE 2013.</t>
  </si>
  <si>
    <t>APORTACIÓN INICIAL:   MONTO: $1,000.00   FECHA: 01/06/1995
OBSERVACIONES: EL SALDO DE LA DISPONIBILIDAD A DICIEMBRE 2011 CORRESPONDE AL SALDO NETO DEL PATRIMONIO DEL FIDEICOMISO</t>
  </si>
  <si>
    <t>DESTINO: AFECTACION DE BIENES EN FIDEICOMISO,PARA GARANTIZAR CREDITOS A CARGO DEL FIDEICOMITENTE MARIO RENATO MENENDEZ RODRIGUEZ.
CUMPLIMIENTO DE LA MISIÓN:
ANTE LA IMPOSIBILIDAD DE LLEVAR A CABO LA RECUPERACIÓN POR LA VÍA JUDICIAL, EL ÁREA JURÍDICA DE NACIONAL FINANCIERA S.N.C., ESTA ELABORADO EL CORRESPONDIENTE DICTAMEN DE CASTIGO DEL MISMO.</t>
  </si>
  <si>
    <t>APORTACIÓN INICIAL:   MONTO: $5,000,000.00   FECHA: 14/08/1990
OBSERVACIONES: AL 31 DE MARZO DE 2013, EL PATRIMONIO DEL FIDEICOMISO SE ENCUENTRA INTEGRADO POR ACTIVOS NO DISPONIBLES.</t>
  </si>
  <si>
    <t>DESTINO: ENTREGAS POR CONCEPTO DE PAGO DE PENSIONES, PRIMA DE ANTIGÜEDAD, OTROS BENEFICIOS POSTERIORES AL RETIRO Y PERDIDA EN VENTA DE VALORES.
CUMPLIMIENTO DE LA MISIÓN:
EN CUMPLIMIENTO A LOS FINES DEL FIDEICOMISO: SE HAN REALIZADO LAS APORTACIONES DEL EJERCICIO 2013, CONFORME AL ESTUDIO ACTUARIAL PRELIMINAR; ASIMISMO, SE REALIZARON LOS PAGOS DE PENSIONES, PRIMAS DE ANTIGUEDAD Y BENEFICIOS POSTERIORES, POR EL PRIMER TRIMESTRE DEL 2013.</t>
  </si>
  <si>
    <t>APORTACIÓN INICIAL:   MONTO: $1,423,935,624.39   FECHA: 30/01/1998
OBSERVACIONES: EN ARCHIVOS ANEXOS SE ENVIAN LOS ESTADOS FINANCIEROS Y ESTADOS DE CUENTA DEL PRIMER TRIMESTRE DE 2013.</t>
  </si>
  <si>
    <t>DESTINO: SEGUIMIENTO DEL PORTAFOLIO DE INVERSIONES DEL FONDO EMPRENDEDORES CONACYT-NAFINSA Y FILTRADO Y BUSQUEDA DE PROYECTOS Y FONDOS PARA EL FONDO DE FONDOS DE CAPITAL EMPRENDEDOR MEXICO VENTURES I Y EL FONDO DE COINVERSION DE CAPITAL SEMILLA STARTUP MEXICO Y FONDEO DEL PROGRAMA DE APOYO AL PATENTAMIENTO IMPI-FUMEC-NAFIN.
CUMPLIMIENTO DE LA MISIÓN:
INVERSION EN EL FONDO VENTURE PARTNERS Y DUE DILIGENCE DE 22 PROYECTOS Y 9 FONDOS DE INVERSION DEL FONDO DE COINVERSION DE CAPITAL SEMILLA Y FONDEO AL PROGRAMA DE APOYO AL PATENTAMIENTO IMPI-FUMEC-NAFIN.</t>
  </si>
  <si>
    <t>DESTINO: BRINDAR ASESORIA FINANCIERA Y LEGAL A PYMES Y PERSONAS FISICAS.
CUMPLIMIENTO DE LA MISIÓN:
DESDE EL INICIO DE OPERACIONES DEL FIDEICOMISO Y HASTA EL 31 DE MARZO DE 2013, SE HAN PROPORCIONADO 86,042 ASESORIAS.</t>
  </si>
  <si>
    <t>DESTINO: ENTREGAS POR CONCEPTO DE PAGO A LOS TRABAJADORES POR TERMINACION DE LA RELACIÓN LABORAL Y PERDIDA EN VENTA DE VALORES. INFORMACION AL PRIMER TRIMESTRE DE 2013.
CUMPLIMIENTO DE LA MISIÓN:
EN CUMPLIMIENTO A LOS FINES DEL FIDEICOMISO: SE HAN REALIZADO LAS APORTACIONES DE NACIONAL FINANCIERA Y DE LOS TRABAJADORES ADHERIDOS AL FIDEICOMISO DE CONTRIBUCIÓN DEFINIDA CORRESPONDIENTES AL PRIMER TRIMESTRE DE 2013; ASIMISMO, SE REALIZARON LOS PAGOS A LOS TRABAJADORES POR CONCEPTO DE TERMINACION DE LA RELACION LABORAL POR EL PRIMER TRIMESTRE DE 2013.</t>
  </si>
  <si>
    <t>APORTACIÓN INICIAL:   MONTO: $18,349.44   FECHA: 29/12/2006
OBSERVACIONES: EN ARCHIVOS ANEXOS SE ENVIAN LOS ESTADOS FINANCIEROS Y LOS ESTADOS DE CUENTA DEL PRIMER TRIMESTRE DE 2013.</t>
  </si>
  <si>
    <t>DESTINO: ENTREGAS POR CONCEPTO DE COMPLEMENTO PEA Y COSTO FINANCIERO DE PEA Y PRÉSTAMOS AL PRIMER TRIMESTRE DE 2013, DE CONFORMIDAD CON EL CONTRATO DEL FIDEICOMISO "COMPLEMENTO DEL PRESTAMO ESPECIAL PARA EL AHORRO (PEA) Y PRESTAMOS DE CORTO Y MEDIANO PLAZO PARA JUBILADOS BAJO EL PLAN DE BENEFICIO DEFINIDO".
CUMPLIMIENTO DE LA MISIÓN:
SE REALIZARON LAS APORTACIONES DE NACIONAL FINANCIERA, S.N.C. AL FIDEICOMISO "COMPLEMENTO DEL PRESTAMO ESPECIAL PARA EL AHORRO (PEA) Y PRESTAMOS DE CORTO Y MEDIANO PLAZO PARA JUBILADOS BAJO EL PLAN DE BENEFICIO DEFINIDO" EN CUMPLIMIENTO A LOS FINES DEL MISMO, POR EL PRIMER TRIMESTRE DEL EJERCICIO 2013; ASIMISMO, SE REALIZARON LAS ENTREGAS POR CONCEPTO DE COMPLEMENTO PEA Y COSTO FINANCIERO DE PEA Y PRESTAMOS DE CONFORMIDAD CON EL CONTRATO DE FIDEICOMISO.</t>
  </si>
  <si>
    <t>APORTACIÓN INICIAL:   MONTO: $1,000.00   FECHA: 15/05/2009
OBSERVACIONES: EN ARCHIVOS ANEXOS SE ENVIAN LOS ESTADOS FINANCIEROS DEL FIDEICOMISO Y ESTADO DE CUENTA DEL PRIMER TRIMESTRE DE 2013.</t>
  </si>
  <si>
    <t>DESTINO: ADMINISTRAR LOS RECURSOS FIDEICOMITIDOS Y CONTINUAR CON EL MANTENIMIENTO Y DESARROLLO DE LA OPERACIÓN DEL PROGRAMA DE VENTA DE TÍTULOS EN DIRECTO AL PÚBLICO, Y PAGO DE LOS DIVERSOS SERVICIOS CONTRATADOS POR EL FISO SVD.
CUMPLIMIENTO DE LA MISIÓN:
LOS RESULTADOS OPERATIVOS SE MUESTRAN AL FINAL DEL 1ER.INFORME TRIMESTRAL DEL 2013 QUE SE ANEXA. LOS OBJETIVOS DEL PROGRAMA DE CETES DIRECTO SON LOS SIGUIENTES: A) ESTABLECER UN NUEVO CANAL DE DISTRIBUCIÓN DE TÍTULOS GUBERNAMENTALES; B) DIVERSIFICAR LA BASE DE INVERSIONISTAS Y C) CAPTAR EL AHORRO DIRECTO DE PERSONAS FÍSICAS COMO UN NUEVO GRUPO DE INVERSIONISTAS QUE ES ESTABLE Y POCO SENSIBLE A LA VOLATILIDAD DE LOS MERCADOS FINANCIEROS</t>
  </si>
  <si>
    <t>DESTINO: REGULARIZACIÓN LEGAL, CONTABLE Y FISCAL DE LA SOCIEDAD DENOMINADA EDITORIAL ATISBOS, S.A. A TRAVES DE LA DISOLUCION Y LIQUIDACION DE LA EMPRESA
CUMPLIMIENTO DE LA MISIÓN:
SE CELEBRO UNA SESION ORDINARIA DEL COMITE A FIN DE AUTORIZAR LA AMPLIACÍON DE VIGENCIA DEL FIDEICOMISO HASTA EL 30 DE ABRIL DE 2013, EN TANTO SE RECIBE DE LAS AUTORIDADES SU CONFORMIDAD A LA DISOLUCION Y LIQUIDACIÓN DE LA EMPRESA UNA VEZ TRANSFERIDOS LA PROPIEDAD DE LOS INMUEBLES, ELABORADO LOS ESTADOS FINANCIEROS Y ENTERADAS LAS AUTORIDADES DE DICHOS PROCESOS</t>
  </si>
  <si>
    <t>APORTACIÓN INICIAL:   MONTO: $1,000,000.00   FECHA: 31/07/2010
OBSERVACIONES: EL PATRIMONIO SE INTEGRA COMO SIGUE: $600 POR 600 ACCIONES REPRESENTATIVAS DEL CAPITAL SOCIAL DE EDITORIAL ATISBOS, S.A. $400,000 Y 1,268,158.00 POR RECURSOS MONETARIOS APORTADOS POR NACIONAL FINANCIERA, S.N.C.,A LOS CUALES SE LE HAN RESTADO LOS GASTOS EROGADOS PARA EL CUMPLIMIENTO DEL OBJETO Y $58.46 DEPOSITADOS A LA CUENTA DE CHEQUES</t>
  </si>
  <si>
    <t>DESTINO: PAGO A LOS JUBILADOS O SUS BENEFICIARIOS DE SUS PENSIONES Y PRESTACIONES CONTENIDAS EN EL CONTRATO DE FIDEICOMISO BBVA BANCOMER, S.A. NO. 42700/5 (F/55078/7).
CUMPLIMIENTO DE LA MISIÓN:
EN APEGO A LO ESTABLECIDO EN EL CONTRATO DE FIDEICOMISO N 42700/5 (F/55078/7), SE HAN CUBIERTO CON OPORTUNIDAD LOS PAGOS DE PENSIONES Y JUBILACIONES, ASÍ COMO LOS GASTOS DE SERVICIO MÉDICO DEL PRIMER TRIMESTRE DE 2013.</t>
  </si>
  <si>
    <t>DESTINO: SE INTEGRA POR LOS SIGUIENTES CONCEPTOS: HONORARIOS AL FIDUCIARIO POR $60,257.84 IMPUESTOS POR $9,641.25 MENOS DECREMENTO POR VALUACIÓN DE MERCADO POR $331,545.38 DE ACUERDO A LA INFORMACIÓN REFLEJADA EN LOS ESTADOS FINANCIEROS AL 31 DE MARZO DE 2013 PROPORCIONADA POR NACIONAL FINANCIERA, S.N.C.,DIRECCION FIDUCIARIA
CUMPLIMIENTO DE LA MISIÓN:
EL FID.NO PUEDE ESTABLECER UN PROGRAMA DE METAS Y UN PRESUPUESTO PARA EL EJERCICIO DE SUS FINES,YA QUE LA OPERACIÓN DEL MISMO ES RESULTADO DE ACCIONES DE OTRAS INSTANCIAS COMO LAS MINISTERIALES Y JUDICIALES, EN CUYAS DETERMINACIONES NO TIENE INGERENCIA EL FIDEICOMISO.EN ESTE PERIODO NO SE SOLICITO REQUERIMIENTO POR PARTE DE LA AUTORIDAD COMPETENTE PARA LLEVAR A CABO LA RESTITUCION DEL VALOR DE LOS BIENES Y NUMERARIO ASEGURADOS INEXISTENTES A LOS INTERESADOS CUANDO PROCEDA SU DEVOLUCION.</t>
  </si>
  <si>
    <t>APORTACIÓN INICIAL:   MONTO: $85,600,000.00   FECHA: 19/11/2002
OBSERVACIONES: LA INFORMACION REPORTADA ES DE ACUERDO A LOS ESTADOS FINANCIEROS CON CIFRAS AL 31 DE MARZO DE 2013, GENERADOS POR NACIONAL FINANCIERA, DIRECCION FIDUCIARIA.</t>
  </si>
  <si>
    <t>APORTACIÓN INICIAL:   MONTO: $1,000.00   FECHA: 30/07/2003
OBSERVACIONES: LA COMPOSICIÓN DEL PORTAFOLIO DE INVERSIONES SE INTEGRA COMO SIGUE: TRES PAGARÉS CON SALDO INSOLUTO AL 31/03/2013 POR UN IMPORTE TOTAL DE $14,041,143,916.70 PESOS A TASA REAL DEL 4.70% A PLAZO DE 40 AÑOS, EMITIDOS POR EL GOBIERNO FEDERAL, EN TRES DIFERENTES FECHAS DE APERTURA, EL PRIMERO: EL 11/MAYO/2006, EL SEGUNDO:25/MAYO/2006 Y EL TERCERO:29/JUNIO/2006,CON AMORTIZACIONES PARCIALES Y PAGO DE INTERESES CADA 91 DÍAS, $4,785,659,769.34 PESOS DE LA GANANCIA INFLACIONARIA DE LOS SALDOS INSOLUTOS DE LOS PAGARÉS DE GOBIERNO FEDERAL, $93,304,626.10 PESOS DE INTERESES DEVENGADOS AL CORTE DE MARZO 2013,OPERACIONES EN REPORTO EN VALORES GUBERNAMENTALES A 21 DÍAS Y PAGARES DE INMEDIATA REALIZACIÓN POR $374,676,711.84 PESOS. EL IMPORTE DE LOS INGRESOS ACUMULADOS SE OBTIENE DE LA SUMA DE LOS SIGUIENTES CONCEPTOS DEL ESTADO DE RESULTADOS: INTERESES COBRADOS, AMORTIZACIONES DE PAGARES DE GOBIERNO FEDERAL, BENEFICIOS Y PRODUCTOS DIVERSOS,VALORIZACION DE CUENTAS EN UDI´S E INTERESES COBRADOS S/VALORES GUBERNAMENTALES Y DE LA APORTACION POR $273,000,000.00 DE BANRURAL (EN LIQUIDACIÓN)AUTORIZADA MEDIANTE OFICIO 368.005/2013 DE LA UNIDAD DE BANCA DE DESARROLLO EL MONTO DE LOS EGRESOS ACUMULADOS SE OBTIENEN DE LA SUMA DE LOS SIGS CONCEPTOS DEL ESTADO DE RESULTADOS: COMISIONES, HONORARIOS, RENTAS, OTROS GASTOS DE ADMINISTRACIÓN Y ENTREGAS A FIDEICOMISARIOS. LAS CIFRAS PRESENTADAS EN EL PRESENTE DOCUMENTO FUERON EXTRAÍDAS DE LA CONTABILIDAD PARTICULAR DEL FIDEICOMISO.</t>
  </si>
  <si>
    <t>DESTINO: CON CARGO AL PATRIMONIO DEL FIDEICOMITIDO EL FIDEICOMISO PUEDEN REALIZAR LAS SIGUIENTES OPERACIONES: - OTORGAR FINANCIAMIENTO, CRÉDITOS O PRÉSTAMOS AL FIDEICOMITENTE. - PROPORCIONAR RECURSOS AL FIDEICOMITENTE EN FORMA DE APOYOS PARA EL FORTALECIMIENTO DE SU CAPITAL. - OTORGAR APOYOS AL FIDEICOMITENTE CON RECURSOS NO RECUPERABLES.
CUMPLIMIENTO DE LA MISIÓN:
DE ACUERDO CON LA APLICACIÓN DEL MÉTODO DE CALCULO EMITIDO POR LA COMISIÓN NACIONAL BANCARIA Y DE VALORES (CNBV), NO HA SIDO NECESARIO QUE SHF EFECTÚE APORTACIONES DURANTE EL PRIMER TRIMESTRE DE 2013.</t>
  </si>
  <si>
    <t>APORTACIÓN INICIAL:   MONTO: $0.01   FECHA: 19/11/2002
OBSERVACIONES: EL SALDO DEL FIDEICOMISO AL PRIMER TRIMESTRE DE 2013, NO PRESENTÓ MOVIMIENTO EN EL PERIODO. LA FECHA DE APORTACIÓN INICIAL CORRESPONDE A LA FECHA EN QUE SE CONSTITUYO EL FIDEICOMISO, DERIVADO DE QUE NO SE HAN REALIZADO APORTACIONES.</t>
  </si>
  <si>
    <t>DESTINO: LA DISPONIBILIDAD AL CIERRE DEL EJERCICIO FISCAL 2010 FUE DE CERO PESOS, DESDE ENTONCES Y HASTA EL PERIODO QUE SE REPORTA, NO SE HAN RECIBIDO APORTACIONES, POR TANTO LA DISPONIBILIDAD ES DE CERO PESOS. NO APLICA REPORTAR METAS O INDICADORES DE RESULTADOS EN VIRTUD DE QUE SE TRATA DE UN FIDEICOMISO PRIVADO.
CUMPLIMIENTO DE LA MISIÓN:
ADMINISTRAR LOS BIENES QUE INTEGRAN EL PATRIMONIO FIDEICOMITIDO DEL FIDEICOMISO, PARA HACER EFICIENTE SU OPERACIÓN Y EVITAR SU DETERIORO. REGULARIZAR JURÍDICAMENTE LOS BIENES QUE INTEGRAN EL PATRIMONIO FIDEICOMITIDO DEL FIDEICOMISO. SE CONTINÚA CON EL PROCESO DE DISOLUCIÓN Y LIQUIDACIÓN DE 21 EMPRESAS RECIBIDAS QUE NO OPERAN.</t>
  </si>
  <si>
    <t>APORTACIÓN INICIAL:   MONTO: $3,000,000.00   FECHA: 29/09/2000
OBSERVACIONES: EL FICAH AL 30 DE JUNIO DE 2010, TERMINÓ DE APLICAR LA TOTALIDAD DEL SALDO DE RECURSOS FEDERALES; FICAH CERRÓ 2010 CON DISPONIBILIDAD DE CERO, EN 2011, 2012 Y EN EL PERIODO QUE SE REPORTA NO ESTA CONSIDERADO NINGÚN INGRESO NI EGRESO, POR LO QUE SE REFIERE A DICHOS RECURSOS FEDERALES.</t>
  </si>
  <si>
    <t>DESTINO: DURANTE EL PRIMER TRIMESTRE DE 2013, SE BENEFICIÓ A 14,421 VISITANTES NACIONALES AL MUSEO, QUE SUMADOS A LOS REPORTADOS AL CUARTO TRIMESTRE (2012) 102,348, HACEN UN TOTAL DE VISITANTES INGRESADOS DE 116,769, DE LOS CUALES, 76,381 CORRESPONDEN A ENTRADAS DE VISITANTES NACIONALES EN GENERAL Y 40,388 ENTRADAS A NIÑOS MENORES DE 6 AÑOS Y ADULTOS MAYORES MEXICANOS, CON LO CUAL SE LOGRO UN AVANCE DE 100.0% DEL TOTAL DE RECURSOS DONADOS EN 2012.
CUMPLIMIENTO DE LA MISIÓN:
EL DONATIVO OTORGADO DE 2012 SE EJERCIÓ DURANTE EL PERIODO JUNIO DICIEMBRE 2012, ASÍ COMO EL PRIMER TRIMESTRE DE 2013, DICHOS RECURSOS SE DESTINARON A DAR CONTINUIDAD A LA PRESENTACIÓN DE DIVERSAS MUESTRAS PLÁSTICAS, ASÍ COMO LA PRESERVACIÓN Y DIFUSIÓN AL PÚBLICO EN GENERAL DE LA COLECCIÓN PRIVADA MÁS IMPORTANTE DE LA PRODUCCIÓN ARTÍSTICA DE DIEGO RIVERA Y DE FRIDA KAHLO, ADEMÁS DE MANTENER EL APOYO AL CUMPLIMIENTO DE SU OBJETO SOCIAL.</t>
  </si>
  <si>
    <t>APORTACIÓN INICIAL:   MONTO: $64,785,852.00   FECHA: 10/12/1993
OBSERVACIONES: SE INFORMA QUE NO SE REPORTAN RENDIMIENTOS FINANCIEROS, TODA VEZ QUE LA SUBCUENTA ESPECIFICA DEL FIDEICOMISO SOLO ES DE CHEQUES</t>
  </si>
  <si>
    <t>APORTACIÓN INICIAL:   MONTO: $125,000,000.00   FECHA: 18/09/1978
OBSERVACIONES: NO SE APORTARON RECURSOS PÚBLICOS FEDERALES A ESTE FIDEICOMISO. EN PROCESO DE EXTINCIÓN. EL SALDO REFLEJADO EN EL RENGLON "PATRIMONIO NETO TOTAL AL 31 DE MARZO DE 2013" DIFIERE EN $ 2,320 CONTRA EL SALDO DISPONIBLE MOSTRADO EN EL ESTADO DE BALANCE, DICHO IMPORTE CORRESPONDE A UN DEPÓSITO PARA EL PAGO DE HONORARIOS POR INSTRUCCIÓN NOTARIAL, EL CUAL NO ES APORTACIÓN O PRODUCTO/BENEFICIO PARA EL FIDEICOMISO.</t>
  </si>
  <si>
    <t>APORTACIÓN INICIAL:   MONTO: $0.01   FECHA: 09/08/2011
OBSERVACIONES: EN CUMPLIMIENTO A LAS DISPOSICIONES NORMATIVAS, SE ENVÍA LA INFORMACIÓN CORRESPONDIENTE AL PRIMER TRIMESTRE DE 2013.</t>
  </si>
  <si>
    <t>APORTACIÓN INICIAL:   MONTO: $5,000,000.00   FECHA: 26/11/2012
OBSERVACIONES: SE PROCEDE AL REGISTRO DEL FICA LOGISTICS CON CIFRAS AL PRIMER TRIMESTRE DE 2013</t>
  </si>
  <si>
    <t>DESTINO: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
CUMPLIMIENTO DE LA MISIÓN:
DEL CAPITAL META DE 1,157.000 MDP, AL CIERRE DE 2012 SE LEVANTARON 1,088.605 MDP QUE REPRESENTA 94.08% DEL CAPITAL META; 998.839 MDP INVERTIDOS Y 89.766 EN PROCESO DE INVERSIÓN. LA INTEGRACIÓN DEL CAPITAL INVERTIDO SE ENCUENTRA CONFORMADO POR: 64% DE INVERSIONISTAS PRIVADOS 1% DE GOBIERNOS ESTATALES Y 35% DE FOCIR. CABE HACER MENCIÓN QUE EL CAPITAL OBJETIVO INICIAL FUE DE 900.000MDP, POR LO QUE SE PUEDE CONSIDERAR QUE LA META INICIAL A SIDO SUPERADA. (110.98%)</t>
  </si>
  <si>
    <t>APORTACIÓN INICIAL:   MONTO: $1,000,000.00   FECHA: 28/03/2007
OBSERVACIONES: ACTUALMENTE SE HA ALCANZADO LA META DE CAPITAL OBJETIVO POR LO QUE YA NO SE INVIERTE EN NUEVOS PROYECTOS, POR LO QUE SE ESTA EN CONDICIONES DE DECRETAR EL CIERRE DEL PERIODO DE INVERSIÓN, PARA CONTINUAR CON EL PROCESO DE ADMINISTRACION DE LAS EMPRESAS EN OPERACIÓN.</t>
  </si>
  <si>
    <t>DESTINO: PROMOCION DE LA INVERSIÓN DE CAPITAL EMPRENDEDOR Y PRIVADO EN TERRITORIO NACIONAL, AL FOMENTO, DESARROLLO Y CONSOLIDACIÓN DE EMPRESAS DEL SECTOR RURAL, AGROINDUSTRIAL Y AGRONEGOCIOS, SEAN NUEVAS O DE RECIENTE CREACIÓN Y/O TIEMPO DE OPERACION, PERO CON POTENCIAL DE DESARROLLO E INNOVACIÓN, NO LISTADAS EN BOLSA AL MOMENTO DE LA INVERSIÓN, RENTABLES Y/O GENERADORAS DE EMPLEO. LA APORTACIÓN REALIZADA SE EFECTUO CONFORME A LO DISPUESTO EN LAS CLAUSULAS PRIMERA Y SEGUNDA DEL CONVENIO DE ADHESIÓN AL FICA AGROPYME
CUMPLIMIENTO DE LA MISIÓN:
AL CIERRE DEL TRIMESTRE SE CUENTA CON INVERSIONES EN PROCESO DE FORMALIZACION. SE HA IDENTIFICADO EL INTERES DE INVERSIONISTAS PRIVADOS POR INVERTIR</t>
  </si>
  <si>
    <t>APORTACIÓN INICIAL:   MONTO: $2,000,000.00   FECHA: 02/03/2012
OBSERVACIONES: SE CONTINUA PROMOVIENDO EL PORTAFOLIO DE INVERSIÓN DEL FICA AGROPYME</t>
  </si>
  <si>
    <t>DESTINO: CREACIÓN DE UN FONDO CON RECURSOS PRIVADOS Y PUBLICOS (FEDERALES Y ESTATALES), QUE SERÁ DESTINADO A LA PROMOCIÓN DE LA INVERSIÓN DE CAPITAL DE RIESGO EN EL PARQUE AGROINDUSTRIAL ACTIVA, EN EL ESTADO DE QUERETARO
CUMPLIMIENTO DE LA MISIÓN:
CON ESTE TIPO DE VEHICULOS DE INVERSIÓN FOCIR CONTRIBUYE AL DESARROLLO ECONOMICO DE LA REGIÓN CON LA CREACIÓN DE EMPRESAS DENTRO DEL PARQUE AGROINDUSTRIAL ACTIVA LO QUE A SU VEZ REPERCUTE EN LA GENERACION DE EMPLEOS DIRECTOS E INDIRECTOS.</t>
  </si>
  <si>
    <t>APORTACIÓN INICIAL:   MONTO: $1,000,000.00   FECHA: 12/05/2010
OBSERVACIONES: SE PROCEDE A REGISTRAR LA INFORMACIÓN FINANCIERA DEL FICA ACTIVA CORRESPONDIENTE AL PRIMER TRIMESTRE DE 2013</t>
  </si>
  <si>
    <t>DESTINO: FOMENTAR Y DETONAR INVERSION DE CAPITAL EN PROYECTOS PRODUCTIVOS DEL ESTADO DE CHIAPAS Y OTRAS ENTIDADES DE LA REGION SURESTE DEL PAIS.
CUMPLIMIENTO DE LA MISIÓN:
A DICIEMBRE DE 2012 SE HAN COLOCADO 313.270 MDP (24.57%). EL CAPITAL INVERTIDO SE CONFORMA POR INVERSIONES PRIVADOS CON APORTACIONES DEL 45% AL 65% DEL CAPITAL, 25% DEL GOBIERNO DE CHIAPAS SOBRE UN PORTAFOLIO DE 500.0 MDP Y 30% DE FOCIR. ACTUALMENTE SE CONTINUA IMPULSANDO LA INVERSIÓN FINANCIERA EN PROYECTOS PRODUCTIVOS DEL SECTOR RURAL Y AGROINDUSTRIAL EN EL ESTADO DE CHIAPAS.</t>
  </si>
  <si>
    <t>APORTACIÓN INICIAL:   MONTO: $6,250,000.00   FECHA: 11/12/2008
OBSERVACIONES: SE INFORMA LA SITUACION DEL FICA SURESTE DURANTE EL PRIMER TRIMESTRE DE 2013</t>
  </si>
  <si>
    <t>DESTINO: APORTAR RECURSOS AL FIDEICOMISO 10055 DE L@RED DE LA GENTE PARA CONTRIBUIR EN LAS ACTIVIDADES Y EVENTOS DE DIFUSIÓN Y PUBLICIDAD DE L@RED DE LA GENTE COMO AGRUPACIÓN FINANCIERA PARA LA PRESTACIÓN DE SERVICIOS A LA POBLACIÓN DEL SECTOR DE AHORRO Y CRÉDITO POPULAR.
CUMPLIMIENTO DE LA MISIÓN:
AL PRIMER TRIMESTRE EL NÚMERO DE MIEMBROS DEL FIDEICOMISO CORRESPONDE A 282 CAJAS INCLUYENDO A BANSEFI. SE CONTINUO CON LA DISPERSIÓN DE LOS PAGOS DE OPORTUNIDADES (UN PROMEDIO DE FAMILIAS BIMESTRALES). EN EL CASO DE REMESAS INTERNACIONALES SE HAN REALIZADO 186,333 OPERACIONES, RESPECTO A REMESAS NACIONALES SE REALIZARON 1,425 OPERACIONES, CUENTA A CUENTA 7 OPERACIONES, RECEPCIÓN POR CUENTA DE TERCEROS TELMEX 40,272 OPERACIONES Y MICROSEGUROS 2,115 OPERACIONES.</t>
  </si>
  <si>
    <t>APORTACIÓN INICIAL:   MONTO: $490,994.91   FECHA: 21/12/2004
OBSERVACIONES: EN EL BALANCE GENERAL DENTRO DE LA CUENTA DE CONTRBUCIONES A FAVOR SE ESTA CONSIDERANDO LA APLICACION DEL IVA PAGADO, CONTRA LA CUENTA DE PATRIMONIO REFLEJANDO ASÍ, UNA DISMINUCIÓN EN AMBAS CUENTAS.,(SE ANEXAN BALANZAS DE COMPROBACIÓN DONDE SE REFLEJA ESTA APLICACIÓN EN LOS MESES DE ENERO, FEBRERO Y MARZO). ESTE MOVIMIENTO QUE SE REALIZA EN LAS CUENTAS DE ACTIVO Y PATRIMONIO SE REFLEJA DENTRO DE ESTE FORMATO EN EL CONCEPTO DE EGRESOS ACUMULADOS EN EL PERIODO QUE SE REPORTA. EL FIDUCIARIO ES BANSEFI. LA PARTIDA PRESUPUESTAL AFECTADA ES 483010 DONACIONES A FIDEICOMISOS. EL ÁMBITO ES MIXTO PRIVADO. EN ESTE INFORME FINANCIERO SÓLO SE REPORTA EL MONTO DE LA SUBCUENTA CORRESPONDIENTE A RECURSOS PÚBLICOS,ANTES DE IVA.</t>
  </si>
  <si>
    <t>SOCIEDADES COOPERATIVAS DE AHORRO Y PRÉSTAMO CON NIVELES DE OPERACION DE I A IV</t>
  </si>
  <si>
    <t>201306HJO01565</t>
  </si>
  <si>
    <t>FONDO DE SUPERVISIÓN AUXILIAR DE SOCIEDADES COOPERATIVAS DE AHORRO Y PRESTAMO Y DE PROTECCIÓN A SUS AHORRADORES. F/10217</t>
  </si>
  <si>
    <t>LA SUPERVISIÓN AUXILIAR DE LAS SOCIEDADES COOPERATIVAS DE AHORRO Y PRÉSTAMO CON NIVELES DE OPERACIÓN DE I A IV, LA REALIZACIÓN DE OPERACIONES PREVENTIVAS TENDIENTES A EVITAR PROBLEMAS FINANCIEROS QUE PUEDAN PRESENTAR LAS SOCIEDADES COOPERATIVAS DE AHORRO Y PRÉSTAMO CON NIVEL DE OPERACIONES DEL I A IV Y LA PROCURACIÓN EN EL CUMPLIMIENTO DE LAS OBLIGACIONES RELATIVAS A LOS DEPÓSITOS DE AHORRO DE LOS SOCIOS DE LAS SOCIEDADES COOPERATIVAS DE AHORRO Y PRÉSTAMO.</t>
  </si>
  <si>
    <t>DESTINO: INCREMENTAR EL PATRIMONIO DEL FIDEICOMISO A EFECTO DE CUBRIR LOS DEPÓSITOS DE DINERO HASTA POR UNA CANTIDAD EQUIVALENTE A VEINTICINCO MIL UDIS DE CADA SOCIO AHORRADOR DE LAS SOCIEDADES COOPERATIVAS DE AHORRO Y PRÉSTAMO CON NIVEL DE OPERACIONES DE I A IV, EN CASO DE QUE DICHAS SOCIEDADES SE ENCUENTREN EN ESTADO DE DISOLUCIÓN Y LIQUIDACIÓN, O SE DECRETE SU CONCURSO MERCANTIL.
CUMPLIMIENTO DE LA MISIÓN:
RECIBIR , ADMINISTRAR E INVERTIR LAS APORTACIONES REALIZADAS POR LAS SOCIEDADES COOPERATIVAS DE AHORRO Y PRESTAMO REALIZACION DE OPERACIONES PREVENTIVAS TENDIENTES A EVITAR PROBLEMAS FINANCIEROS QUE PUEDAN PRESENTAR LAS SOCIEDADES EN LOS TERMINOS Y CONDICIONES QUE LA LEY ESTABLECE.</t>
  </si>
  <si>
    <t>APORTACIÓN INICIAL:   MONTO: $135,217,636.36   FECHA: 27/11/2012
OBSERVACIONES: DENTRO DEL RUBRO DENOMINADO PASIVO DEL BALANCE GENERAL SE INCLUYE LA PARTIDA DE ACREEDORES DIVERSOS LA CUAL NO SE INCLUYE EN ESTA INFORMACIÓN</t>
  </si>
  <si>
    <t>SOCIEDADES FINANCIERAS POPULARES Y LAS SOCIEDADES FINANCIERAS COMUNITARIAS CON NIVEL DE OPERACION DE I A IV</t>
  </si>
  <si>
    <t>201306HJO01566</t>
  </si>
  <si>
    <t>FONDO DE PROTECCION DE SOCIEDADES FINANCIERAS POPULARES Y DE PROTECCIÓN A SUS AHORRADORES (F/10216)</t>
  </si>
  <si>
    <t>LA REALIZACIÓN DE OPERACIONES PREVENTIVAS TENDIENTES A EVITAR PROBLEMAS FINANCIEROS QUE PUEDAN PRESENTAR LAS SOCIEDADES FINANCIERAS POPULARES Y LAS SOCIEDADES FINANCIERAS COMUNITARIAS CON NIVEL DE OPERACIONES DEL I A IV.</t>
  </si>
  <si>
    <t>DESTINO: LA REALIZACIÓN DE OPERACIONES PREVENTIVAS TENDIENTES A EVITAR PROBLEMAS FINANCIEROS QUE PUEDAN PRESENTAR LAS SOCIEDADES FINANCIERAS POPULARES Y LAS SOCIEDADES FINANCIERAS COMUNITARIAS CON NIVEL DE OPERACIONES DEL I A IV, ASÍ COMO LA PROCURACIÓN DE OBLIGACIONES RELATIVAS A LOS DEPÓSITOS DE AHORRO DE LOS SOCIOS DE DICHAS SOCIEDADES.
CUMPLIMIENTO DE LA MISIÓN:
INCREMENTAR EL PATRIMONIO DEL FIDEICOMISO A EFECTO DE CUBRIR LOS DEPÓSITOS DE DINERO HASTA POR UNA CANTIDAD EQUIVALENTE A VEINTICINCO MIL UDIS DE CADA CLIENTE AHORRADOR DE LAS SOCIEDADES FINANCIERAS POPULARES Y DE LAS SOCIEDADES FINANCIERAS COMUNITARIAS CON NIVEL DE OPERACIONES DE I A IV, EN CASO DE QUE DICHAS SOCIEDADES SE ENCUENTREN EN ESTADO DE DISOLUCIÓN Y LIQUIDACIÓN, O SE DECRETE SU CONCURSO MERCANTIL.</t>
  </si>
  <si>
    <t>APORTACIÓN INICIAL:   MONTO: $29,574,659.64   FECHA: 27/11/2012
OBSERVACIONES: EN EL BALANCE GENERAL EN EL RUBRO DENOMINADO PASIVO Y PATRIMONIO SE ENCUENTRA LA PARTIDA DE ACREEDORES DIVERSOS Y CONTRIBUCIONES POR PAGAR QUE NO SE CONSIDERAN PARA ESTA INFORMACIÓN</t>
  </si>
  <si>
    <t>DESTINO: DURANTE EL PRIMER TRIMESTRE DE 2013 NO SE REALIZARON APORTACIÓNES AL FIDEICOMISO.
CUMPLIMIENTO DE LA MISIÓN:
EL FIN DEL CONVENIO PRIVADO REALIZADO POR SOCIEDAD HIPOTECARIA FEDERAL ES: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</si>
  <si>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APORTACIÓN INICIAL:   MONTO: $983,330.00   FECHA: 21/02/2008
OBSERVACIONES: SE ENVÍA INFORMACIÓN DEL CONVENIO DE ADHESIÓN AL FIDEICOMISO "C" F/1532 AHM/SOCIEDAD HIPOTECARIA FEDERAL AL PRIMER TRIMESTRE DE 2013.</t>
  </si>
  <si>
    <t>DESTINO: N/A
CUMPLIMIENTO DE LA MISIÓN:
EL MANDATO SE ENCUENTRA EN PROCESO DE TERMINACIÓN. DURANTE EL PRIMER TRIMESTRE DE 2013 NO SE PRESENTARON AVANCES RELEVANTES PARA LA TERMINACIÓN DEL MANDATO.</t>
  </si>
  <si>
    <t>APORTACIÓN INICIAL:   MONTO: $1.00   FECHA: 19/10/2006
OBSERVACIONES: RESPECTO DE LA INFORMACIÓN FINANCIERA, LOS INGRESOS POR INTERESES QUE SE REPORTAN EN EL ESTADO DE RESULTADOS POR 5,725.66 SON EN REALIDAD UN REGISTRO CONTABLE QUE SE ORIGINA CON LOS DERECHOS DE COBRO QUE TIENE EL MANDATO, ESTO NO SIGNIFICA QUE EL MANDATO CUENTE CON RECURSOS LIQUIDOS, PUES TAL COMO SE HA INFORMADO EN OTRAS OCASIONES LA DISPONIBILIDAD DEL MANDATO ES DE CERO PESOS. EL MANDATARIO NO REPORTO APORTACIÓN INICIAL (EN ESTOS CAMPOS SE REGISTRÓ LA CANTIDAD DE 1 PESO Y UNA FECHA SÓLO CON EL FIN DE QUE EL SISTEMA PERMITA SEGUIR CAPTURANDO LA INFORMACIÓN). DEBIDO A QUE EL PRESENTE ACTO JURIDICO NO RECIBE APORTACIONES FEDERALES SE REPORTA SU PATRIMONIO TOTAL. AL 31/03/2013 EL PATRIMONIO DEL MANDATO ES DE 4,180,471.50 Y SE COMPONE DE PATRIMONIO ($5’000,000.00) MENOS APLICACIONES PATRIMONIALES (1’675,422.71); REMANENTES DE EJERCICIOS ANTERIORES ($850,168.55); Y REMANENTE DEL EJERCICIO ($ 5,725.66).</t>
  </si>
  <si>
    <t>DESTINO: N/A
CUMPLIMIENTO DE LA MISIÓN:
CON FECHA 21 DE FEBRERO DE 2013 SE FIRMÓ EL CONVENIO DE TERMINACIÓN DEL MANDATO Y CON FECHA 15 DE MARZO DE 2013 SE SOLICITÓ A TRAVÉS DE SISTEMA LA BAJA DE LA CLAVE DE REGISTRO.</t>
  </si>
  <si>
    <t>APORTACIÓN INICIAL:   MONTO: $1.00   FECHA: 19/10/2006
OBSERVACIONES: EL MANDATARIO NO REPORTÓ EL MONTO DE LA APORTACIÓN INICIAL. POR TAL MOTIVO SE CAPTURÓ EN ESTOS CAMPOS UNA CIFRA DE 1 PESO Y UNA FECHA SÓLO CON EL FIN DE QUE EL SISTEMA PERMITIERA SEGUIR CON LA CAPTURA DEL RESTO DE LA INFORMACIÓN. ESTE MANDATO YA SE ENCUENTRA TERMINADO.</t>
  </si>
  <si>
    <t>DESTINO: N/A
CUMPLIMIENTO DE LA MISIÓN:
EL MANDATO SE ENCUENTRA EN PROCESO DE TERMINACIÓN. AL TÉRMINO DEL PRIMER TRIMESTRE DE 2013 NO SE PRESENTARON AVANCES RELEVANTES. EL ESTATUS ACTUAL DEL PROCESO DE TERMINACIÓN ES QUE NAFIN ESTÁ REALIZANDO LAS GESTIONES PARA LA CONTRATACIÓN DE UN DESPACHO JURÍDICO PARA INVESTIGAR EL ESTATUS DE LAS PROPIEDADES ASOCIADAS AL MANDATO LOCALIZADAS EN EL ESTADO DE TEXAS DE LOS ESTADOS UNIDOS DE AMÉRICA.</t>
  </si>
  <si>
    <t>APORTACIÓN INICIAL:   MONTO: $100.00   FECHA: 22/11/1991
OBSERVACIONES: EL PRESENTE ACTO JURIDICO NO RECIBE APORTACIONES FEDERALES, DEBIDO A LO ANTERIOR SE REPORTA EL PATRIMONIO TOTAL. AL 31 DE MARZO DE 2013 EL PATRIMONIO TOTAL DEL PRESENTE ACTO JURIDICO ES EN MONEDA NACIONAL DE: $319,726.88 Y ESTÁ COMPUESTO POR PATRIMONIO $254,733.59, REMANENTE DE EJERCICIOS ANTERIORES $80,621.64, Y RESULTADO DEL EJERCICIO EN CURSO $-15,628.35. POR SU PARTE EL ACTIVO SE COMPONE DE INVERSIONES EN VALORES $319,726.89 Y EFECTIVO Y BANCOS $-0.01 NOTA: LA APORTACION INICIAL ES EN MONEDA EXTRANJERA (DOLARES DE LOS ESTADOS UNIDOS).</t>
  </si>
  <si>
    <t>DESTINO: N/A
CUMPLIMIENTO DE LA MISIÓN:
EL MANDATO SE ENCUENTRA EN PROCESO DE TERMINACIÓN. DURANTE EL PRIMER TRIMESTRE DEL PRESENTE AÑO NO SE PRESENTARON AVANCES RELEVANTES EN EL PROCESO DE TERMINACIÓN.</t>
  </si>
  <si>
    <t>APORTACIÓN INICIAL:   MONTO: $216.23   FECHA: 18/02/1941
OBSERVACIONES: DEBIDO A QUE EL PRESENTE ACTO JURIDICO NO RECIBE APORTACIONES FEDERALES SE REPORTA SU PATRIMONIO TOTAL. SU PATRIMONIO TOTAL AL 31 DE MARZO DE 2013 ES DE $10,982,935.59 Y SE COMPONE POR PATRIMONIO $7,830,688.54 MAS REMANENTES DE EJERCICIOS ANTERIORES $3,115,590.79 MAS RESULTADO DEL EJERCICIO EN CURSO $36,656.26 EL ACTIVO A SU VEZ SE COMPONE POR INVERSIONES EN VALORES $3,410,612.65, ASÍ COMO INMUEBLES, MOBILIARIO Y EQUIPO (NETO) POR $7,572,322.94</t>
  </si>
  <si>
    <t>DESTINO: LOS RECURSOS SE HAN DESTINADO A CUBRIR GASTOS DE ADMINISTRACIÓN DEL MANDATO, TALES COMO EL PAGO DE LAS COMISIONES BANCARIAS GENERADAS POR LA INVERSIÓN DE LOS RECURSOS LÍQUIDOS DISPONIBLES DEL MANDATO Y GASTOS CONSISTENTES EN EL COSTO DEL PERSONAL ADMINISTRATIVO CONTRATADO PARA OPERAR EL MANDATO. LOS EGRESOS ACUMULADOS EN EL PERIODO ($809,292.50) SE INTEGRAN CON $529,357.12 DE GASTOS DE ADMINISTRACIÓN DEL FICAH Y NÓMINA DE SU PERSONAL, Y CON $279,935.38 DE PAGO DE IVA POR LA CESION DE BIENES DEL FICAH Y ARRENDAMIENTO DE INMUEBLES.
CUMPLIMIENTO DE LA MISIÓN:
DURANTE EL PERIODO QUE SE REPORTA, SE RECIBIÓ DEL FICAH EL IMPORTE DE $8,082,909.30, CON EL QUE SE LIQUIDÓ EL SALDO PENDIENTE DE PAGO DEL CONTRATO DE MUTUO; SE LLEVÓ A CABO LA ENTREGA MATERIAL DE LOS BIENES CEDIDOS POR EL FICAH COMO PAGO DEL MUTUO, MEDIANTE LA CELEBRACIÓN DE LAS ACTAS DE ENTREGA-RECEPCIÓN. SE CONTINUARÁ CON LOS ACTOS NECESARIOS PARA LLEVAR A CABO LA EXTINCIÓN DEL FIDEICOMISO.</t>
  </si>
  <si>
    <t>APORTACIÓN INICIAL:   MONTO: $71,000,000.00   FECHA: 24/12/2009
OBSERVACIONES: EL MANDATARIO RECIBIÓ LOS BIENES Y DERECHOS QUE INTEGRABAN EL PATRIMONIO DEL FICAH Y CONTINUARÁ CON SU ADMINISTRACIÓN, REGULARIZACIÓN JURÍDICA Y, EN SU CASO, ENAJENACIÓN. EL SAE, COMO DIRECTOR GENERAL DEL FICAH, PROCEDERÁ CON LA INSTRUMENTACIÓN Y EJECUCIÓN DE LOS ACTOS JURÍDICOS NECESARIOS PARA EXTINGUIR EL FICAH.</t>
  </si>
  <si>
    <t>DESTINO: DURANTE EL PERIODO ENERO-MARZO DE 2013, LOS EGRESOS CORRESPONDEN AL RUBRO CAMBIOS POR $5,556,934.06, ASÍ COMO VARIACIONES POR VALUACIÓN CAMBIARIA EN EL PATRIMONIO (NO REFLEJADOS COMO SALIDA EN EL ESTADO DE POSICIÓN FINANCIERA) POR $17,360,124.33 Y FINANCIAMIENTO OTORGADO A NICARAGUA POR $14,571,607.14.
CUMPLIMIENTO DE LA MISIÓN:
DURANTE EL PERIODO ENERO-MARZO SE DESEMBOLSARON RECURSOS PARA EL HOSPITAL MILITAR EN NICARAGUA POR UN MONTO DE $14,571,607.14.</t>
  </si>
  <si>
    <t>APORTACIÓN INICIAL:   MONTO: $3,531,961,424.37   FECHA: 01/06/2008
OBSERVACIONES: LA DISPONIBILIDAD AL 31 DE MARZO DE 2013 CONFORME A LOS ESTADOS DE CUENTA DE LA TESOFE ASCIENDE A: CUENTA EN MONEDA NACIONAL $31,910,914.73 Y CUENTA EN DÓLARES $55,685,348.61.</t>
  </si>
  <si>
    <t>DESTINO: AL PRIMER TRIMESTRE DEL EJERCICIO FISCAL 2013, SE HAN EROGADO RECURSOS POR 133,769.07 PESOS, PARA EL PAGO DE HONORARIOS FIDUCIARIOS POR EL PERIODO DEL 4 DE AGOSTO AL 3 DE NOVIEMBRE DE 2012, ASÍ COMO LIQUIDACIÓN POR LOS SERVICIOS DE AUDITORÍA A LOS ESTADOS FINANCIEROS DEL MANDATO POR EL EJERCICIO 2011.
CUMPLIMIENTO DE LA MISIÓN:
DE CONFORMIDAD CON EL NUMERAL OCTAVO DE LOS LINEAMIENTOS DEL FARP, LOS RECURSOS DEL FONDO SE PODRAN APLICAR, ENTRE OTROS, PARA APOYAR LAS OBLIGACIONES DEL GOBIERNO FEDERAL DERIVADAS DE PENSIONES EN CURSO DE PAGO, PENSIÓN MÍNIMA GARANTIZADA, ASÍ COMO EL COSTO FINANCIERO Y OTRAS EROGACIONES DE LA TRANSICIÓN ASOCIADAS CON LA LEY DEL SEGURO SOCIAL Y LA LEY DEL INSTITUTO DE SEGURIDAD Y SERVICIOS SOCIALES DE LOS TRABAJADORES DEL ESTADO.</t>
  </si>
  <si>
    <t>APORTACIÓN INICIAL:   MONTO: $63,697,753,089.00   FECHA: 23/02/2009
OBSERVACIONES: LA LFPRH, EN EL ART19, FRACV, INC D), INDICA QUE UNA VEZ QUE LOS FONDOS QUE REFIERE LA FRAC. IV, ALCANCEN EL MONTO DE LA RVA DETER, LOS EXCED DE ING DE LA MISMA SE DESTINARÁN, 25% PARA EL FARP. UNA VEZ QUE LAS RVAS DE LOS FONDOS PREVISTOS EN LA FRAC. IV ALCANCEN SU LÍM MÁX, LAS CONTRIBUCIONES QUE POR DISP GRAL DISTINTA A ESTA LEY TENGAN COMO DESTINO LOS FONDOS A QUE SE REFIEREN LOS INC A) Y C) DE ESTA FRAC, CAMBIARÁN SU DESTINO PARA APLICARSE A LO PREVISTO EN EL INC D) DE LA FRAC V DE ESTE ART.</t>
  </si>
  <si>
    <t>DESTINO: ADMINISTRACION DE CARTERAS CREDITICIAS QUE FORMABAN PARTE INTEGRANTE DE LOS ACTIVOS DE LOS EXTINTOS FONEP, FIDEIN Y PAI.
CUMPLIMIENTO DE LA MISIÓN:
SE CONTINUARON LAS GESTIONES DE RECUPERACION DE LOS ADEUDOS VIGENTES, DERIVADOS DE LAS CARTERAS CREDITICIAS QUE POR MANDATO DEL GOBIERNO FEDERAL LE FUERON ASIGNADAS A NACIONAL FINANCIERA, S.N.C.</t>
  </si>
  <si>
    <t>DESTINO: OTORGAMIENTO DE CRÉDITOS $5,825,567,750 PARA GASTO DE OPERACIÓN Y ADMINISTRACIÓN $266,007,637 PARA PROGRAMAS SUJETOS A REGLAS DE OPERACIÓN $57,535,113; OTROS EGRESOS $8,720,000 Y PARA OPERACIONES DE CRÉDITO $250,122,231.
CUMPLIMIENTO DE LA MISIÓN:
AL PRIMER TRIMESTRE DEL EJERCICIO LA FINANCIERA RURAL MOSTRÓ UN CUMPLIMIENTO DEL 112.7 POR CIENTO CON RESPECTO A LA META ESTABLECIDA EN SU PROGRAMA PRESUPUESTO MODIFICADO MANTENIENDO CON ELLO SU SUSTENTABILIDAD, APOYANDO LAS ACTIVIDADES DE CAPACITACIÓN Y DESARROLLANDO LOS PROGRAMAS QUE LE FUERON ENCOMENDADOS EN EL PRESUPUESTO DE EGRESOS DE LA FEDERACIÓN</t>
  </si>
  <si>
    <t>APORTACIÓN INICIAL:   MONTO: $10,944,000,000.00   FECHA: 07/05/2003
OBSERVACIONES: LA ENTIDAD CONFORME A SU LEY ORGÁNICA, UTILIZA EL FONDO DE LA FINANCIERA RURAL COMO SOPORTE OPERATIVO, DEL DESARROLLO DE SUS ACTIVIDADES. CABE ACLARAR QUE LAS CIFRAS TIENEN CARÁCTER PRELIMINAR</t>
  </si>
  <si>
    <t>APORTACIÓN INICIAL:   MONTO: $500,000.00   FECHA: 01/10/2002
OBSERVACIONES: EXISTEN IMPORTES EN CONCILIACION POR $598,198.65, ESTAS CIFRAS ESTAN ACTUALIZADAS AL 31 DE MARZO DEL 2013 Y DICHA INFORMACION SE ENCUENTRA EN LA PAGINA DEL COLEGIO DE POSTGRADUADOS.</t>
  </si>
  <si>
    <t>RJL</t>
  </si>
  <si>
    <t>INSTITUTO NACIONAL DE PESCA</t>
  </si>
  <si>
    <t>DESTINO: PROGRAMA DE OBSERVADORES A BORDO DE EMBARCACIONES ATUNERAS, CAMARONERAS Y TIBURONERAS, SEGUIMIENTO Y VERIFICACIÓN EN TIERRA DE ATÚN, ETC.
CUMPLIMIENTO DE LA MISIÓN:
DESDE EL INICIO DE LOS PROGRAMAS DE OBSERVADORES, SE HA PARTICIPADO EN: 2138 EMBARCACIONES ATUNERAS MAYORES DE 363 T/M; 6284 DE ATÚN CON PALAGRE; 1909 DE PESCA DE CAMARÓN DE ALTAMAR EN O.P Y GM; 3359 DE CAMARÓN (PANGA) DEL ALTO G. DE CALIFORNIA Y COSTAS DE SINALOA; 526 DE PESCA DE TIBURÓN; 3236 VERIFICACIONES DE DESCARGA DE EMBARCACIONES DE MEDIANA ALTURA Y 103,545 DE DESCARGA DE CAMARÓN RIVEREÑO. EN TOTAL, SE HA PARTICIPADO EN 10,976 EMBARCACIONES MAYORES Y 3713 EMBARCACIONES MENORES.</t>
  </si>
  <si>
    <t>DIRECCIÓN GENERAL DE POLÍTICA DE TELECOMUNICACIONES Y DE RADIODIFUSIÓN</t>
  </si>
  <si>
    <t>DESTINO: PAGO A PROVEEDORES, PRESTADORES DE SERVICIOS, HONORARIOS FIDUCIARIOS, Y PAGO POR LOS TRABAJOS DE AUDITORÍA DEL EJERCICIO FISCAL 2013.
CUMPLIMIENTO DE LA MISIÓN:
INCREMENTAR LA COBERTURA, PENETRACIÓN Y DIVERSIDAD DE SERVICIOS DE TELECOMUNICACIONES ENTRE LA POBLACIÓN DE ESCASOS RECURSOS DEL MEDIO RURAL Y URBANO. NÚMERO DE HOGARES OBJETIVO EN LOS QUE SE REALIZÓ LA INSTALACIÓN=192,032 NÚMERO MÁXIMO DE HOGARES OBJETIVO ESTIMADO=200,250: INDICADOR 96.0%</t>
  </si>
  <si>
    <t>APORTACIÓN INICIAL:   MONTO: $750,000,000.00   FECHA: 04/11/2002
OBSERVACIONES: EN LA DISPONIBILIDAD ESTAN INCLUIDOS LOS IMPORTES AUTORIZADOS POR EL COMITÉ TÉCNICO PARA EL PROYECTO DE RED COMPLEMENTARIA SATELITAL Y EL PROYECTO LIBERACIÓN DE LA BANDA DE 700 MHZ.</t>
  </si>
  <si>
    <t>DESTINO: PAGO DE DIVERSOS PROYECTOS RELACIONADOS CON LA CONECTIVIDAD DIGITAL SATELITAL, CONECTIVIDAD DE BANDA ANCHA, CENTRO DE DATOS, E-LICENCIAS, PROYECTO VASCONCELOS 2.0.
CUMPLIMIENTO DE LA MISIÓN: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MÁS EQUITATIVO.</t>
  </si>
  <si>
    <t>DESTINO: EL IMPORTE DE LOS HONORARIOS CORRESPONDE A LOS MESES DE ENERO Y FEBRERO DE 2013; EN EL ESTADO DE CUENTA DE MARZO, LA FIDUCIARIA NO INCLUYÓ EL COBRO DE HONORARIOS DE ESE MES.
CUMPLIMIENTO DE LA MISIÓN:
EL FIDEICOMISO CONTINÚA CON LOS FINES PARA LOS QUE FUE CREADO.</t>
  </si>
  <si>
    <t>APORTACIÓN INICIAL:   MONTO: $30,843,795.44   FECHA: 28/09/2007
OBSERVACIONES: INFORMACIÓN AL 31 DE MARZO DE 2013, REMITIDA POR CAPUFE.</t>
  </si>
  <si>
    <t>DESTINO: PRÉSTAMOS OTORGADOS A LOS TRABAJADORES, GASTOS FIDUCIARIOS Y OTROS GASTOS.
CUMPLIMIENTO DE LA MISIÓN:
AL 31 DE MARZO DE 2013 SE SOLICITARON 337 PRÉSTAMOS, LOS CUALES SE OTORGARON AL 100%, EN CUMPLIMIENTO A LOS FINES DEL FIDEICOMISO.</t>
  </si>
  <si>
    <t>DESTINO: PARA EL PAGO DE PRIMAS DE ANTIGÜEDAD PARA EL PERSONAL DE PLANTA O DE CONFIANZA.
CUMPLIMIENTO DE LA MISIÓN:
EL FIDEICOMISO CONTINÚA CON LOS FINES PARA LOS QUE FUE CREADO.</t>
  </si>
  <si>
    <t>APORTACIÓN INICIAL:   MONTO: $3,975.00   FECHA: 22/10/1996
OBSERVACIONES: INFORMACIÓN AL 31 DE MARZO DE 2013.</t>
  </si>
  <si>
    <t>APORTACIÓN INICIAL:   MONTO: $1.00   FECHA: 27/07/1972
OBSERVACIONES: LA DISP.CORRESPONDE AL PATRIMONIO CON CIFRAS AL 31 DE MARZO DE 2013, SE CAPTURÓ UN PESO EN APORTACIÓN INICIAL, EN VIRTUD DE QUE EL SISTEMA NO PERMITE CONTINUAR CON LA CAPTURA SI NO EXISTEN DATOS EN DICHO CAMPO.</t>
  </si>
  <si>
    <t>DESTINO: PAGO DE PENSIONES Y PRESTACIONES DE LOS FIDEICOMISARIOS, GASTOS DE ADMINISTRACIÓN, HONORARIOS E IMPUESTOS DIVERSOS.
CUMPLIMIENTO DE LA MISIÓN:
SE PAGÓ EN TIEMPO Y FORMA LA PENSIÓN DE 34,805 JUBILADOS MENSUALES EN PROMEDIO.</t>
  </si>
  <si>
    <t>APORTACIÓN INICIAL:   MONTO: $50,000.00   FECHA: 19/12/1997
OBSERVACIONES: LA DISPONIBILIDAD CORRESPONDE AL PATRIMONIO. SE PAGÓ EN TIEMPO Y FORMA LA PENSIÓN DE 34,805 JUBILADOS MENSUALES. SE CUMPLE CON EL INDICADOR AL 100%.</t>
  </si>
  <si>
    <t>DESTINO: PROYECTO "ACCIONES PARA ATENDER LA DEMANDA DE SERVICIOS AEROPORTUARIOS DEL CENTRO DEL PAÍS",ESPECÍFICAMENTE EN TERMINAL 1: AMPLIACIÓN AMBULATORIO FASE II Y III; AMPLIACIÓN EDIFICIO TERMINAL ÁREA INTERNAL; DRENAJE PLUVIAL EN VIALIDADES; REHABILITACIÓN CÁRCAMOS; CONSTRUCCIÓN RODAJES; DEMOLICIONES; REUBICACIONES; CONSTRUCCIÓN EDIFICIO Y ESTACIONAMIENTO PARA EL SENEAM. TERMINAL 2: PROYECTOS EJECUTIVOS; TRANSPORTE INTERTERMINALES; CIMENTACIÓN; ESTRUCTURA METÁLICA DE LOS EDIFICIOS DEDO NORTE Y SUR, EDIFICIO TERMINAL Y PATIO DEL HOTEL; CONSTRUCC. INSTALACIONES DE COMBUSTIBLES; DISTRIBUIDORES VIALES 1 Y 2; TERRACERÍAS Y PAVIMENTO DE CONCRETO ASFALTICO; PLATAFORMA COMERCIAL; PASILLOS TELESCÓPICOS, RODAJE DELTA, DRENAJE PROFUNDO, MALLA PERIMETRAL, ADQUISICIÓN DEL SISTEMA AEROPORTUARIO, EQUIPAMIENTO, PLAN AMBIENTAL Y SUPERVISIÓN DE LAS OBRAS DE LA T2, CONSTRUCCIÓN DE TERRAPLÉN, LEVANTAMIENTO FÍSICO, FOTOGRÁFICO Y TOPOGRÁFICO, ELABORACIÓN DE LIBROS BLANCOS, ANÁLISIS GEOTECNIA Y SALINIDAD, ACTUALIZACIÓN PROGRAMA MAESTRO DE DESARROLLO AICM, HANGAR DEL ESTADO MAYOR PRESIDENCIAL: REALIZACIÓN DE PROYECTOS Y EJECUCION DE OBRAS DE MANTENIMIENTO, TOLUCA:REENCARPETADO DE PISTAS, CONSTRUCCIÓN DE DUCTOS, ENTUBAMIENTO EN CABECERAS, AMPLIACIÓN DEL EDIFICIO TERMINAL Y ADQUISICIÓN DE TERRENOS. CUERNAVACA:REENCARPETADO DE PISTAS Y ADQUISICIÓN DE TERRENOS. OTROS:HONORARIOS DE LA FIDUCIARIA.
CUMPLIMIENTO DE LA MISIÓN:
EN LA TERMINAL 1 Y 2 SE TIENE UN AVANCE GLOBAL DEL 100% Y SE CONCLUYO EL DISTRIBUIDOR VIAL NO. 2 AL 100%, POR LO QUE SE ESTA EN PROCESO LA RECOPILACIÓN E INTEGRACION DE LA INFORMACIÓN PARA LA ENTREGA A LA SCT (DGAC), EN LOS TRABAJOS DE MANTENIMIENTO EN EL HANGAR DEL ESTADO MAYOR PRESIDENCIAL SE TIENE UN 98% DE AVANCE FINANCIERO.</t>
  </si>
  <si>
    <t>APORTACIÓN INICIAL:   MONTO: $850,000,000.00   FECHA: 23/12/1999
OBSERVACIONES: LA DISPONIBILIDAD CORRESPONDE AL PATRIMONIO DEL FIDEICOMISO AL 31 DE MARZO DE 2013.</t>
  </si>
  <si>
    <t>DESTINO: SE ENCUENTRA EN TRÁMITE DE BAJA LA CLAVE DE REGISTRO ANTE LA SHCP.
CUMPLIMIENTO DE LA MISIÓN:
SE ENCUENTRA EN TRÁMITE DE BAJA LA CLAVE DE REGISTRO ANTE LA SHCP.</t>
  </si>
  <si>
    <t>APORTACIÓN INICIAL:   MONTO: $2,750,300,000.00   FECHA: 28/08/2006
OBSERVACIONES: CON FECHA 11 DE FEBRERO DE 2013 SE SOLICITÓ LA BAJA DE LA CLAVE DE REGISTRO DEL FIDEICOMISO DURANGO-MAZATLÁN, A LA SHCP A TRAVÉS DE ESTE SISTEMA.</t>
  </si>
  <si>
    <t>F/21935-2</t>
  </si>
  <si>
    <t>CONCESIÓN OTORGADA A PARTICULAR POR EL GOBIERNO FEDERAL A TRAVÉS DE LA S.C.T. PARA LA CONSTRUCCIÓN, EXPLOTACIÓN, MANTENIMIENTO Y CONSERVACIÓN Y DEL TRAMO CARRETERO DE 250.0 KMS. DE LA CARRETERA KANTUNIL-CANCÚN.</t>
  </si>
  <si>
    <t>DESTINO: PAGOS POR CONCEPTO DE GUIÓN MUSEOGRÁFICO, DIRECCIÓN TÉCNICA MUSEOLÓGICA Y MUSEOGRÁFICA, ESTUDIO DE GEORADAR, COORDINACCIÓN Y REVISIÓN DEL PROYECTO EJECUTIVO, DESARROLLO DEL PROYECTO EJECUTIVO DE ARQUITECTURA, INGENIERIA Y MUSEOGRAFÍA PARA LA CONSTRUCCION DEL PABELLON AEROESPACIAL Y POR LA PRODUCCIÓN EDITORIAL DEL LIBRO "100 AÑOS DE LA AVIACIÓN EN MÉXICO", ESTUDIOS ANÁLISIS COSTO-EFICIENCIA, ESTUDIOS DE MECANICA DE SUELOS Y SONDEOS DE PERFORACIÓN, PAGO HONORARIOS E IMPUESTOS.
CUMPLIMIENTO DE LA MISIÓN:
ESTUDIO DE MECÁNICA DE SUELOS Y SONDEOS DE PERFORACIÓN CONTINÚA PARA LOCALIZAR CON PRECISIÓN LAS OBRAS INDUCIDAS EN EL SUBSUELO DEL PREDIO EN DONDE SE REALIZARÁ LA CONSTRUCCIÓN DEL PABELLÓN AEROESPACIAL, ASÍ COMO ADECUACIÓN AL PROYECTO DE CIMENTACIÓN Y ACTUALIZACIÓN DEL PAQUETE DE LICITACIÓN, SE LLEVA UN 20% DE AVANCE FINANCIERO.</t>
  </si>
  <si>
    <t>APORTACIÓN INICIAL:   MONTO: $35,000,000.00   FECHA: 18/12/2009
OBSERVACIONES: LA DISPONIBILIDAD CORRESPONDE AL PATRIMONIO DEL MANDATO AL 31 DE MARZO DE 2013, EN LOS ESTUDIOS DE MECÁNICA DE SUELOS Y SONDEOS DE PERFORACIÓN SE TIENE UN AVANCE FINANCIERO DEL 20%.</t>
  </si>
  <si>
    <t>DESTINO: EN EL CONCEPTO DE PAGOS DE HONORARIOS SE CONSIDERA: COMISIONES BANCARIAS, HONORARIOS FIDUCIARIOS, OTROS IMPUESTOS Y DERECHOS
CUMPLIMIENTO DE LA MISIÓN:
SE DIO CUMPLIMIENTO AL ARTICULO 33 DEL PEF PARA EL EJERCICIO FISCAL 2013</t>
  </si>
  <si>
    <t>DESTINO: SE CANALIZO 4,817,843 PARA LA INTRUEMENTACION DE PROYECTOS DE ASISTENCIA TECNICA: FDPP2012-9,FDPP2012-10 Y FDPP2012-11 , MOVIMIENTOS QUE SE REFLEJA DE FORMA ACUMULADA EN ENTREGAS PATRIMONIALES -308,261,142.76
CUMPLIMIENTO DE LA MISIÓN:
.</t>
  </si>
  <si>
    <t>DESTINO: MEJORAR LA COMPETITIVIDAD DE LAS PYMES.
CUMPLIMIENTO DE LA MISIÓN:
CON OBJETO DE DETERMINAR EL CUMPLIMIENTO DE LA MISIÓN Y FINES DEL FILANFI, SE ESTÁN REALIZANDO ACCIONES DE EVALUACIÓN DE LOS PROGRAMAS E IMPACTOS (SE ANEXA INFORME DE ACTIVIDADES TRIMESTRE ENERO - MARZO 2013).</t>
  </si>
  <si>
    <t>APORTACIÓN INICIAL:   MONTO: $1,750,000.00   FECHA: 18/05/1994
OBSERVACIONES: EN CUMPLIMIENTO A LO ESTABLECIDO EN LOS ARTÍCULOS 9, 5° PÁRRAFO, 10, FRACC. II, 11 Y 107 DE LA LEY FEDERAL DE PRESUPUESTO Y RESPONSABILIDAD HACENDARIA, EN LOS ARTÍCULOS 283 Y 296 DE SU REGLAMENTO, AL OFICIO CIRCULAR 307-A-0552, FRACC. IV, NUMERALES 1, 2, 5, 6 Y 7, EMITIDO POR LA UNIDAD DE POLÍTICA Y CONTROL PRESUPUESTARIO DE LA SECRETARÍA DE HACIENDA Y CRÉDITO PÚBLICO, SE PRESENTA EL PRIMER INFORME TRIMESTRAL DEL 2013 CORRESPONDIENTE AL PRESENTE ACTO JURÍDICO.</t>
  </si>
  <si>
    <t>DESTINO: CUMPLIR CON LAS OBLIGACIONES LABORALES DE CONFORMIDAD CON LA NIF D-3 Y REGLAMENTO DEL PLAN DE PENSIONES DEL FIFOMI, PARA SUFRAGAR LOS BENEFICIOS QUE EL FIFOMI OTORGA A SUS EMPLEADOS POR CONCEPTO DEL PAGO DEL PLAN DE PENSIONES, TODA VEZ QUE SON OBLIGACIONES CONTRAÍDAS CON EL PERSONAL Y NO SE PUEDEN EXTINGUIR.
CUMPLIMIENTO DE LA MISIÓN:
SE CUMPLIERON CON LAS OBLIGACIONES LABORALES DE CONFORMIDAD CON LA NIF D-3, ESTUDIO ACTUARIAL CORRESPONDIENTE AL EJERCICIO 2012 Y REGLAMENTO DEL PLAN DE PENSIONES DEL ORGANISMO.</t>
  </si>
  <si>
    <t>DESTINO: CUMPLIR CON LAS OBLIGACIONES LABORALES DE CONFORMIDAD CON LA NIF-D3 Y REGLAMENTO DEL PLAN DE ANTIGÜEDAD DEL FIFOMI, PARA SUFRAGAR LOS BENEFICIOS QUE EL FIFOMI OTORGA A SUS EMPLEADOS, POR CONCEPTO DEL PAGO DEL PLAN DE PRIMA DE ANTIGÜEDAD, TODA VEZ QUE SON OBLIGACIONES CONTRAÍDAS CON EL PERSONAL Y NO SE PUEDEN EXTINGUIR.
CUMPLIMIENTO DE LA MISIÓN:
SE CUMPLIERON CON LAS OBLIGACIONES LABORALES DE CONFORMIDAD CON LA NIF D-3, ESTUDIO ACTUARIAL CORRESPONDIENTE AL EJERCICIO 2012 Y REGLAMENTO DEL PLAN DE PRIMA DE ANTIGÜEDAD DEL ORGANISMO.</t>
  </si>
  <si>
    <t>DESTINO: EL GASTOS DE LOS ESTADOS FINANCIEROS 334,561.95 RESERVAS POR PAGAR 2012 39,342.96 EGRESO TOTAL A DIC 295,218.99 LA RESERVA POR PAGAR AL CIERRE DE 2012 FUE 4,287,531.15 MÁS LA RESERVA DE ENERO A MARZO ES DE 39,342.96 EN ESTADO FINANCIERO ES POR UN TOTAL DE 4,326,874.11
CUMPLIMIENTO DE LA MISIÓN:
SE PROPORCIONO ASISTENCIA TECNICA Y CAPACITACION.</t>
  </si>
  <si>
    <t>DESTINO: OTORGAMIENTO DE BECAS Y GASTOS DE ADMINISTRACIÓN DE BECAS
CUMPLIMIENTO DE LA MISIÓN:
LOS RECURSOS SE HAN CANALIZADO A FINANCIAR INTERCAMBIOS DE ESTUDIANTES, INVESTIGADORES, Y OTROS PROFESIONALES DE MÉXICO Y LOS ESTADOS UNIDOS, EN PROGRAMAS DE BECAS QUE PROMUEVEN LA COOPERACIÓN Y EL ENTENDIMIENTO MUTUO. EN EL PERIODO REPORTADO SE ACUMULARON INGRESOS POR $2,919,046.64 PESOS POR CONCEPTO DE FONDOS PRIVADOS. DE ÉSTOS, $393,582 SE DESTINARON A BENEFICIARIOS (ESTADOUNIDENSES) DEL PROGRAMA NEGOCIOS BINACIONALES Y $1,305,000.00 PARA APOYAR A MEXICANOS EN EL PROGRAMA JÓVENES EN ACCIÓN.</t>
  </si>
  <si>
    <t>APORTACIÓN INICIAL:   MONTO: $0.01   FECHA: 03/03/1992
OBSERVACIONES: NO SE CUENTA CON DATOS EXACTOS DE LA PRIMERA APORTACIÓN. LOS RECURSOS DEL FIDEICOMISO PROVIENEN BÁSICAMENTE DE DONATIVOS PRIVADOS. SIN EMBARGO, SU FUNCIÓN ES PRIMORDIAL PARA LA PROMOCIÓN DE LA COOPERACIÓN EDUCATIVA Y CULTURAL ENTRE MÉXICO Y ESTADOS UNIDOS, ASÍ COMO PARA EL LOGRO DE UN MEJOR ENTENDIMIENTO Y CONOCIMIENTO MUTUOS. SE ENVIAN ESTADOS FINANCIEROS CON CORTE AL 31 DE DICIEMBRE DE 2012 DEBIDO A QUE AUN NO SE NOS ENTREGAN LOS DE 2013.POR ESTA MISMA RAZÓN SE REPORTA COMO SALDO FINAL DEL EJERCICIO FISCAL ANTERIOR, EL DE 2011.</t>
  </si>
  <si>
    <t>DESTINO: APOYAR, PARCIALMENTE, LOS PROYECTOS DE CARÁCTER EDUCATIVO, CULTURAL Y ACADÉMICO QUE AYUDEN A ESTRECHAR LOS LAZOS DE AMISTAD, ASÍ COMO A INCREMENTAR EL CONOCIMIENTO MUTUO (MÉXICO-JAPÓN).
CUMPLIMIENTO DE LA MISIÓN:
SE EJECUTÓ EL PROYECTO "AMOR A JAPÓN" SE LLEVÓ A CABO LA XLIX REUNIÓN DEL COMITÉ TÉCNICO EL 6 DE FEBRERO DE 2013. SE LANZÓ LA CONVOCATORIA PARA EL APOYO A NUEVOS PROYECTOS, EL 20 DE FEBRERO DE 2013. SE LLEVÓ A CABO 1 REUNIÓN EXTRAORDINARIA DEL COMITÉ TÉCNICO, EL 4 DE MARZO DE 2013.</t>
  </si>
  <si>
    <t>APORTACIÓN INICIAL:   MONTO: $23,610,000.00   FECHA: 02/02/1982
OBSERVACIONES: LA APORTACIÓN INICIAL ES EN VIEJOS PESOS Y LA FECHA ES ESTIMADA POR NO CONTARSE CON EL DATO EXACTO. SE ENVÍAN CIFRAS AL 28 DE FEBRERO, EN VIRTUD DE QUE AUN NO SE RECIBEN LOS ESTADOS FINANCIEROS DE DICIEMBRE.</t>
  </si>
  <si>
    <t>DESTINO: APOYAR LOS SERVICIOS QUE SE PROPORCIONAN A LOS ESTUDIANTES DE LOS SUBSISTEMAS DE PREPARATORIA ABIERTA, EDUCACIÓN MEDIA SUPERIOR A DISTANCIA Y BACHILLERATO SEMIESCOLARIZADO.
CUMPLIMIENTO DE LA MISIÓN:
PREPARATORIA ABIERTA (PROYECTOS I, II,III,IV Y V) 6,675 SERVICIOS DE ASESORIA EN EL D.F.; 3,579 ESTUDIANTES INSCRITOS; 59,733 EXÁMENES APLICADOS EN EL D.F.; 0 VISITAS DE SEGUIMIENTO Y 0 INFORME ESTADISTICO.</t>
  </si>
  <si>
    <t>DESTINO: PAGO DE COMISIONES AL FIDUCIARIO POR $277,500.00 IVA DE COMISIONES AL FIDUCIARIO POR $44,400.00
CUMPLIMIENTO DE LA MISIÓN:
A LA FECHA LAS ENTIDADES FEDERATIVAS Y EL DISTRITO FEDERAL HAN OTORGADO 67,259 CRÉDITOS A DOCENTES DE EDUCACIÓN BÁSICA PARA EL PAGO DE ENGANCHE Y GASTOS DE ESCRITURACIÓN DE VIVIENDA, DE ESTOS, LAS ENTIDADES FEDERATIVAS OTORGARON 1,257 CRÉDITOS EN 2013.</t>
  </si>
  <si>
    <t>APORTACIÓN INICIAL:   MONTO: $72,000,000.00   FECHA: 15/11/1994
OBSERVACIONES: LOS DATOS CONTENIDOS SON RESPONSABILIDAD DE LA UR.</t>
  </si>
  <si>
    <t>DESTINO: LIQUIDAR A LOS TRABAJADORES DEL SECTOR INSCRITOS AL FORTE EL MONTO QUE LES CORRESPONDE UNA VEZ QUE SE HAYAN RETIRADO DEL SERVICIO ACTIVO POR JUBILACIÓN, RENUNCIA O COMO SEGURO DE VIDA EN CASO DE DEFUNCIÓN
CUMPLIMIENTO DE LA MISIÓN:
SE ENCUENTRAN EN PROCESO DE LIQUIDACIÓN POR PARTE DEL FIDUCIARIO UN TOTAL DE 5,154 SOLICITUDES, CORRESPONDIENTES A LIQUIDACIÓN Y PAGO DE SEGURO DE VIDA.</t>
  </si>
  <si>
    <t>APORTACIÓN INICIAL:   MONTO: $34,000,000.00   FECHA: 14/12/1990
OBSERVACIONES: DERIVADO DE QUE EL FORTE CUENTA CON APORTACIONES TRIPARTITAS, NO ES POSIBLE REPORTAR EXCLUSIVAMENTE LOS RECURSOS FEDERALES EN EL RUBRO DE INGRESOS ACUMULADOS. ASIMISMO,INFORMO QUE EL SALDO INICIAL CONSIDERANDO UNICAMENTE EL RECURSO FISCAL DEL PERIODO QUE SE REPORTA ES EQUIVALENTE A $857,929,350.41. Y EL DE TERMINO DEL PERIODO ES POR $922,370,897.35. SE PRECISA QUE LA SUBCUENTA 24-2 (INCLUIDA EN LA CIFRA ANTES MENCIONADA)CONTIENE RECURSO FEDERAL Y DE LOS TRABAJADORES.</t>
  </si>
  <si>
    <t>DESTINO: A TRAVES DEL FIDEICOMISO SE SE DIO ATENCION A DOCENTES DE EDUCACION BASICA Y MEDIA SUPERIOR, SE DESARROLLARON TALLERES DE FORMACION DE DOCENTES;EVALUACION DE PROGRAMAS DE ESTUDIO; Y BECAS A DOCENTES CON PERFIL PROMEP Y SE SISTEMATIZA LA GESTION FINANCIERA.
CUMPLIMIENTO DE LA MISIÓN:
SON FINES DE ESTE FIDEICOMISO LA CREACION DE UN FONDO QUE CONTENGA COMO OBJETO FINANCIAR O COMPLEMENTAR EL FINANCIAMIENTO DE PROYECTOS CIENTIFICOS DE INVESTIGACION, LA CREACION Y MANTENIMIENTO DE INSTALACIONES DE INVESTIGACION, SU EQUIPAMIENTO, SUMINISTRO DE MATERIALES, OTORGAMIENTO DE INCENTIVOS EXTRAORDINARIOS A INVESTIGADORES QUE PARTICIPEN EN LOS PROYECTOS Y OTROS PROPOSITOS DIRECTAMENTE VINCULADOS PARA PROYECTOS CIENTIFICOS O TECNOLOGICOS QUE REALICE LA UPN.</t>
  </si>
  <si>
    <t>DESTINO: DURANTE EL PRIMER TRIMESTRE DE 2013.SE EFECTUARON PAGOS AL FIDUCIARIO POR CONCEPTO DE HONORARIOS POR LA ADMINISTRACION DEL FIDEICOMISO SEP-UNAM.Y UN RETIRO DE CAPITAL PARA PAGO DE HONORARIOS PROFESIONALES AL EVALUADOR DE LOS PROYECTOS DEL FIDEICOMISO SEP-UNAM.
CUMPLIMIENTO DE LA MISIÓN:
SE ESTÁ DESARROLLANDO EL PROCESO DE PRODUCCIÓN Y REVISIÓN DE LOS INFORMES DE CONCLUSIÓN DE LOS PROYECTOS DESARROLLADOS POR INSTITUCIONES DE EDUCACIÓN SUPERIOR QUE RECIBIERON APOYO DEL FID. SE ESTÁ PREPARANDO LA SIGUIENTE ETAPA DE APLICACIÓN DE RECURSOS DEL FID. ADECUANDO EL PROCESO PARA UNA MEJOR GENERACIÓN DE INFRAESTRUCTURA DE COMUNICACIÓN DE DATOS PARA INSTITUCIONES DE EDUCACIÓN SUPERIOR. SE HA GESTIONADO LA DEVOLUCIÓN AL FID. DE RECURSOS SOBRANTES EN EL DESARROLLO DE LOS PROYECTOS.</t>
  </si>
  <si>
    <t>DESTINO: APOYO A LOS PROYECTOS ESPECÍFICOS VINCULADOS CON EL SECTOR PRODUCTIVO Y RELATIVOS A LA INVESTIGACIÓN CIENTÍFICA Y TECNOLÓGICA, ASÍ MISMO, LA CREACIÓN Y MANTENIMIENTO DE INSTALACIONES DE INVESTIGACIÓN, DESARROLLO CIENTÍFICO Y TECNOLÓGICO, SU EQUIPAMIENTO Y SUMINISTRO DE MATERIALES. POR OTRO LADO SE OTORGARON INCENTIVOS A INVESTIGADORES EN LOS PROYECTOS ANTES MENCIONADOS.
CUMPLIMIENTO DE LA MISIÓN:
ADMINISTRAR LOS RECURSOS FINANCIEROS PROVENIENTES DE LAS DEPENDENCIAS POLITÉCNICAS PARA EL FINANCIAMIENTO DE PROYECTOS ESPECÍFICOS DE INVESTIGACIÓN, LA CREACIÓN Y MANTENIMIENTO DE INSTALACIONES DE INVESTIGACIÓN, POR LO QUE EL COMITÉ TÉCNICO Y DE ADMINISTRACIÓN AUTORIZÓ 33 PROYECTOS VINCULADOS POR $217'775,578.73 Y 2 PROYECTOS DE INVERSIÓN POR $8'363,189.84, BENEFICIANDO A 19 Y 2 DEPENDDENCIAS POLITÉCNICAS RESPECTIVAMENTE.</t>
  </si>
  <si>
    <t>APORTACIÓN INICIAL:   MONTO: $50,000.00   FECHA: 30/03/2000
OBSERVACIONES: SE INTEGRA POR EL TOTAL DEL PATRIMONIO DE 2011.</t>
  </si>
  <si>
    <t>DESTINO: AL PRIMER TRIMESTRE DEL EJERCICIO FISCAL 2013 NO SE HAN APORTADO RECURSOS PUBLICOS FEDERALES A ESTE FIDEICOMISO.
CUMPLIMIENTO DE LA MISIÓN:
LA MISIÓN Y FINES SE HAN CUMPLIDO PARA LOS CUALES FUE CREADO EL FIDEICOMISO, LLEVANDOSE A CABO ACTIVIDADES DE ADMINISTRACIÓN Y MANTENIMIENTO DE LOS INMUEBLES CORRESPONDIENTES A LOS DOS IMPORTANTES MUSEOS, ASÍ COMO DE LAS OBRAS DE ARTE QUE ALBERGAN, CONSIDERADAS PATRIMONIO ARTÍSTICO Y CULTURAL DE LA NACIÓN Y QUE TIENE BAJO SU CUSTODIA.</t>
  </si>
  <si>
    <t>APORTACIÓN INICIAL:   MONTO: $645,500.00   FECHA: 25/09/1958
OBSERVACIONES: AL PRIMER TRIMESTRE DEL EJERCICIO FISCAL 2013 NO SE HAN APORTADO RECURSOS PUBLICOS FEDERALES A ESTE FIDEICOMISO.</t>
  </si>
  <si>
    <t>DESTINO: AL PRIMER TRIMESTRE DEL EJERCICIO FISCAL 2013, NO SE HAN APORTADO RECURSOS PÚBLICOS FEDERALES A ESTE FIDEICOMISO.
CUMPLIMIENTO DE LA MISIÓN:
LA MISIÓN Y FINES ESTABLECIDOS PARA ESTE FIDEICOMISO SE CUMPLIERON, LLEVANDOSE A CABO LAS ACTIVIDADES DE ADMINISTRACIÓN Y MANTENIMIENTO DEL CENTRO CULTURAL ISIDRO FABELA, DE LA BIBLIOTECA, PINACOTECA Y HEMEROTECA ASÍ COMO DEL ARCHIVO HISTÓRICO.</t>
  </si>
  <si>
    <t>APORTACIÓN INICIAL:   MONTO: $1,200,000.00   FECHA: 22/02/1980
OBSERVACIONES: AL PRIMER TRIMESTRE DEL EJERCICIO FISCAL 2013, NO SE HAN APORTADO RECURSOS PÚBLICOS FEDERALES A ESTE FIDEICOMISO.</t>
  </si>
  <si>
    <t>DESTINO: SE REPORTAN LAS CIFRAS DEL CUARTO TRIMESTRE DE 2012 DEBIDO A QUE LA DIRECCIÓN GENERAL DEL CENART NO CUENTA CON LAS DEL PRIMER TRIMESTRE DEL EJERCICIO FISCAL 2013. LOS RECURSOS PROPIOS GENERADOS DERIVADOS DE RECURSOS PÚBLICOS FEDERALES, SE APLICARON AL PAGO DE HONORARIOS FIDUCIARIOS, ENTERO DE IMPUESTOS Y SERVICIOS PROFESIONALES.
CUMPLIMIENTO DE LA MISIÓN:
LA MISIÓN Y FINES DEL FIDEICOMISO SE CUMPLIERON, ASÍ COMO LAS ACCIONES RELATIVAS A LA EXTINCIÓN DEL FIDEICOMISO. EL JUICIO QUE GANO EL CENART A LA EMPRESA TRIBASA PERMITIÓ LA RECUPERACIÓN DEL ESTACIONAMIENTO. SE ESTA EN ESPERA DE LA EJECUCIÓN DE LA SENTENCIA, RELACIONADA CON EL RENDIMIENTO DE CUENTAS POR PARTE DE LA CITADA EMPRESA Y DEFINIR QUIEN SE RESPONSABILIZARÍA DE LA CESIÓN DE LOS DERECHOS LITIGIOSOS DE LOS JUICIOS</t>
  </si>
  <si>
    <t>APORTACIÓN INICIAL:   MONTO: $30,000,000.00   FECHA: 27/04/1993
OBSERVACIONES: SE REPORTAN LAS CIFRAS DEL 4O. TRIMESTRE DE 2012 DEBIDO A QUE LA DIRECCIÓN GENERAL DEL CENART NO CUENTA CON LAS DEL 1ER. TRIMESTRE DEL EJERCICIO FISCAL 2013.LAS CIFRAS QUE SE REPORTAN CORRESPONDEN A LOS RECURSOS PROPIOS DERIVADOS DE RECURSOS PÚBLICOS FEDERALES, YA QUE NO RECIBIÓ APORTACIONES FEDERALES EN EL 2012, LOS RECURSOS PROVIENEN DE INGRESOS DIVERSOS. LA DISPONIBILIDAD POR $33,239,997.70 CORRESPONDE AL 31/12/2012 (LAS CIFRAS SON PRELIMINARES DEBIDO A QUE NO SE HA CERRADO CON LA SEP LA CUENTA PÚBLICA 2012 Y LOS ESTADOS FINANCIEROS 2012 ESTAN EN PROCESO DE DICTAMINACIÓN POR PARTE DEL AUDITOR EXTERNO)</t>
  </si>
  <si>
    <t>DESTINO: PARA EL EJERCICIO FISCAL DEL 2013 SE TIENE PREVISTO CONTINUAR CON EL APOYO AL LABORATORIO NACIONAL DE GENOMICA CON RELACION A LOS GASTOS DE OPERACION, TAMBIEN SE TIENE CONTEMPLADO APOYAR EN EL CAMPO DE LA SALUD A CINCO INVESTIGADORES Y CONTINUAR CON LOS APOYOS EN EL ARAEA ACADEMICA.
CUMPLIMIENTO DE LA MISIÓN:
DURANTE EL PRIMER TRIMESTRE DEL 2013, NO SE EROGO NINGUN GASTO YA QUE SE TIENE PREVISTO COMENZAR CON EL APOYO AL LABORATORIO NACIONAL DE GENOMICA A PARTIR DEL MES DE ABRIL.</t>
  </si>
  <si>
    <t>APORTACIÓN INICIAL:   MONTO: $9,954,618.77   FECHA: 27/07/1994
OBSERVACIONES: PARA EL SEGUNDO TRIMESTRE DEL 2013 SE TIEN PREVISTO TRASNFEROR RECURSOS AL LABORATORIO NACIONAL DE GENOMICA PARA LOS GASTOS DE OPERACION DEL LABORATORIO Y DAR APOYO A 5 INVESTIGADORES EN EL CAMPO DE LA SALUD.</t>
  </si>
  <si>
    <t>DESTINO: SE HAN APOYADO LAS SIGUIENTES DISCIPLINAS: ATLETISMO, BOLICHE, CANOTAJE, CICLISMO, CLAVADOS, ESQUI ACUATICO, FRONTON, GIMNASIA ARTISTICA, JUDO, NATACIÓN, REMO, SQUASH, TAEKWONDO, TIRO CON ARCO, TIRO DEPORTIVO, TRIATLON, VELA Y ASOCIADOS, VOLEIBOL DE PLAYA, EN LOS SIGUIENTES RUBROS: INCENTIVOS, ENTRENADORES, EQUIPO MULTIDISCIPLINARIO STAF, COMPETENCIAS Y CONCENTRACIONES, COMPLEMENTOS E INSUMOS, VESTUARIO Y CALZADO DEPORTIVO E IMPLEMENTOS Y MATERIAL DEPORTIVO, ASÍ COMO COMISIONES BANCARIAS, HONORARIOS FIDUCIARIOS Y OTROS GASTOS DE ADMINISTRACIÓN, CON UN UNIVERSO A MARZO 176 ATLETAS CONVENCIONALES, SE APOYO A 180 ATLETAS MEDALLISTAS OLIMPICOS Y PARALIMPICOS, ASI COMO A 15 ATLETAS DEL DEPORTE ADAPTADO.
CUMPLIMIENTO DE LA MISIÓN:
BRINDARÁ APOYO INTEGRAL A LOS BENEFICIARIOS, BAJO EL CUMPLIMIENTO DE LOS LINEAMIENTOS ESTABLECIDOS EN EL CONTRATO CONST. Y REGLAS DE OPER. SE CELEBRARÁN LAS SESIONES ORDINARIAS DEL C.T., ESTABLECIDAS EN EL CONTRATO CONSTITUTIVO Y SE ADOPTARÁN LOS ACUERDOS PARA DEFINIR LAS ACCIONES ADMINISTRATIVAS, OPERATIVAS Y FINANCIERAS DEL FONDO.</t>
  </si>
  <si>
    <t>APORTACIÓN INICIAL:   MONTO: $25,000,000.00   FECHA: 30/09/1998
OBSERVACIONES: -LAS APORTACIONES DE RECURSOS PÚBLICOS POR $ 360,000,000, ESTA REFLEJADO EN EL ESTADO DE ACTIVIDADES EN EL RENGLÓN DE APORTACIONES DE PATRIMONIO GOBIERNO FEDERALE. -LOS RENDIMIENTOS FINANCIEROS POR $746,252 SE REFLEJAN EN EL ESTADO DE ACTIVIDADES EN EL RUBRO DE INGRESOS POR INTERESES. -EL MONTO DE HONORARIOS Y COMISIONES BANCARIAS POR $ 120,798 CORRESPONDEN A LOS HONORARIOS FIDUCIARIOS POR $ 112,500 Y COMISIONES BANCARIAS PAGADAS POR $ 8,298 REFLEJADOS EN EL ESTADO DE ACTIVIDADES -LOS ENTEROS A LA TESOFE POR $3,091,202 CORRESPONDEN A RETENCIONES POR IVA E ISR -LOS EGRESOS ACUMULADOS EN EL PERIODO POR $ 22,296,940 ES LA SUMA DE GASTOS POR PROGRAMA Y GASTOS DE APOYO. CABE HACER MENSION QUE SE ESTA CORRIGIENDO LA CIFRA DEL PATRIMONIO NETO DEL PERIODO QUE SE REPORTA, DE ACUERDO A LA SOLICITUD DE CORRECION DE LA CIFRA ENVIADA EL DIA 11 DE ABRIL DE 2013, CON FOLIO 4092338</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</si>
  <si>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 EL FIDEICOMISO SE CREA CON FUNDAMENTO EN EL ARTÍCULO 162. DE LA LEY FEDERAL DEL TRABAJO Y TIENE COMO OBJETO LA CREACIÓN DE UNA RESERVA FINANCIERA PARA EL PAGO DE PRIMA DE ANTIGÜEDAD A LOS TRABAJADORES DE EDUCAL, NO ES UN FIDEICOMISO QUE TENGA ESTRUCTURA PROPIA, POR LO QUE NO CUENTA CON ESTADOS FINANCIEROS PROPIOS QUE TENGAN QUE SER DICTAMINADOS. EDUCAL, S.A. DE C.V. QUE ES EL FIDEICOMITENTE SI TIENE EN PROCESO UN DICTAMEN DE SUS ESTADOS FINANCIEROS, A TRAVÉS DEL DESPACHO DE AUDITORES EXTERNOS MUNIR HAYEK, S.C.</t>
  </si>
  <si>
    <t>DESTINO: APLICACIÓN DE RECURSOS FIDEICOMITIDOS EN EL DESARROLLO DE LOS PROYECTOS DE INVESTIGACIÓN AUTORIZADOS POR EL COMITÉ TÉCNICO EN RESPUESTA A LAS CONVOCATORIAS DEL MISMO. SE REFIERE AL PAGO DE SERVICIOS PROFESIONALES, COMPRA DE MATERIALES Y SUMINISTROS, SERVICIOS DE TRASLADO E INFORMACIÓN, ETC.
CUMPLIMIENTO DE LA MISIÓN:
ESTUDIOS DE LA REGION DE AMERICA DEL NORTE EN DIVERSAS DESCIPLINAS DEL CONOCIMIENTO. ESTE PROGRAMA HA ELABORADO 42 PROYECTOS DE INVESTIGACION EN TEMAS COMUNES; CANADA, ESTADOS UNIDOS Y MEXICO Y A DEMAS A EFECTUADO 29 CONVOCATORIAS.</t>
  </si>
  <si>
    <t>APORTACIÓN INICIAL:   MONTO: $1,000,000.00   FECHA: 12/04/1994
OBSERVACIONES: LA DISPONIBILIDAD AL CORTE CORRESPONDE AL SALDO FINAL DEL 31 DE DICIEMBRE DE 2012 MAS RENDIMIENTOS MENOS EGRESOS DEL PERIODO ENERO-MARZO DE 2013.</t>
  </si>
  <si>
    <t>DESTINO: CUBRIR LAS OBLIGACIONES QUE TIENE LA ENTIDAD PARA CON SU PERSONAL EN CASO DE DESPIDO, ASÍ COMO EL QUE SE SEPARE VOLUNTARIAMENTE DE SU EMPLEO, SIEMPRE QUE HAYAN CUMPLIDO QUINCE AÑOS DE SERVICIO POR LO MENOS, DE ACUERDO A LO QUE ESTABLECE EL ARTÍCULO 162 DE LA LEY FEDERAL DEL TRABAJO.
CUMPLIMIENTO DE LA MISIÓN:
EL CONTAR CON EL FIDEICOMISO PARA EL OTORGAMIENTO Y PAGO DE PRIMAS DE ANTIGÜEDAD DE SU PERSONAL Y LOS BENEFICIARIOS QUE ESTOS DESIGNEN EN SU CASO, NOS PERMITIÓ DAR CUMPLIMIENTO A LO ESTABLECIDO EN EL ARTICULO 162 DE LA LEY FEDERAL DEL TRABAJO, CONTANDO AL 31 DE MARZO DE 2013 CON UN PATRIMONIO DE $2,196,106.67</t>
  </si>
  <si>
    <t>DESTINO: CUBRIR LAS OBLIGACIONES QUE TIENE LA ENTIDAD PARA CON SU PERSONAL EN CASO DE DESPIDO DE ACUERDO A LO QUE ESTABLECE EL ARTÍCULO 50 DE LA LEY FEDERAL DEL TRABAJO.
CUMPLIMIENTO DE LA MISIÓN:
EL CONTAR CON EL FIDEICOMISO PARA CUBRIR INDEMNIZACIONES LEGALES POR DESPIDO, EN FAVOR DEL PERSONAL DE PLANTA Y LOS BENEFICIARIOS QUE ESTOS DESIGNEN EN SU CASO, NOS PERMITIÓ DAR CUMPLIMIENTO A LO ESTABLECIDO EN EL ARTICULO 50 DE LA LEY FEDERAL DEL TRABAJO, CONTANDO AL 31 DE MARZO DEL 2013 CON UN PATRIMONIO DE $92,191.79.</t>
  </si>
  <si>
    <t>DESTINO: ENTREGAR A CADA UNO DE LOS FIDEICOMISARIOS LA PARTE QUE LE CORRESPONDA DEL PATRIMONIO DEL FIDEICOMISO EN LA FECHA DE LA LIQUIDACION ANUAL O AL TERMINO DE SU RELACION DE TRABAJO CON LA FIDEICOMITENTE. OTORGAR PRESTAMOS A LOS FIDEICOMISARIOS.
CUMPLIMIENTO DE LA MISIÓN:
EL CONTAR CON EL FIDEICOMISO DE ADMINISTRACIÓN E INVERSIÓN PARA EL MANEJO DEL FONDO DE AHORRO DE LOS TRABAJADORES DEL FONDO DE CULTURA ECONÓMICA, NOS PERMITIÓ DAR CUMPLIMIENTO A LO PACTADO EN LA CLÁUSULA QUINCUAGÉSIMA DEL CONTRATO COLECTIVO DE TRABAJO DEL SUTFCE, ALCANZANDO AL 31 DE MARZO DE 2013 UN IMPORTE DE $ 2,624,251.75 .</t>
  </si>
  <si>
    <t>APORTACIÓN INICIAL:   MONTO: $1,500,000.00   FECHA: 25/06/1992
OBSERVACIONES: LA INFORMACION REPORTADA SE OBTUVO DE LOS ESTADOS DE CUENTA DE BANCOS E INVERSIONES Y DE LA BALANZA DE COMPROBACION DE LA CONTABILIDAD DEL FIDEICOMISO SEP/DGETI/FCE AL 31 DE MARZO DE 2013.</t>
  </si>
  <si>
    <t>APORTACIÓN INICIAL:   MONTO: $35,000,000.00   FECHA: 02/12/1997
OBSERVACIONES: EL SALDO FINAL DEL EJERCICIO FISCAL ANTERIOR: CORRESPONDE A LA DISPONIBILIDAD AL 31 DE DICIEMBRE DE 2012. EL IMPORTE DE LOS CONCEPTOS DE INGRESOS Y EGRESOS: CORRESPONDEN AL PERÍODO ENERO-MARZO 2013. EL MONTO DEL RUBRO "SALDO NETO DEL PERÍODO A INFORMAR": SE REFIERE A LA DISPONIBILIDAD FINAL AL 31 DE MARZO DE 2013. LA "DISPONIBILIDAD A DICIEMBRE DE 2011": SE REFIERE A LA DISPONIBILIDAD AL 31 DE DICIEMBRE DE 2012.</t>
  </si>
  <si>
    <t>APORTACIÓN INICIAL:   MONTO: $30,000,000.00   FECHA: 22/08/2001
OBSERVACIONES: EL IMPORTE DEL SALDO DEL EJERCICIO FISCAL ANTERIOR: CORRESPONDE A LA DISPONIBILIDAD AL 31 DE DICIEMBRE DE 2012. EL MONTO DE LOS INGRESOS ACUMULADOS Y EGRESOS ACUMULADOS: CORRESPONDEN AL PERÍODO ENERO-MARZO 2013. EL SALDO NETO DEL PERÍODO A INFORMAR SE REFIERE A LA DISPONIBILIDAD FINAL AL 31 DE MARZO DE 2013. DISPONIBILIDAD A DICIEMBRE 2011 SE REFIERE A LA DISPONIBILIDAD AL 31 DE DICIEMBRE DE 2012. CONFORME A LOS ACUERDOS TOMADOS EN LA PRIMERA SESIÓN ORDINARIO 2013 DEL FIDECINE CELEBRADA EL 20 DE FEBRERO DEL 2013, A TRAVÉS DEL ACUERDO 20.01.13 QUE A LA LETRA DICE "EL COMITÉ TÉCNICO APROBÓ LA CONTRATACIÓN DEL DESPACHO MILÁN BRITO, S.C., PARA DICTAMINAR LOS ESTADOS FINANCIEROS DEL PERIODO SEPTIEMBRE-DICIEMBRE Y PARA EFECTOS FISCALES CON CIFRAS AL 31 DE DICIEMBRE DE 2012, ASÍ COMO LA EROGACIÓN DE LA CANTIDAD DE $36,819.56 (TREINTA Y SEIS MIL OCHOCIENTOS DIECINUEVE PESOS 56/100 M.N.) CON EL IVA INCLUIDO POR CONCEPTO DE HONORARIOS, INSTRUYENDO AL SECRETARIO EJECUTIVO PARA FORMALIZAR EL CONTRATO RESPECTIVO, DEBIENDO OBSERVAR LO DISPUESTO EN LA LEY DE ADQUISICIONES, ARRENDAMIENTO Y SERVICIOS DEL SECTOR PÚBLICO", MOTIVO POR EL CUAL AUN NO SE CUENTA CON ESTADOS FINANCIEROS DICTAMINADOS AL 31 DE DICIEMBRE DE 2012.</t>
  </si>
  <si>
    <t>APORTACIÓN INICIAL:   MONTO: $320,332.00   FECHA: 12/01/2004
OBSERVACIONES: CABE COMENTAR, QUE LOS ESTADOS DE CUENTA QUE EMITE LA FIDUCIARIA SON DE MANERA MENSUAL Y DE FORMA ACUMULADA, POR LO QUE SE ADJUNTAN LOS DOCUMENTOS: RESUMEN EJECUTIVO, INFORME, BALANCE GENERAL, ESTADO DE RESULTADOS, NOTAS AL BALANCE Y ESTADO, COMPOSICIÓN DE RENDIMIENTOS, COMPOSICIÓN DE LA CARTERA MENSUALES. EL DESPACHO A. GARCIA LOPEZ Y ASESORES, S.C. REALIZA EL DICTAMEN DE LOS ESTADOS FINANCIEROS DEL EJERCICIO 2012 CONFORME A LOS TERMINOS DE REFERENCIA DE LA SECRETARIA DE LA FUNCION PUBLICA PARA AUDITORIAS EN MATERIA FINANCIERA PRESUPUESTAL A ENTES PUBLICOS DE LA APF Y ESTE CONCLUYE EL 31-MAR-2013, NO OBSTANTE LAS CIFRAS SON LAS DEFINITIVAS Y CORRESPONDEN A LAS PRESENTADAS EN LA CUENTA PUBLICA Y EL SISTEMA INTEGRAL DE INFORMACION, PARA LO CUAL SE ANEXA EL SOPORTE DE LA INFORMACION REPORTADA EN EL SII DE LA CUENTA PUBLICA.</t>
  </si>
  <si>
    <t>APORTACIÓN INICIAL:   MONTO: $300,000,000.00   FECHA: 16/10/1986
OBSERVACIONES: EN EL PRESUPUESTO PROGRAMADO DEL INAH SE TIENE CONSIDERADA LA CANTIDAD DE $1'500,000.00 PARA EL FIDEICOMISO.</t>
  </si>
  <si>
    <t>DESTINO: NO HAY RECURSOS
CUMPLIMIENTO DE LA MISIÓN:
NO HAY RECURSOS</t>
  </si>
  <si>
    <t>APORTACIÓN INICIAL:   MONTO: $1,000,000.00   FECHA: 17/12/2003
OBSERVACIONES: NO HAY OBSERVACIONES</t>
  </si>
  <si>
    <t>DESTINO: AL PRIMER TRIMESTRE DEL EJERCICIO FISCAL 2013, NO SE HAN APORTADO RECURSOS PÚBLICOS FEDERALES AL FIDEICOMISO.
CUMPLIMIENTO DE LA MISIÓN:
LA MISIÓN Y FINES SE HAN CUMPLIDO EN EL EJERCICIO FISCAL 2013 MEDIANTE LA ASISTENCIA EN ESTE LAPSO EN TOTAL DE 33,784 VISITANTES POR LAS ACTIVIDADES Y ASISTENTES SIGUIENTES: 11 VISITAS GUIADAS, 64 ASISTENTES; 55 PLANTELES EN VISITAS ESCOLARES, 1,824; 48 TALLERES (NIÑOS-PADRES), 561; 6 TALLERES ARTESANOS, 56; 15 TALLERES ESPECIALES ABIERTOS, 293; PROYECCIONES DE VIDEO 158, 2,956; SESIONES DE CUENTACUENTOS 4, 134 Y 6 EXPOSICIONES TEMPORATES E ITINERANTES.</t>
  </si>
  <si>
    <t>APORTACIÓN INICIAL:   MONTO: $7,000,000.00   FECHA: 06/11/2006
OBSERVACIONES: EN EL PRIMER TRIMESTRE DE 2013 NO SE HAN APORTADO RECURSOS PUBLICOS FEDERALES A ESTE FIDEICOMISO, LOS ESTADOS FINANCIEROS DICTAMINADOS SON DEL AÑO 2012, LAS CIFRAS PRELIMINARES QUE SE REPORTAN AL PRIMER TRIMESTRE DE 2013 SON LAS PROPORCIONADAS POR EL FIDEICOMISO, ASÍ COMO LAS CONSIGNADAS EN LOS ESTADOS FINANCIEROS, LA DISPONIBILIDAD POR $21'198,367.98 CORRESPONDEN AL 31/03/2013, INCLUYEN LO CORRESPONDIENTE A LA TESORERÍA DEL D.F., DEUDORES DIVERSOS, EXISTENCIAS EN PODER DEL FIDUCIARIO Y VENTA DE SERVICIOS.</t>
  </si>
  <si>
    <t>APORTACIÓN INICIAL:   MONTO: $12,000,000.00   FECHA: 12/01/2005
OBSERVACIONES: DURANTE EL CUARTO TRIMESTRE NO HUBO NINGUN EGRESOS NI INGRESOS YA QUE EL FIDEICOMISOS SE REPORTO EN CEROS DESDE EL TRIMESTRE ANTERIOR, SOLO SE ESTA ESPERANDO SE TENGA EL ACTA DEL COMITE EN DONDE SE APRUEBA LA EXTINSION DEL FIDEICOMISO, MISMO QUE SE HARA A LA BREVEDAD. SE ANEXA NOTA ACERCA DE LA EXTICION DEL FIDEICOMISO DE FIDEGENOMICA.
SE PRESENTA PARA EFECTO DE TRANSPARENCIA Y RENDICIÓN DE CUENTAS DADO QUE EL ACTO JURÍDICO SE DIO DE BAJA DEL SISTEMA DURANTE EL PERIODO DE CAPTURA EN EL MISMO POR LO QUE YA NO FUE POSIBLE QUE SE INFORMARA.</t>
  </si>
  <si>
    <t>APORTACIÓN INICIAL:   MONTO: $10,000,000.00   FECHA: 13/10/2009
OBSERVACIONES: SE INFORMA QUE LA CUENTA DEL FIDEICOMISO PRESENTA UN SALDO EN "CEROS", POR LO QUE SE ESTA EN ESPERA DE LA VALIDACIÓN DE LA RENOVACIÓN PARA LLEVAR A CABO EL TRAMITE DE BAJA DE CLAVE. ASÍ MISMO, PARA DAR CUMPLIMIENTO AL PRIMER INFORME TRIMESTRAL DE 2013, SE ANEXA AL PRESENTE INFORME ESTADO DE CUENTA Y BALANCE DE 2012, TODA VEZ QUE EN 2013 NO SE EMITIERON DOCUMENTOS FINANCIEROS DE ESTA CUENTA</t>
  </si>
  <si>
    <t>DESTINO: LOS RECURSOS SE DESTINARON PARA LOS SIGUIENTES RUBROS: PROYECTO EJECUTIVO DE ACCESO Y PUERTA UNO DEL CPN ESTUDIO DE MANIFESTACIÓN DE IMPACTO AMBIENTAL Y ESTUDIO TÉCNICO JUSTIFICATIVO PLAN DE NEGOCIOS Y OPERACIÓN DEL CPN ESTUDIO DE DAÑO AMBIENTAL SERVICIOS DE CONSULTORÍA PARA LA REVISIÓN DE LA SEGUNDA ETAPA DEL PROYECTO EJECUTIVO, VALIDACIÓN Y PROCESO DE LICITACIÓN DEL CPN SEGUNDA ETAPA DE CONSTRUCCIÓN DE REJA PERIMETRAL CON CIMENTACIÓN PARA EL CPN PROYECTO EJECUTIVO PARA LA PLANTA DE TRATAMIENTO DEL CPN
CUMPLIMIENTO DE LA MISIÓN:
SE REPORTA QUE SE HA CUMPLIDO CON LOS FINES DIRIGIDOS APOYAR LA CONSTRUCCIÓN Y EQUIPAMIENTO DE INFRAESTRUCTURA DEPORTIVA DIRIGIDA A LA POBLACIÓN DEL ESTADO DE GUANAJUATO Y, EN ESPECÍFICO, A LAS PERSONAS CON ALGÚN TIPO DE DISCAPACIDAD.</t>
  </si>
  <si>
    <t>APORTACIÓN INICIAL:   MONTO: $5,000,000.00   FECHA: 22/10/2009
OBSERVACIONES: SE REMITE LA INFORMACION CORRESPONDIENTE AL PRIMER TRIMESTRE DE 2013</t>
  </si>
  <si>
    <t>APORTACIÓN INICIAL:   MONTO: $1,500,000.00   FECHA: 28/12/2009
OBSERVACIONES: SE INFORMA QUE DURANTE EL PRIMER TRIMESTRE DE 2013 NO HA HABIDO MOVIMIENTOS DE LA CUENTA. ASI MISMO SE INFORMA QUE UNA VEZ QUE ESTE HABILITADO EL SISTEMA SE SOLICITARA LA BAJA DE CLAVE DEL FIDEICOMISO.</t>
  </si>
  <si>
    <t>APORTACIÓN INICIAL:   MONTO: $25,000,000.00   FECHA: 08/10/2009
OBSERVACIONES: SE IMPOSIBILITA EL INGRESAR LA INFORMACION AL SISTEMA, TODA VEZ QUE ESTA UNIDAD ADMINISTRATIVA NO CUENTA CON LA INFORMACION CORRESPONDIENTE DE ESTE PRIMER TRIMESTRE DE 2013. SE HACE DEL CONOCIMIENTO QUE HASTA LAS 14:20 HRS DEL 12 DE ABRIL DE 2013 A PESAR DE HABER SOLICITADO CON ANTELACIÓN A LA ENTIDAD FEDERATIVA LOS ESTADOS DE CUENTA Y/O FINANCIEROS DEL PATRIMONIO DE ESTE FIDEICOMISO, NO CUMPLIO ESTE REQUERIMIENTO, POR LO QUE ESTA UNIDAD ADMINISTRATIVA SE VE IMPOSIBILITADA EN INGRESAR LA INFORMACIÓN CORRESPONDIENTE.SE ANEXA OFICIOS DE SOLICITUD</t>
  </si>
  <si>
    <t>APORTACIÓN INICIAL:   MONTO: $360,000,000.00   FECHA: 13/06/2008
OBSERVACIONES: SE IMPOSIBILITA EL INGRESAR LA INFORMACION AL SISTEMA, TODA VEZ QUE ESTA UNIDAD ADMINISTRATIVA NO CUENTA CON LA INFORMACION CORRESPONDIENTE DE ESTE PRIMER TRIMESTRE DE 2013. SE HACE DEL CONOCIMIENTO QUE HASTA LAS 14:20 HRS DEL 12 DE ABRIL DE 2013 A PESAR DE HABER SOLICITADO CON ANTELACIÓN A LA ENTIDAD FEDERATIVA LOS ESTADOS DE CUENTA Y/O FINANCIEROS DEL PATRIMONIO DE ESTE FIDEICOMISO, NO CUMPLIO ESTE REQUERIMIENTO, POR LO QUE ESTA UNIDAD ADMINISTRATIVA SE VE IMPOSIBILITADA EN INGRESAR LA INFORMACIÓN CORRESPONDIENTE.SE ANEXA OFICIOS DE SOLICITUD</t>
  </si>
  <si>
    <t>APORTACIÓN INICIAL:   MONTO: $37,000,000.00   FECHA: 07/09/2009
OBSERVACIONES: SE INFORMA QUE LA CUENTA DEL FIDEICOMISO PRESENTA UN SALDO EN "CEROS", POR LO QUE SE ESTA EN ESPERA DE LA VALIDACIÓN DE LA RENOVACIÓN PARA LLEVAR A CABO EL TRAMITE DE BAJA DE CLAVE. ASÍ MISMO, PARA DAR CUMPLIMIENTO AL PRIMER INFORME TRIMESTRAL DE 2013, SE ANEXA AL PRESENTE INFORME ESTADO DE CUENTA Y BALANCE DE 2012, TODA VEZ QUE EN 2013 NO SE EMITIERON DOCUMENTOS FINANCIEROS DE ESTA CUENTA</t>
  </si>
  <si>
    <t>DESTINO: NO SE REPORTAN MOVIMIENTOS EN LA CUENTA
CUMPLIMIENTO DE LA MISIÓN:
SE DESARROLLÓ LA INFRAESTRUCTURA Y EQUIPAMIENTO RELACIONADO CON EL DEPORTE Y TODAS AQUELLAS ACCIONES INHERENTES A DICHO RUBRO, EN EL ESTADO DE SINALOA, QUE FUERON AUTORIZADOS POR EL COMITÉ TÉCNICO.</t>
  </si>
  <si>
    <t>APORTACIÓN INICIAL:   MONTO: $10,000,000.00   FECHA: 12/10/2009
OBSERVACIONES: SE REMITE LA INFORMACION CORRESPONDIENTE AL PRIMER TRIMESTRE DE 2013</t>
  </si>
  <si>
    <t>DESTINO: NO SE RESGISTRO MOVIMIENTO
CUMPLIMIENTO DE LA MISIÓN:
EL FIDEICOMISO ESTA POR CUMPLIR SUS FINES</t>
  </si>
  <si>
    <t>APORTACIÓN INICIAL:   MONTO: $60,000,000.00   FECHA: 14/10/2009
OBSERVACIONES: SE INFORMA QUE LA CUENTA DEL FIDEICOMISO PRESENTA UN SALDO EN "CEROS", POR LO QUE SE ESTA EN ESPERA DE LA VALIDACIÓN DE LA RENOVACIÓN PARA LLEVAR A CABO EL TRAMITE DE BAJA DE CLAVE. ASÍ MISMO, PARA DAR CUMPLIMIENTO AL PRIMER INFORME TRIMESTRAL DE 2013, SE ANEXA AL PRESENTE INFORME ESTADO DE CUENTA Y BALANCE DE 2012, TODA VEZ QUE EN 2013 NO SE EMITIERON DOCUMENTOS FINANCIEROS DE ESTA CUENTA</t>
  </si>
  <si>
    <t>APORTACIÓN INICIAL:   MONTO: $100,000,000.00   FECHA: 27/11/2009
OBSERVACIONES: SE IMPOSIBILITA EL INGRESAR LA INFORMACION AL SISTEMA, TODA VEZ QUE ESTA UNIDAD ADMINISTRATIVA NO CUENTA CON LA INFORMACION DEBIDAMENTE FORMALIZADA DE ESTE PRIMER TRIMESTRE DE 2013. SE HACE DEL CONOCIMIENTO QUE HASTA LAS 21:20 HRS DEL 15 DE ABRIL DE 2013 A PESAR DE HABER SOLICITADO CON ANTELACIÓN A LA ENTIDAD FEDERATIVA LOS ESTADOS DE CUENTA Y/O FINANCIEROS DEL PATRIMONIO DE ESTE FIDEICOMISO, NO CUMPLIO ESTE REQUERIMIENTO, POR LO QUE ESTA UNIDAD ADMINISTRATIVA SE VE IMPOSIBILITADA EN INGRESAR LA INFORMACIÓN CORRESPONDIENTE.</t>
  </si>
  <si>
    <t>DESTINO: LOGRAR MEJORES CONDICIONES DE SALUD DE LOS ESCOLARES CON ÉNFASIS EN LOS GRUPOS INDÍGENAS, RURALES Y URBANOS DE BAJOS INGRESOS, COMO PARTE DE UNA ESTRATEGIA INTEGRAL PARA LOGRAR UNA EDUCACIÓN DE ALTA CALIDAD, A TRAVÉS DE LA COORDINACIÓN INTERSECTORIAL Y CON EL APOYO DE OTROS ORGANISMOS PÚBLICOS, PRIVADOS Y LA PARTICIPACIÓN SOCIAL.
CUMPLIMIENTO DE LA MISIÓN:
LAS SECRETARIAS DE SALUD Y DE EDUCACION PUBLICA PLANTEARON AL COMITE TECNICO DE SUMARSE EN APOYO CON EL FIDEICOMISO "VER BIEN PARA APRENDER MEJOR", "EDUCACION SALUDABLE", "PROMOCION PARA HABITOS DE VIDA SALUDABLE EN NIÑOS DE 0 A 10 AÑOS DE EDAD PARA LA PREVENCION DEL SOBREPESO Y OBESIDAD” Y RED DE APOYO A LA INVESTIGACION MULTIDICIPLINARIA".</t>
  </si>
  <si>
    <t>APORTACIÓN INICIAL:   MONTO: $8,000,000.00   FECHA: 31/12/2000
OBSERVACIONES: NO HAY OBSERVACIONES</t>
  </si>
  <si>
    <t>DESTINO: PAGO DE COMISIONES AL MANDATARIO POR $60,012.00 IVA DE COMISIONES AL MANDATARIO POR $9,601.92 PAGO A PROVEEDORES POR ADQUISICIÓN DE EQUIPO DE COMPUTO POR $756,830.96
CUMPLIMIENTO DE LA MISIÓN:
EN ESTE PERIODO NO SE REALIZARON ENTREGAS DE COMPUTADORAS, CORRESPONDIENTES A LA PRIMERA ETAPA Y NO SE HAN RECIBIDO RECURSOS FEDERALES PARA INICIAR CON EL PROCESO DE LA SEGUNDA ETAPA DE ENTREGA DE COMPUTADORAS.</t>
  </si>
  <si>
    <t>APORTACIÓN INICIAL:   MONTO: $325,113,182.43   FECHA: 31/05/2010
OBSERVACIONES: LOS DATOS CONTENIDOS SON RESPONSABILIDAD DE LA UR</t>
  </si>
  <si>
    <t>DESTINO: EN EL PRIMER TRIMESTRE DEL EJERCICIO FISCAL 2013, EL FONCA APOYÓ A LOS PROGRAMAS CULTURALES A TRAVÉS DE SUS PROGRAMAS DE ESTÍMULO A LA CREACIÓN ARTÍSTICA DE ALTO IMPACTO SOCIAL, ENTRE LOS CUALES DESTACAN: CREADORES ARTÍSTICOS, EMÉRITOS; FOMENTO Y COINVERSIONES CULTURALES; TRADUCCIÓN DE OBRAS MEXICANAS; BECAS A CREADORES ESCÉNICOS, JÓVENES CREADORES Y MÚSICOS TRADICIONALES ENTRE OTROS.
CUMPLIMIENTO DE LA MISIÓN:
EL FONCA HA CUMPLIDO CON LA MISIÓN Y FINES EN EL 2013 CON EL ESTABLECIMIENTO DE UNA META PARA EL OTORGAMIENTO DE UN TOTAL DE 1,905 ESTÍMULOS A LA CREACIÓN ARTÍSTICA, A TRAVÉS DE 22 PROGRAMAS CULTURALES. AL 31 DE MARZO DE 2013 SE HAN OTORGADO 1,679 ESTÍMULOS QUE REPRESENTAN EL 88% DE LOS PROGRAMADO.</t>
  </si>
  <si>
    <t>APORTACIÓN INICIAL:   MONTO: $5,000,000.00   FECHA: 12/03/1989
OBSERVACIONES: SOLO SE CONSIDERAN LOS RECURSOS PÚBLICOS FEDERALES. EL PATRIMONIO DEL MANDATO INCLUYE LOS RECURSOS FEDERALES QUE SE CANALIZAN A TRAVÉS DE SUBFONDOS CONFORME A LOS ESTADOS FINANCIEROS AL 31/03/2013 (CIFRAS PRELIMINARES) LA DISPONIBILIDAD PRESENTADA CORRESPONDE AL 31 DE MARZO DE 2013, LA CUAL ASCIENDE A $671,658,337.25</t>
  </si>
  <si>
    <t>DESTINO: LOS RECURSOS SE APLICARON EN: MONTAJE DE LAS EXPOSICIONES CON LOS VISITANTES SIGUIENTES: DE 2012, PEDRO DIEGO ALVARADO. FORMA Y METÁFORA 19,464.EN 2013 X BIENAL FEMSA 2,818 LOS MURALES Y EL EDIFICIO RECIBIERON 6,420, EXPOSICIONES 2012-2013 22,282 VISITANTES. TOTAL DE VISITANTES AL COLEGIO 28,702
CUMPLIMIENTO DE LA MISIÓN:
LA MISIÓN Y LOS FINES DEL MANDATO, SE HAN CUMPLIDO A CABALIDAD EN EL PRIMER TRIMESTRE DEL EJERCICIO FISCAL 2013, A TRAVÉS DE LOS DIVERSOS EVENTOS CITADOS Y QUE SE MENCIONAN EN EL PUNTO DESTINO DE LOS RECURSOS DEL PRESENTE INFORME.</t>
  </si>
  <si>
    <t>APORTACIÓN INICIAL:   MONTO: $2,202,000.00   FECHA: 14/03/1994
OBSERVACIONES: POR DISPOSICIÓN DE LA SHCP Y PARA DAR CUMPLIMIENTO A LA NORMATIVIDAD, SE INTEGRAN A LAS CIFRAS DEL CONACULTA POR $3,453,012.00 A LAS DE LA UNAM POR $3,732,073.00 POR SER AMBOS RECURSOS FEDERALES Y SE DETALLA SU COMPOSICIÓN EN LOS ESTADOS FINANCIEROS LA DISPONIBILIDAD ES AL 31 DE MARZO DE 2013 POR UN MONTO DE $5,432,983.00 (CIFRAS PRELIMINARES)</t>
  </si>
  <si>
    <t>APORTACIÓN INICIAL:   MONTO: $1,229,400.00   FECHA: 04/10/1991
OBSERVACIONES: EL 30/03/2001 SE SUSCRIBIÓ EL CONVENIO DE EXTINCIÓN DEL CONTRATO DE FIDEICOMISO. EL 19/12/2005, SE ENVIÓ SOLICITUD DE BAJA DE LA CLAVE DE REGISTRO A LA SHCP ASIGNANDOLE ÉSTA EL FOLIO 2345. A SOLICITUD DE LA SHCP SE ENVIÓ INFORMACIÓN ACLARATORIA DEL FONCA A TRAVÉS DEL PIPP, CON NO. DE CLAVE 2345. SE SOLICITÓ UNA REUNIÓN CON LA PARTICIPACIÓN DE LA SEP, SHCP, SFP Y EL CNCA A FIN DE REVISAR LA INFORMACIÓN PARA LA CONCLUSIÓN DE BAJA DE LA CLAVE, ESTÁ SIN AVANCE EL PROCESO</t>
  </si>
  <si>
    <t>APORTACIÓN INICIAL:   MONTO: $2,490,598.31   FECHA: 29/11/2000
OBSERVACIONES: SON LOS ULTIMOS ESTADOS FINANCIEROS QUE ENVIÓ LA UNIDAD RESPONSABLE Y CORRESPONDEN AL 2DO. TRIMESTRE DEL 2011. LOS ESTADOS FINANCIEROS REFLEJAN LA TOTALIDAD DE LOS RECURSOS DEL ANÁLOGO Y NO SE DISTINGUEN LOS RECURSOS DE LA SEP.CON OFICIO DGME/236 DEL 4 DE ABRIL DE 3013,SE INICIA EL PROCESO DE SOLICITUD DE CANCELACIÓN.</t>
  </si>
  <si>
    <t>DESTINO: DURANTE EL PERÍODO ENERO MARZO 2013 NO SE HAN OTORGADO AYUDAS ECONÓMICAS A JUBILADOS Y PENSIONADOS DEL IMSS E ISSSTE PARA ADQUISICIÓN DE ÓRTESIS, PRÓTESIS Y APARATOS ORTOPÉDICOS.
CUMPLIMIENTO DE LA MISIÓN:
DURANTE EL PERÍODO ENERO MARZO 2013, NO SE HAN OTORGADO AYUDAS.</t>
  </si>
  <si>
    <t>DESTINO: SE ANEXA CUADRO DE LA INTEGRACION DEL DESTINO DE LOS RECURSOS PROPORCIONADO POR LA UNIDAD RESPONSABLE.
CUMPLIMIENTO DE LA MISIÓN:
SE HAN ENTREGADO UN IMPORTE TOTAL DE $1,383,684,031.39 POR CONCEPTO DE APOYOS, DE ACUERDO AL SISTEMA DE PROTECCIÓN SOCIAL EN SALUD, DURANTE EL PERÌODO DE ENERO-MARZO 2013, SEGUN CUADRO ANEXO DONDE SE DETALLAN LOS PRESTADORES DE SERVICIO QUE HAN RECIBIDO LOS RECURSOS.</t>
  </si>
  <si>
    <t>APORTACIÓN INICIAL:   MONTO: $10,000,000.00   FECHA: 27/04/1995
OBSERVACIONES: CON FECHA 15 DE MARZO DE 2007, SE SUSCRIBIÓ EL CONTRATO DE SUSTITUCIÓN FIDUCIARIA, PASANDO EL SAE A SER EL FIDUCIARIO SUSTITUTO, HASTA EN TANTO LA SHCP DECIDA LA FUSIÓN CON EL DENOMIANDO PROCHIAPAS. EL FIDUCIARIO SAE REPORTA LA INFORMACIÓN FINANCIERA AL 31 DE MARZO DE 2013, ADJUNTA AL PRESENTE.</t>
  </si>
  <si>
    <t>APORTACIÓN INICIAL:   MONTO: $20,000,000.00   FECHA: 28/08/1996
OBSERVACIONES: RESULTADO DE LA LIQUIDACION DE BANCRI, S.NC. EL 15 DE MARZO SE SUSCRIBIÓ, CONVENIO DE SUSTITUCIÓN FIDUCIARIA CON EL EL SERVICIO DE ADMINISTRACIÓN Y ENAJENACIÓN DE BIENES EN SU CALIDAD DE LIQUIDADOR DE DICHA INSTITUCIÓN, EN BASE A LA FACULTAD QUE LE CONFIERE EL PENÚLTIMO PÁRRAFO Y FRACCIÓN TERCERA DE LA ARTÍCULO 29 DE LA LEY DE INSTITUCIONES DE CRÉDITO EN VIGOR AL 19 DE MAYO DE 2006. LAS CIFRAS PROPORCIONADAS POR EL FIDUCIARIO SAE SON AL 31 DE MARZO 2013.</t>
  </si>
  <si>
    <t>DESTINO: SE CONFORMA POR TERRENOS FIDEICOMITIDOS
CUMPLIMIENTO DE LA MISIÓN:
SE ADJUNTA REPORTE DE LAS APORTACIONES REALIZADAS DURANTE EL EJERCICIO FISCAL INMEDIATO ANTERIOR Y SU DESTINO DURANTE EL EJERCICIO 2013 CON CARGO AL PRESUPUESTO DE LAS DEPENDENCIAS Y ENTIDADES, ASI COMO REPORTE DE METAS ALCANZADAS EN EL EJRCICIO FISCAL 2013.</t>
  </si>
  <si>
    <t>DESTINO: POR HABER FENECIDO EL CONVENIO Y CUMPLIDO LOS FINES DEL MANDATO, SE SOLICITA INICIAR EL PROCESO PARA EFECTUAR SU EXTINCIÓN.
CUMPLIMIENTO DE LA MISIÓN:
POR HABER FENECIDO EL CONVENIO Y CUMPLIDO LOS FINES DEL MANDATO, SE SOLICITA INICIAR EL PROCESO PARA EFECTUAR SU EXTINCIÓN.</t>
  </si>
  <si>
    <t>APORTACIÓN INICIAL:   MONTO: $87,500,000.00   FECHA: 13/08/2010
OBSERVACIONES: LA INFORMACIÓN QUE SE PRESENTA CORRESPONDE AL ESTADO DE POSICIÓN FINANCIERA AL 28 DE FEBRERO DE 2013. LO ANTERIOR, DERIVADO DEL CONVENIO REALIZADO CON FINANCIERA RURAL, EN EL CUAL SE ESTABLECE UN PLAZO DE 30 DÍAS NATURALES SIGUIENTES AL CORTE DEL DÍA ÚLTIMO DEL MES INMEDIATO ANTERIOR PARA EMITIR ESTADOS FINANCIEROS.</t>
  </si>
  <si>
    <t>DESTINO: NO SE OBTUVIERON RENDIMIENTOS NI SE REALIZARON APORTACIONES, ASI COMO PAGOS O ENTEROS, SE ADJUNTAN LOS ESTADOS FINANCIEROS AL 31 DE MARZO DE 2013.
CUMPLIMIENTO DE LA MISIÓN:
SE CUMPLIO CON LA ENTREGA DE LOS PREDIOS OBJETO DEL CONTRATO DE MANDATO, SE ENCUENTRA EN ANALISIS LA INCORPORACION DE OTROS PREDIOS PARA EL PRESENTE EJERCICIO</t>
  </si>
  <si>
    <t>DESTINO: RADICAR A LAS REPRESENTACIONES AGRARIAS Y OFICINAS CENTRALES RECURSOS DEL PROGRAMA FONORDE, PARA LA OPERACIÓN DEL PROGRAMA.
CUMPLIMIENTO DE LA MISIÓN:
SE ANEXAN INDICADORES TANTO DE COLONIAS AGRICOLAS Y TERRENOS NACIONALES DEL EJERCICIO 2013.</t>
  </si>
  <si>
    <t>APORTACIÓN INICIAL:   MONTO: $1,344,154.79   FECHA: 31/10/1996
OBSERVACIONES: ESTOS RECURSOS CONSTITUYEN POR LEY AGRARIA EL CAPITAL DE TRABAJO PARA REGULARIZAR LOS TERRENOS NACIONALES Y LAS COLONIAS AGRICOLAS Y GANADERAS EN EL TERRITORIO NACIONAL.SE ANEXAN LOS ESTADOS FINANCIEROS AUTORIZADOS POR EL COMITE DE ADMINISTRACION DE FONORDE CON CIFRAS AL 31 DE MARZO DE 2013. CABE MENCIONAR QUE LA DIF. ENTRE EL SALDO NETO DEL PERIODO A INFORMAR DE ESTE REPORTE CONTRA EL FLUJO DE EFECTIVO ES DE = 1'009,563.00, QUE SE INTEGRA POR: PAGO DE IMPTOS. RETENIDOS T Y C 2012 POR 1'648,461.00 + PAGO IMPTOS. RETENIDOS CONANP 2012 POR 200,299.00 - IMPUESTOS POR PAGAR DEL EDO. DE SITUACIÓN FINANCIERA POR 839,107.00</t>
  </si>
  <si>
    <t>DESTINO: NO SE REPORTAN EGRESOS EN EL TRIMESTRE.
CUMPLIMIENTO DE LA MISIÓN:
NO SE REPORTAN EGRESOS EN EL TRIMESTRE.</t>
  </si>
  <si>
    <t>APORTACIÓN INICIAL:   MONTO: $1,000,000.00   FECHA: 27/12/2012
OBSERVACIONES: SE ADJUNTA BALANCE GENERAL Y ESTADO DE CUENTA.</t>
  </si>
  <si>
    <t>DESTINO: PROGRAMAS DEDICADOS AL MEJORAMIENTO DEL SISTEMA DE DRENAJE Y SANEAMIENTO DEL VALLE DE MÉXICO.
CUMPLIMIENTO DE LA MISIÓN:
LA CONAGUA INFORMA QUE SE REPORTARÁN EN CADA CIERRE DE PROYECTO.</t>
  </si>
  <si>
    <t>APORTACIÓN INICIAL:   MONTO: $1,000,000.00   FECHA: 25/02/1997
OBSERVACIONES: LAS APORTACIONES PATRIMONIALES EN EL RENGLÓN DE OTRAS APORTACIONES CORRESPONDEN A RECURSOS PROVENIENTES DEL DECRETO DE ESTIMULOS FISCALES PÚBLICADO EN EL DIARIO OFICIAL DE LA FEDERACIÓN EL 24 DE NOVIEMBRE DE 2004, QUE SE APORTARON AL PATRIMONIO DEL FIDEICOMISO POR CUENTA Y ORDEN DE LOS GOBIERNOS DEL DISTRITO FEDERAL Y DEL ESTADO DE MÉXICO Y A LA DEVOLUCIÓN POR RETENCIONES A CONTRATOS. LA INFORMACIÓN FUE PROPORCIONADA POR LA GERENCIA DE CONSTRUCCIÓN DE LA COMISIÓN NACIONAL DEL AGUA.</t>
  </si>
  <si>
    <t>DESTINO: GASTO ADMINISTRATIVO; INVERSIÓN; GASTO DE OPERACIÓN DE PROYECTOS Y PROGRAMAS; APOYO A PROYECTOS Y PROGRAMAS.
CUMPLIMIENTO DE LA MISIÓN:
SE CUMPLIÓ CON EL OBJETIVO DEL FIBIO, EL CUAL ES INTEGRAR UN FONDO CON RECURSOS EN NUMERARIO Y EN ESPECIE PARA PROMOVER, FINANCIAR Y APOYAR LAS ACTIVIDADES DE LA COMISIÓN NACIONAL PARA EL CONOCIMIENTO Y USO DE LA BIODIVERSIDAD (CONABIO) EN MATERIA DE FOMENTO, DESARROLLO Y ADMINISTRACIÓN DE PROYECTOS PARA LA EXPLORACIÓN, ESTUDIO, PROTECCIÓN, UTILIZACIÓN Y DIFUSIÓN DE LOS RECURSOS BIOLÓGICOS TENDIENTES A CONSERVAR LOS ECOSISTEMAS DEL PAÍS Y A GENERAR CRITERIOS PARA SU MANEJO SUSTENTABLE.</t>
  </si>
  <si>
    <t>APORTACIÓN INICIAL:   MONTO: $400.00   FECHA: 18/05/1993
OBSERVACIONES: 1) SE CUENTA CON ESTADOS FINANCIEROS DICTAMINADOS POR EL DESPACHO EXTERNO DESPACHO LABARTHE &amp; ASOCIADOS, S.C. AL 31 DE DICIEMBRE DE 2011. 2) EL SALDO NEGATIVO AL TRIMESTRE SE CUBRIRÁ CON LOS RECURSOS FEDERALES DE 2013. 3) EL ÓRGANO INTERNO DE CONTROL EN LA SEMARNAT LLEVÓ A CABO LA AUDITORÍA 29/2009 A LA DIRECCIÓN GENERAL DE PROGRAMACIÓN Y PRESUPUESTO, MISMA QUE CONSIDERÓ AL ACTO JURÍDICO EN CUESTIÓN, DE FECHA 21 DE DICIEMBRE DE 2009.</t>
  </si>
  <si>
    <t>DESTINO: NO SE REPORTAN EGRESOS.
CUMPLIMIENTO DE LA MISIÓN:
SE RECIBIÓ POR EL DIRECTOR DEL APRN VALLE DE BRAVO UN INFORME CONSISTENTE A QUE NO EXISTEN PREDIOS ENTRE EL EJIDO NUEVO SAN JUAN ATEZCAPAN Y VELO DE NOVIA, CON SITUACIÓN DEFINIDA PARA PODER SER ADQUIRIDOS Y SE LE SOLICITA AL MISMO FUNCIONARIO, LA IDENTIFICACIÓN DE UN PREDIO PROPIEDAD DEL EJIDO SAN JUAN ATEZCAPAN, NO OBSTANTE SE ENCUENTRE FUERA DE LA APNR VALLE DE BRAVO, A FIN DE APOYAR A LA CONCLUSIÓN DE LOS PROCESOS EXPROPIATORIOS DERIVADOS DEL CONVENIO DE OCUPACIÓN PREVIA DEL CITADO EJIDO.</t>
  </si>
  <si>
    <t>DESTINO: PAGO DE HONORARIOS FIDUCIARIOS (MANDATARIO BANOBRAS).
CUMPLIMIENTO DE LA MISIÓN:
NO SE HAN REGISTRADO ACTIVIDADES QUE AFECTEN LOS RECURSOS DEL MANDATO IRREVOCABLE 2144 A EXCEPCIÓN DEL PAGO DE HONORARIOS FIDUCIARIOS (INFORMADOS EN EL PRESENTE INFORME).</t>
  </si>
  <si>
    <t>DESTINO: HONORARIOS A LA FIDUCIARIA, COMISIONES BANCARIAS, OTROS GASTOS DE ADMINISTRACIÓN.
CUMPLIMIENTO DE LA MISIÓN:
SE CONTINÚAN REALIZANDO TRABAJOS ENCAMINADOS A LA TOMA DE ACCIONES TENDIENTES A LA REMEDIACIÓN DE LA EX UNIDAD INDUSTRIAL FERTIMEX, ESPECÍFICAMENTE EN ESTE MOMENTO CON EL ÁREA DEL VIVERO.</t>
  </si>
  <si>
    <t>APORTACIÓN INICIAL:   MONTO: $100,000,000.00   FECHA: 03/08/2009
OBSERVACIONES: EL SALDO AL CIERRE DEL EJERCICIO FISCAL ANTERIOR ES DE $608,573,407.00 REPRESENTA EL PATRIMONIO TOTAL DEL EJERCICIO. LOS INGRESOS AL MANDATO, SON PROVENIENTES DEL FIDEICOMISO 1928 Y DEL PRESUPUESTO DE EGRESOS DE LA FEDERACIÓN, EN DICHOS ESTADOS FINANCIEROS LOS PAGOS DE ENTEROS A LA TESOFE POR CUMPLIMIENTO DE DISPOSICIONES DE AUDITORÍA SON APLICADOS AL PATRIMONIO DIRECTAMENTE.</t>
  </si>
  <si>
    <t>DESTINO: DURANTE EL PRIMER TRIMESTRE DEL 2013, EL FMCN MANTUVO EL MISMO OBJETIVO DE AÑOS ANTERIORES CON RESPECTO A LA CONSOLIDACIÓN DE LOS PROYECTOS MÁS EXITOSOS DE LAS PRIMERAS CONVOCATORIAS Y LA CONCENTRACIÓN DE RECURSOS TÉCNICOS Y ECONÓMICOS EN LÍNEAS PRIORITARIAS COMO EL MANEJO DE CUENCAS HIDROGRÁFICAS, LA CREACIÓN DE FONDOS REGIONALES Y LA ATENCIÓN PUNTUAL A TEMAS ESTRATÉGICOS RELACIONADOS CON LA CONSERVACIÓN.
CUMPLIMIENTO DE LA MISIÓN:
DURANTE EL PRIMER TRIMESTRE DE 2013 LOS APOYOS ESTUVIERON CENTRADOS EN EL PROGRAMA PARA LA CONSERVACIÓN DE ECOSISTEMAS MARINOS Y EN LOS PROGRAMAS DE CUENCAS Y CIUDADES Y CUENCAS COSTERAS. ASIMISMO, SE DESTINARON RECURSOS PARA CUBRIR COSTOS CENTRALES Y OPERACIÓN DEL PROGRAMA DE CONSERVACIÓN.</t>
  </si>
  <si>
    <t>APORTACIÓN INICIAL:   MONTO: $3,276,000.00   FECHA: 07/03/1994
OBSERVACIONES: NOTA AL PATRIMONIO NETO TOTAL: LOS RECURSOS FEDERALES APORTADOS A LOS PROGRAMAS DE CONSOLIDACIÓN DEL SISTEMA DE ÁREAS NATURALES PROTEGIDAS FASES I Y II Y FONDO PARA LA CONSERVACIÓN DE LA MARIPOSA MONARCA SE REPORTAN A TRAVÉS DEL COMITÉ TÉCNICO DEL FONDO PARA ÁREAS NATURALES PROTEGIDAS DE LA CONANP. LOS RENDIMIENTOS FINANCIEROS GENERADOS EN EL PERIODO, SON DISPONIBLES PARA EL AÑO SIGUIENTE. EL ÓRGANO INTERNO DE CONTROL EN LA SEMARNAT LLEVÓ A CABO LA AUDITORÍA 29/2009 A LA DIRECCIÓN GENERAL DE PROGRAMACIÓN Y PRESUPUESTO, MISMA QUE CONSIDERÓ AL ACTO JURÍDICO EN CUESTIÓN, DE FECHA 21 DE DICIEMBRE DE 2009. LA DISPONIBILIDAD A DICIEMBRE DE 2011 QUE SE REPORTA, CORRESPONDE A LA DIFERENCIA ENTRE EL SALDO INICIAL 2011, Y LOS INTERESES GENERADOS EN 2010 DISPONIBLES EN 2011, REPORTADO ASÍ EN SU MOMENTO POR EL FMCN.</t>
  </si>
  <si>
    <t>DESTINO: SIN EROGACIONES.
CUMPLIMIENTO DE LA MISIÓN:
LOS RECURSOS SE UTILIZARAN PARA DAR CUMPLIMIENTO AL ACUERDO A/004/10 DEL PROCURADOR GENERAL DE LA REPUBLICA, POR EL QUE SE ESTABLECEN LAS REGLAS PARA EL OFRECIMIENTO Y ENTREGA DE RECOMPENSAS Y RECOMPENSAS PERIODICAS PUBLICADO EN EL DIARIO OFICIAL DE LA FEDERACION EL 3 DE FEBRERO DE 2010.</t>
  </si>
  <si>
    <t>DESTINO: EL OTORGAMIENTO DE LOS RECURSOS A LOS TRABAJADORES OPERATIVOS DEL INSTITUTO NACIONAL DE CIENCIAS PENALES PARA SU BENEFICIO FAMILIAR.
CUMPLIMIENTO DE LA MISIÓN:
EL FONDO DE AHORRO CAPITALIZABLE DE LOS TRABAJADORES OPERATIVOS DEL INACIPE SE INTEGRA DE LAS APORTACIONES DE LOS TRABAJADORES,DEL INACIPE,DEL SINDICATO Y LOS INTERESES QUE GENERA LA INVERSION DE ESTOS RECURSOS AL 31 DE MARZO DE 2013. ESTE FONDO SE ENTREGARA EN EL MES DE AGOSTO ENTRE LOS TRABAJADORES OPERATIVOS DEL INACIPE.</t>
  </si>
  <si>
    <t>APORTACIÓN INICIAL:   MONTO: $28,431.71   FECHA: 01/08/2012
OBSERVACIONES: EL FONDO DE AHORRO CAPITALIZABLE DE LOS TRABAJADORES OPERATIVOS DEL INACIPE SE INTEGRA POR APORATACIONES DE LOS TRABAJADORES, DEL INACIPE, DEL SIDICATO Y LOS INTERESES QUE GENERA LA INVERSIÓN DE ESTOS RECURSOS AL 31 DE MARZO DE 2013. ESTE FONDO SE DISTRIBUIRA EN EL MES DE AGOSTO ENTRE LOS TRABAJADORES OPERATIVOS DEL INACIPE</t>
  </si>
  <si>
    <t>DESTINO: LOS EGRESOS DE ESTE ULTIMO TRIMESTRE CORRESPONDEN A EROGACIONES DE DIVERSOS PROYECTOS COMO SON EL PROYECTO PILOTO DE AISLAMIENTO TERMICO PARA VIVIENDAS EN LA CIUDAD DE MEXICALI, B.C.,EL PROYECTO DE ELABORACION DE ESTUDIOS SOBRE POTENCIAL DE RECURSOS RENOVABLES, PAGO A CONSULTORES DEL PROYECTO PARA LA EJECUCION DE DONATIVOS Y PRESTAMOS DE BANCO MUNDIAL EJECUTADOS POR LA SENER
CUMPLIMIENTO DE LA MISIÓN:
LOS PROYECTOS VIGENTES TIENEN UN AVANCE CONSIDERABLE TANTO A NIVEL TECNICO COMO FINANCIERO. EL CUMPLIMIENTO DEL USO DE LOS RECURSOS ESTA ESTABLECIDO EN SUS LINEAMIENTOS Y/O EN LAS REGLAS DE OPERACION DEL FONDO Y AL DIA DE HOY TODOS ESTOS VAN AVANZANDO CONFORME LO ESTABLECIDO.</t>
  </si>
  <si>
    <t>APORTACIÓN INICIAL:   MONTO: $1.00   FECHA: 18/03/1967
OBSERVACIONES: SE DISEÑO PLAN DE TRABAJO PARA REVISIÓN DE DATOS DEL CONVENIO DE EXTINCIÓN</t>
  </si>
  <si>
    <t>DESTINO: EL QUE ESTABLECE LA REGLA OCTAVA DEL ACUERDO POR EL QUE SE MODIFICAN LAS REGLAS DE OPERACION DEL FONDO DE ESTABILIZACION PARA LA INVERSION EN INFRAESTRUCTURA DE PETROLEOS MEXICANOS, PUBLICADO POR LA SHCP EN EL DIARIO OFICIAL DE LA FEDERACION EL 2 DE FEBRERO DE 2010.
CUMPLIMIENTO DE LA MISIÓN:
DURANTE EL EJERCICIO FISCAL DE 2012 EL FONDO FEIIP, NO TUVO EJERCICIO DE RECURSOS, POR LO QUE EL SALDO DE $ 1,353,481,800.66 ES EL QUE REPORTA LA INSTITUCIÓN FINANCIERA HSBC EN SUS ESTADOS FINANCIEROS AL 31 DE DICIEMBRE DE 2012. CON FECHA 22 DE NOVIEMBRE DE 2012, SE REALIZÓ UNA SESIÓN PARTE DEL COMITÉ TÉCNICO DEL FEIIP.</t>
  </si>
  <si>
    <t>APORTACIÓN INICIAL:   MONTO: $9,429,600,000.00   FECHA: 22/04/2009
OBSERVACIONES: ESTE REPORTE SE ELABORÓ A PARTIR DE LO EXPRESADO EN LOS ESTADOS FINANCIEROS ENTREGADOS POR LA INSTITUCIÓN BANCARIA ADMINISTRADORA DEL FONDO Y LAS CONSIDERACIONES INDICADAS EN EL OFICIO GT-056-2010 DE FECHA 12-ENE-2010 PARA EL FEIIP, SE INCLUYE UN IMPORTE DE 1'353,481,800.66 PESOS QUE CORRESPONDEN A LA TRANSFERENCIA DE RECURSOS A LA TESOFE, PARA SER DESTINADOS AL FONDO DE ESTABILIZACIÓN DE LOS INGRESOS PETROLEROS, SE ANEXA OFICIO 349-B-046 DE FECHA 21 DE MARZO DE 2013 DE LA SHCP</t>
  </si>
  <si>
    <t>DESTINO: PAGO DE HONORARIOS AL FIDUCIARIO, PAGO DEL IVA DE LAS CONTRAPRESTACIONES MENSUALES (PAGO DE RENTA DE LOS PERMISIONARIOS), CONTINUAN LOS TRABAJOS DE REGULARIZACIÓN DE LOS DERECHOS DE VÍA DE LA RED DE GAS DE LA LAGUNA-DURANGO Y ENTREGA PATRIMONIAL A PGPB POR EL VALOR DE LAS RENTAS MENSUALES DE ACTIVOS DE DISTRIBUCION REGULARIZADOS Y RENDIMIENTOS REALES DE LOS ACTIVOS DE DISTRIBUCION NO REGULARIZADOS Y PAGO DEL IMPUESTO ACREDITABLE.
CUMPLIMIENTO DE LA MISIÓN:
PARA EL PRIMER TRIMESTRE DE 2013 SE CONTINUA CON LOS TRABAJOS RELACIONADOS CON EL PROCESO DE REGULARIZACION Y LEGALIZACION DE LOS DERECHOS DE VIA DE LOS CASOS PENDIENTES DE TERRENOS DE PROPIETARIOS AFECTADOS Y/O GESTIONES CON DEPENDENCIAS FEDERALES, GUBERNAMENTALES Y MUNICIPALES, SEGÚN CORRESPONDA.</t>
  </si>
  <si>
    <t>APORTACIÓN INICIAL:   MONTO: $50,000,000.00   FECHA: 26/12/2003
OBSERVACIONES: CON LA INCORPORACIÓN DEL PROGRAMA PRESUPUESTARIO(PP)COMO CATEGORÍA PROGRAMÁTICA A PARTIR DEL AÑO 2008, PMIINCORPORÓ LA ACTIVIDAD INSTITUCIONAL 527 "PAGO DE PENSIONES Y JUBILACIONES AL PERSONAL DE P.M.I.", ASI COMO EL PP J007 "PAGO DE PENSIONES Y JUBILACIONES EN P.M.I., MODIFICANDO ASI LA ESTRUCTURA PROGRAMATICA DE LA ENTIDAD. PARTIDA PRESUPUESTAL 7702 DE ACUERDO AL OFICIO 312.A.E-711 DEL 27 DE MAYO DE 2003, EMITIDO POR LA DGPYP DE LA SHCP. CON OFICIO 312.A.E.-372 DE FECHA 8 DE ABRIL DEL 2005, LA DGPYP DE LA SHCP, INFORMA QUE LA DIRECCIÓN GENERAL ADJUNTA DE NORMAS PRESUPUESTARIAS TOMÓ NOTA DE LA INFORMACIÓN ENVIADA Y ACTUALIZÓ EL EXPEDIENTE. ASIMISMO, SE LLEVÓ A CABO, A TRAVÉS DEL PIPP, LA TRANSMISIÓN DE INFORMACIÓN PARA LA ACTUALIZACIÓN ANUAL DE ACUERDO A LO SIGUIENTE: A)CON FECHA 14 DE ENERO DE 2007, CON CIFRAS AL 31 DE DICIEMBRE DE 2007 CON FOLIO NO. 378377; B)CON FECHA 12 DE MARZO DE 2008,PARA EL CICLO 2008, CON FOLIO NO.431951; C)CON FECHA 20 DE ENERO DE 2009, CON CIFRAS AL 31 DE DICIEMBRE DE 2008, CON FOLIO NO. 870919; Y, D) CON CIFRAS AL 31 DE 2009 CON FOLIO NO. 1460531, E) CON CIFRAS AL 31 DE DICIEMBRE DE 2010 CON FOLIO NO. 2464727;F) EL 27 DE MARZO DE 2012 CON CIFRAS AL 31 DE DICIEMBRE DE 2011 CON FOLIO NO. 3230800; Y, G) EL 04 DE ENERO DE 2013 CON CIFRAS AL 31 DE DICIEMBRE DE 2012. POR OTRA PARTE, CON FECHA 10 DE MARZO DE 2009, SE COMUNICÓ A TRAVÉS DEL CUARTO CONVENIO MODIFICATORIO LA SUSTITUCIÓN DEL FIDUCIARIO AL PASAR DE BANAMEX A SCOTIABANK</t>
  </si>
  <si>
    <t>DESTINO: PAGAR CON CARGO AL PATRIMONIO FIDEICOMITIDO LOS GASTOS PREVIOS DE LAS OBRAS INCLUIDAS EN PAQUETES PIDIREGAS DE INVERSION FINANCIADA DIRECTA Y ADQUISICION DE TURBOGENERADORES PARA PROYECTOS CRITICOS.
CUMPLIMIENTO DE LA MISIÓN:
PARA EL AÑO 2013, SE ESTIMA LA LICITACION DE 37 PROYECTOS PIDIREGAS Y CONTINUAR CON EL PROCESO DE ADQUISICION DE LOS TURBOGENERADORES PARA LA CC AGUA PRIETA II.</t>
  </si>
  <si>
    <t>DESTINO: FINANCIAMIENTO, GASTO OPERATIVO Y APOYO EN PROGRAMAS DE AHORRO DE ENERGIA ELECTRICA EN EL SECTOR RESIDENCIAL
CUMPLIMIENTO DE LA MISIÓN:
DE 1990 A MARZO DE 2013 SE HAN FINANCIADO UN TOTAL DE 801,020 ACCIONES DE AHORRO DE ENERGIA ELECTRICA POR UN MONTO DE $2,811.38 MDP. ASIMISMO A MARZO DE 2013 SE HA APOYADO OPERATIVAMENTE EN LA PROMOCIÓN Y RECUPERACION DE MAS DE 476,000 CREDITOS OTORGADOS POR EL FIDE A TRAVES DEL PROGRAMA DE FINANCIAMIENTO PARA EL AHORRO DE ENERGIA ELECTRICA.</t>
  </si>
  <si>
    <t>APORTACIÓN INICIAL:   MONTO: $100,000.00   FECHA: 22/11/1996
OBSERVACIONES: ACTUALMENTE EL FIDEICOMISO SE ENCUENTRA EN PROCESO DE FISCALIZACION DESDE EL MES DE FEBRERO DE 2012 POR LA AUDITORIA SUPERIOR DE LA FEDERACION. EL RENGLON DE APORTACIONES DE RECURSOS PROPIOS, ESTA EN NEGATIVO PORQUE SE DEVOLVIO APORTACION EXCEDENTE RECIBIDA EN 2012.</t>
  </si>
  <si>
    <t>DESTINO: GASTOS DE OPERACION Y EJECUCION DE PROYECTOS PARA INDUCIR Y PROMOVER EL AHORRO DE ENERGIA ELECTRICA
CUMPLIMIENTO DE LA MISIÓN:
SE CONCLUYERON 41 PROYECTOS; SE EFECTUARON 2,856 DIAGNOSTICOS ENERGÉTICOS; SE PARTICIPO EN LOS COMITES Y GRUPOS DE TRABAJO PARA LA ELABORACION Y ACTUALIZACION DE LAS NORMAS DE EFICIENCIA ENERGETICA;SE REALIZARON 1,040 JORNADAS DE AHORRO DE ENERGIA, PARTICIPANDO 1,989 MAESTROS Y 98,676 ALUMNOS; SE OTORGO O RENOVO EL SELLO FIDE A 703 EQUIPOS DE 28 EMPRESAS. LOS AHORROS ENERGETICOS ASCIENDEN A 1,049.3 GWH EN CONSUMO.</t>
  </si>
  <si>
    <t>APORTACIÓN INICIAL:   MONTO: $1,702,200,000.00   FECHA: 28/12/2007
OBSERVACIONES: ESTE REPORTE SE ELABORÓ A PARTIR DE LO EXPRESADO EN LOS ESTADOS FINANCIEROS ENTREGADOS POR LA INSTITUCIÓN BANCARIA ADMINISTRADORA DEL FONDO Y LAS CONSIDERACIONES INDICADAS EN EL OFICIO GT-056-2010 DE FECHA 12-ENE-2010. PARA EL CASO DEL FONDO FEX Y PARA EL RUBRO DE "EGRESOS ACUMULADOS" SE INCLUYE UN IMPORTE DE -14,506,276.21 PESOS CORRESPONDIENTES A LAS DIFERENCIA DE PLUSVALÍA DEL MES DE DICIEMBRE DE 2012 (63,673,911.90)RESPECTO A LA PLUSVALÍA REPORTADA DE MARZO DE 2013 (78,180,188.11)PESOS.</t>
  </si>
  <si>
    <t>APORTACIÓN INICIAL:   MONTO: $160,600.00   FECHA: 01/03/1990
OBSERVACIONES: EL MONTO TOTAL CORRESPONDE A LAS APORTACIONES DE LOS EMPLEADOS DE CORETT, DEL SINDICATO Y DEL ORGANISMO. CABE MENCIONAR QUE EL SALDO NETO AL PERIODO QUE SE INFORMA SON LA APORTACIONES DE LA 1ER QUINCENA DE ENERO A LA 1ER QUINCENA DE MARZO Y EL RETROACTIVO DE 2012.</t>
  </si>
  <si>
    <t>APORTACIÓN INICIAL:   MONTO: $3,738,832.42   FECHA: 27/04/2005
OBSERVACIONES: SE CREA EL FIDEICOMISO DEL SEGURO DE SEPARACIÓN INDIVIDUALIZADO PARA QUE LA FIDUCIARIA ADMINISTRE LOS RECURSOS APORTADOS POR LA EMPRESA Y LOS FUNCIONARIOS DE MANDOS MEDIOS Y SUPERIORES. EL MONTO APORTADO POR LOS FUNCIONARIOS ASCIENDE A $4,266,248.04 LAS APORTACIONES EN EL PERIODO QUE SE REPORTA POR CUENTA DE LOS FUNCIONARIOS Y LA EMPRESA ASCIENDE A $8,532,496.08 EL PAGO DE HONORARIOS ES CUBIERTO EN UN 100 POR CIENTO POR LOS EMPLEADOS.</t>
  </si>
  <si>
    <t>APORTACIÓN INICIAL:   MONTO: $0.01   FECHA: 17/06/2004
OBSERVACIONES: CON FECHA 6 DE NOVIEMBRE DE 2012 EL DIRECTOR GENERAL ADJUNTO CONSULTIVO Y DE ASUNTOS CONTENCIOSOS DE LA SEDESOL, PIDIÓ SE INDICARA CUAL ES EL PROYECTO DE DECRETO DEFINITIVO, POR LO QUE EL 7 DE NOVIEMBRE DE 2012 SE LE SEÑALÓ QUE LOS PROYECTOS ENVIADOS CONTENÍAN LAS OBSERVACIONES DE LA PROCURADURÍA FISCAL DE LA FEDERACIÓN Y QUE ESTE FIDEICOMISO ESTABA DE ACUERDO CON LAS MISMAS, OBTENIENDO RESPUESTA, POR PARTE DE ESA SECRETARÍA CON DIVERSO NO. 510.5.A.104 DE FECHA 10 DE ENERO DE 2013 EN EL QUE SEÑALA: “…SE ESTIMA QUE DEBERÁ DIRIGIRSE A LA DEPENDENCIA DEL PODER EJECUTIVO FEDERAL CUYAS ATRIBUCIONES LE OTORGUEN LAS FACULTADES PARA CONTINUAR CON LAS GESTIONES PERTINENTES…” . CABE MENCIONAR QUE FUE PUBLICADO EL 11 DE FEBRERO EN EL DIARIO OFICIAL DE LA FEDERACIÓN DE 2013 FUE PUBLICADO EL ACUERDO POR EL QUE SE AGRUPAN LAS ENTIDADES PARAESTATALES DENOMINADAS COMISIÓN NACIONAL DE VIVIENDA, COMISIÓN PARA LA REGULARIZACIÓN DE LA TENENCIA DE LA TIERRA Y EL FIDEICOMISO FONDO NACIONAL DE HABITACIONES POPULARES, AL SECTOR COORDINADO POR LA SECRETARÍA DE DESARROLLO AGRARIO, TERRITORIAL Y URBANO.</t>
  </si>
  <si>
    <t>DESTINO: SE HAN REALIZADO LOS SIGUIENTES PAGOS: - COMISIONES BANCARIAS - HONORARIOS AL FIDUCIARIO - HONORARIOS AUDITORES EXTERNOS - VARCOM, S.A. DE C.V. - GRUPO CARAZZI, S.A. DE C.V. - RADIO MÓVIL DIPSA, S.A. DE C.V.
CUMPLIMIENTO DE LA MISIÓN:
SE LLEVARON A CABO LAS SIGUIENTES ADQUISICIONES: - PAGO DE SERVICIOS DE CAPACITACIÓN PARA EL DICAT - PAGO DE UNIFORMES DE DAMA PARA PERSONAL DE LA CORPORACIÓN - PAGO DE SERVICIOS DE TELEFONÍA CELULAR</t>
  </si>
  <si>
    <t>APORTACIÓN INICIAL:   MONTO: $0.01   FECHA: 25/06/1991
OBSERVACIONES: LAS CANTIDADES REPORTADAS EN INGRESOS Y EGRESOS CORRESPONDEN A LOS ESTADOS DE CUENTA DE LOS MESES DE JUNIO Y JULIO DE 2012, YA QUE A LA FECHA NO SE DISPONEN DE LOS ESTADOS DE CUENTA DE LOS MESES DE AGOSTO Y DICIEMBRE DE 2012 Y DE ENERO A MARZO DE 2013.</t>
  </si>
  <si>
    <t>APORTACIÓN INICIAL:   MONTO: $0.01   FECHA: 15/05/1994
OBSERVACIONES: EL SALDO SE REPORTA HASTA EL MES DE ABRIL DE 2009, YA QUE LA INSTITUCIÓN FIDUCIARIA NO HA ENTREGADO LOS DEMÁS ESTADOS DE CUENTA CORRESPONDIENTES.</t>
  </si>
  <si>
    <t>DESTINO: LOS RECURSOS FUERON DESTINADOS AL PAGO POR CONCEPTO DE HONORARIOS A LA FIDUCIARIA.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</si>
  <si>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APORTACIÓN INICIAL:   MONTO: $600,000.00   FECHA: 28/11/1995
OBSERVACIONES: EL PERIODO QUE SE REPORTA ES DEL MES DE DICIEMBRE DE 2012 AL MES DE FEBRERO DE 2013. EXISTE OTRA SUBCUENTA CON PATRIMONIO TOTAL DE $5,430.01 M.N. AL MISMO MES Y AÑO. PARA CONCORDAR CON LA TABLA SE ADAPTAN LAS CANTIDADES PARA OBTENER EL SALDO NETO DEL PERIODO A INFORMAR.</t>
  </si>
  <si>
    <t>DESTINO: NO SE REPORTAN MOVIMIENTOS.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</si>
  <si>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DESTINO: NO HAY MOVIMIENTO EN LA CUENTA.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</si>
  <si>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APORTACIÓN INICIAL:   MONTO: $1,500,000.00   FECHA: 03/05/1991
OBSERVACIONES: SE REPORTA EL PATRIMONIO AL 30 DE ABRIL DE 2009. EL TIPO DE CAMBIO ES DE 13.8443, POR SER UNA SUBCUENTA EN DÓLARES POR $117,936.07 USD DE PATRIMONIO. EXISTE SUBCUENTA EN MONEDA NACIONAL POR $795.87 M.N., EN PATRIMONIO TOTAL AL 31 DE OCTUBRE DE 2008. EL GOBIERNO DEL ESTADO NO HA ENVIADO LOS ESTADOS DE CUENTA POSTERIORES A LOS REPORTADOS.</t>
  </si>
  <si>
    <t>APORTACIÓN INICIAL:   MONTO: $0.01   FECHA: 15/05/1994
OBSERVACIONES: EL SALDO SE REPORTA HASTA EL MES DE OCTUBRE 2010, YA QUE LA INSTITUCIÓN FIDUCIARIA NO HA ENTREGADO LOS ESTADOS DE CUENTA DESDE AGOSTO DE 2011.</t>
  </si>
  <si>
    <t>DESTINO: NO SE REPORTAN MOVIMIENTOS
CUMPLIMIENTO DE LA MISIÓN:
RECUPERACIÓN, PRESERVACIÓN, SOSTENIMIENTO Y MANTENIMIENTO DE LA ZONA FEDERAL MARÍTIMO TERRESTRE DEL ESTADO DE QUINTANA ROO.</t>
  </si>
  <si>
    <t>APORTACIÓN INICIAL:   MONTO: $14,257,183.68   FECHA: 28/12/2004
OBSERVACIONES: EN LA DECIMA TERCERA SESIÓN ORDINARIA DEL COMITÉ TÉCNICO DEL FIDEICOMISO, EN SU ACUERDO NO. 07/SO/003/2010, LOS MIEMBROS DEL COMITÉ DE MANERA UNÁNIME APROBARON QUE SE LLEVARA A CABO LA TRANSMISIÓN DEL FIDEICOMISO AL GOBIERNO ESTATAL, DERIVADO DEL CUAL SE REALIZO EL CUARTO CONVENIO MODIFICATORIO DEL FIDEICOMISO, DEL ACTA ADMINISTRATIVA NUMERO 160830-2. LA SECRETARÍA DE TURISMO SE ENCUENTRA RECABANDO LA DOCUMENTACIÓN NECESARIA PARA LA CANCELACIÓN.</t>
  </si>
  <si>
    <t>DESTINO: CON LA FINALIDAD DE INICIAR EL PROCESO DE EXTINCIÓN DEL FIDEICOMISO DEL BICENTENARIO LA SECRETARÍA DE LA FUNCIÓN PÚBLICA SOLICITO A LA SECRETARÍA DE HACIENDA Y CRÉDITO PÚBLICO INSTRUYERA AL FIDUCIARIO BANCO NACIONAL DEL EJÉRCITO, FUERZA AÉREA Y ARMADA, S.N.C. (BANJERCITO) LA ELABORACIÓN DEL CONVENIO RESPECTIVO, ASI COMO DE REALIZAR EL ENTERO A LA TESORERÍA DE LA FEDERACIÓN DEL SALDO DISPONIBLE AL 31 DE JULIO DE 2012.
CUMPLIMIENTO DE LA MISIÓN:
NA</t>
  </si>
  <si>
    <t>APORTACIÓN INICIAL:   MONTO: $50,000,000.00   FECHA: 08/11/2007
OBSERVACIONES: LA INFORMACION REPORTADA ES DE CONFORMIDAD CON LOS ESTADOS DE CUENTA CON CIFRAS AL 31 DE JULIO DE 2012, EMITIDOS POR EL BANCO NACIONAL DEL EJÉRCITO, FUERZA AÉREA Y ARMADA, S.N.C. (BANJERCITO), INSTITUCIÓN FIDUCIARIA.</t>
  </si>
  <si>
    <t>APORTACIÓN INICIAL:   MONTO: $7,000,000.00   FECHA: 23/11/1984
OBSERVACIONES: LA APORTACION INICIAL SE REALIZO EN VIEJOS PESOS. ESTE FIDEICOMISO SE REGISTRO EL 23 DE OCTUBRE DE 2006 EN EL SISTEMA DE LA SECRETARIA DE HACIENDA Y CREDITO PUBLICO, EN EL APARTADO DE FIDEICOMISOS. DERIVADO DE LO ANTERIOR, SE DA CUMPLIMIENTO A LA NORMATIVIDAD APLICABLE SOBRE EL ENVIO DE LA INFORMACION FINANCIERA TRIMESTRAL CORRESPONDIENTE AL PRIMER TRIMESTRE DE 2013.</t>
  </si>
  <si>
    <t>DESTINO: HONORARIOS AL FIDUCIARIO POR EL PERIODO.
CUMPLIMIENTO DE LA MISIÓN:
DURANTE EL PERIODO NO SE REGISTRARON EROGACIONES DISTINTAS A LOS HONORARIOS AL FIDUCIARIO</t>
  </si>
  <si>
    <t>DESTINO: EGRESOS PARA CUBRIR: VIÁTICOS Y PASAJES, CONGRESOS, PERSONAL SUBCONTRATADO, BECAS, MATERIALES Y SUMINISTROS Y BIENES MUEBLES.
CUMPLIMIENTO DE LA MISIÓN:
DURANTE EL CUATRO TRIMESTRE CONTINUO CON EL DESARROLLO DEL PROYECTO DE INFRAESTRUCTURA Y BECAS PRINCIPALMENTE. LOS GASTOS EJERCIDOS SE REALIZARON EN APEGO A LA MISIÓN Y FINES DEL FIDEICOMISO.</t>
  </si>
  <si>
    <t>APORTACIÓN INICIAL:   MONTO: $100,000.00   FECHA: 03/11/2000
OBSERVACIONES: DURANTE LA AUDITORIA 2012, SE CORRIGIERON LOS ESTADOS FINANCIEROS AL 31 DE DICIEMBRE, POR LO QUE SERAN SUSTITUIDOS EN ESTE SISTEMA.</t>
  </si>
  <si>
    <t>DESTINO: DURANTE EL PRIMER TRIMESTRE 2013, NO SE REALIZÓ APORTACIÓN ALGUNA AL FIDEICOMISO PARA PASIVOS LABORALES Y PRIMAS DE ANTIGÜEDAD PARA EL PERSONAL DEL CIATEC, LO ANTERIOR EN VIRTUD DE QUE ESTE FIDEICOMISO SE ALIMENTA CON LA APORTACIÓN DE RECURSOS AUTOGENERADOS Y DURANTE ESTE PERÍODO NO SE OBTUVIERON RECURSOS SUFICIENTES PARA DESTINARLOS A ESTE CONCEPTO, SIENDO EL ÚNICO INGRESO DE RECURSOS A LA CUENTA DEL FIDEICOMISO LOS PRODUCTOS O RENDIMIENTOS GENERADOS POR LAS INVERSIONES Y REINVERSIONES DE LOS RECURSOS FIDEICOMITIDOS. HASTA EL MOMENTO NO SE HAN DESTINADO RECURSOS DE ESTE FIDEICOMISO PARA EL PAGO DE PASIVOS POR OBLIGACIONES LABORALES, SIENDO LA ÚNICA SALIDA DEL FONDO LOS RECURSOS QUE SE APLICAN BAJO EL CONCEPTO DE HONORARIOS FIDUCIARIOS O GASTOS DE ADMINISTRACIÓN.
CUMPLIMIENTO DE LA MISIÓN:
CUMPLIMIENTO NORMA DE INFORMACIÓN FINANCIERA SOBRE EL RECONOCIMIENTO DE OBLIGACIONES LABORALES AL RETIRO DE TRABAJADORES,APORTACIONES AL FIDEICOMISO CON BASE AL ESTUDIO ACTUARIAL,APORTACIONES HASTA DONDE LA CAPTACIÓN DE RECURSOS PROPIOS LO PERMITE.</t>
  </si>
  <si>
    <t>DESTINO: EL ORIGEN DE LOS RECURSOS QUE FORMAN EL PATRIMONIO SON PROPIOS SE OBTIENEN A TRAVÉS DE LA VENTA DE LOS SERVICIOS QUE COMERCIALIZA LA ENTIDAD, LOS RECURSOS Y SE EMPLEAN PARA APOYAR EL DESARROLLO DE PROYECTOS QUE GENERAN MÁS RECURSOS PROPIOS. LOS PROYECTOS QUE SE APOYAN SE ENCUENTRAN ALINEADOS A LA PLANEACIÓN ESTRATÉGICA,VISIÓN Y MISIÓN LOS EGRESOS ACUMULADOS SE INTEGRAN POR LOS DESEMBOLSOS PARA INVERSION EN EQUIPO POR $5,231,734.78 (EDO ACTIVIDADES) MÁS DESEMBOLSOS POR FONDOS EN ADMINISTRACION POR $5,273,676 (EDO FLUJO EFECTIVO)
CUMPLIMIENTO DE LA MISIÓN:
REUNIR RECURSOS PARA EL APOYO DE PROYECTOS DE INVESTIGACIÓN, EN MATERIALES, BIOMECÁNICA Y AMBIENTAL, TRANSFERENCIA DE TECNOLOGÍA, INNOVACIÓN Y DESARROLLO DE TALENTO,DURANTE EL PRIMER TRIMESTRE DE 2013 SE REALIZARON EROGACIONES POR $5,231,734.78 CON ESTOS RECURSOS SE ADQUIRIO BASICAMENTE EQUIPO DE LABORATORIO CON LOS CUALES SE EQUIPARON Y MODERNIZARON LOS DIFERENTES LABORATORIOS DE LA ENTIDAD Y EQUIPAMIENTO PARA LAS AULAS EN LAS QUE SE FORMA TALENTO.</t>
  </si>
  <si>
    <t>APORTACIÓN INICIAL:   MONTO: $10,000.00   FECHA: 06/11/2000
OBSERVACIONES: PARA LA INTEGRACION DEL SALDO EN LA CUENTA DEL FIDEICOMISO SE ANEXAN SEIS ESTADOS DE CUENTA, UNO POR CADA SUBCUENTA QUE LO INTEGRA, EL ACTIVO TOTAL DEL FIDEICOMISO EN CUENTA DE BANCOS ASCIENDE A $50,967,716.76 Y $2,181,534.00 CORRESPONDE A PASIVOS Y $48,786,182.76 CORRESPONDE A PATRIMONIO.</t>
  </si>
  <si>
    <t>DESTINO: APOYO A PROYECTOS DE INVESTIGACIÓN QUE QUEDARON EN PROCESO DE EJECUCIÓN EN EL EJERCICIO ANTERIOR Y/O A PROYECTOS DE INVESTIGACIÓN AUTORIZADOS AL INICIO DE ESTE EJERCICIO, CON LO QUE SE FORTALECEN LOS RESULTADOS DE LA INVESTIGACIÓN.
CUMPLIMIENTO DE LA MISIÓN:
APOYO A LOS PROYECTOS APROBADOS EN LA PRIMERA REUNIÓN ORDINARIA DE 2013 DEL COMITE TÉCNICO DEL FIDEICOMISO REALIZADA EL 28 DE ENERO DE 2013.</t>
  </si>
  <si>
    <t>APORTACIÓN INICIAL:   MONTO: $10,000.00   FECHA: 22/12/2000
OBSERVACIONES: LA DISPONIBILIDAD ANTERIOR ($45,984,536) AL 31 DE DICIEMBRE DE 2011, ESTÁ DETERMINADA DE ACUERDO AL FLUJO DE EFECTIVO DEL CUARTO TRIMESTRE DE 2011.</t>
  </si>
  <si>
    <t>DESTINO: COMISIONES BANCARIAS.
CUMPLIMIENTO DE LA MISIÓN:
----</t>
  </si>
  <si>
    <t>APORTACIÓN INICIAL:   MONTO: $10,000.00   FECHA: 20/10/2005
OBSERVACIONES: ---LA DISPONIBILIDAD QUE SE REPORTO EN EL RENGLÓN ANTERIOR ES DEL EJERCICIO 2011.</t>
  </si>
  <si>
    <t>APORTACIÓN INICIAL:   MONTO: $17,704,562.00   FECHA: 27/07/2002
OBSERVACIONES: LAS CIFRAS QUE SE PRESENTAN CORRESPONDEN AL CIERRE DEL MES DE FEBRERO, ESTO DEBIDO A QUE LOS ESTADOS DE CUENTA DEL MES DE MARZO DE 2012 NO HAN SIDO ENTREGADOS A LA INTITUCIÓN POR PARTE DEL FIDUCIARIO.</t>
  </si>
  <si>
    <t>APORTACIÓN INICIAL:   MONTO: $27,459,862.00   FECHA: 27/09/2000
OBSERVACIONES: LAS CIFRAS QUE SE PRESENTAN CORRESPONDEN AL CIERRE DEL MES DE FEBRERO, ESTO DEBIDO A QUE LOS ESTADOS DE CUENTA DEL MES DE MARZO DE 2013 NO HAN SIDO ENTREGADOS A LA INTITUCIÓN POR PARTE DEL FIDUCIARIO.</t>
  </si>
  <si>
    <t>APORTACIÓN INICIAL:   MONTO: $30,000.00   FECHA: 15/11/2011
OBSERVACIONES: SIN OBSERVACIONES</t>
  </si>
  <si>
    <t>DESTINO: APOYO A 2 PROYECTOS DE INVESTIGACION Y DESARROLLO
CUMPLIMIENTO DE LA MISIÓN:
SE APOYARON 2 PROYECTOS</t>
  </si>
  <si>
    <t>APORTACIÓN INICIAL:   MONTO: $505,950.00   FECHA: 21/12/2000
OBSERVACIONES: EXISTE UN PASIVO A FAVOR DEL FIDUCIARIO POR $1160.00</t>
  </si>
  <si>
    <t>DESTINO: LOS RECURSOS SE APLICARÁN PARA PROYECTOS EN EL DESARROLLO DE NUEVAS TECNOLOGÍAS
CUMPLIMIENTO DE LA MISIÓN:
SE ESTÁN REPORTANDO LOS INTERESES GENERADOS Y LA APORTACION REALIZADA AL MES DE MARZO 2013</t>
  </si>
  <si>
    <t>DESTINO: FIDEICOMISO PARA EL PAGO DE PRIMAS DE ANTIGÜEDAD Y JUBILACIÓN DE LOS EMPLEADOS DEL CENTRO
CUMPLIMIENTO DE LA MISIÓN:
SE HAN APLICADO LOS INTERESES GENERADOS SOBRE INVERSIONES CORRESPONDIENTES DE ENERO A MARZO 2013</t>
  </si>
  <si>
    <t>DESTINO: SE ANEXAN NOTAS A LOS ESTADOS FINANCIEROS Y ESTADOS DE CUENTAS BANCARIOS DE CHEQUES E INVERSION, PARA LA ACLARACION DE CIFRAS REPORTADAS Y PAPEL DE TRABAJO.
CUMPLIMIENTO DE LA MISIÓN:
EL EN 1ER TRIM. 2013, ESTÁN VIGENTES 10 PROYECTOS DE LOS CUALES 3 QUEDAN PENDIENTES DE FECHA DE INICIO Y 5 ESTÁN EN DESARROLLO Y 2 QUEDA PENDIENTE INFORMAR AL COMITE SU TERMINACION</t>
  </si>
  <si>
    <t>APORTACIÓN INICIAL:   MONTO: $207,725,000.00   FECHA: 23/09/2008
OBSERVACIONES: SE PRESENTAN EN EL CUMPLIMIENTO DE LA MISIÓN CIFRAS ACUMULADAS EN MILLONES DE PESOS. DERIVADO DE LAS DIFERENCIAS DETECTADAS POR LA AUDITORIA SUPERIOR DE LA FEDERACION EN LA CLASIFICACIÓN DE LOS RUBROS EN LA REVISION QUE ACTUALMENTE SE PRACTICA AL FONDO CORRESPONDIENTE AL EJERCICIO 2010, SE DETERMINO QUE A PARTIR DEL PRESENTE INFORME SE REPORTARAN LAS CIFRAS REGISTRADAS EN LOS ESTADOS FINANCIEROS EMITIDOS POR LA INSTITUCION FIDUCIARIA Y NO CON BASE EN EL FLUJO DE EFECTIVO QUE REFLEJAN LOS MOVIMIENTOS DE LOS ESTADOS DE CUENTA BANCARIOS QUE LA FIDUCIARIA EMITE. LO ANTERIOR HA SIDO POSIBLE DEBIDO A LAS GESTIONES REALIZADAS POR LOS SECRETARIOS TECNICO Y ADMINISTRATIVO PARA QUE LA INSTITUCION FIDUCIARIA ANTICIPE LOS PLAZOS DE EMISION Y ENTREGA DE LOS ESTADOS FINANCIEROS AL SECRETARIO ADMINISTRATIVO Y AL FIDEICOMITENTE PARA DAR CUMPLIMIENTO AL PRESENTE INFORME. LA INFORMACIÓN SE REPORTA EN BASE A LAS CIFRAS QUE REFLEJAN LOS ESTADOS FINANCIEROS DEL FONDO AL CIERRE DEL MES DE MARZO DE 2013 LOS CUALES FUERON PROPORCIONADOS POR LA SECRETARÍA ADMINISTRATIVA DEL FONDO. CON BASE EN EL REQUERIMIENTO QUE HIZO LA SHCP CON RESPECTO A LOS ESTADOS FINANCIEROS DE ESTE FONDO EN QUE SE MANIFIESTAEN LOS INGRESOS Y EGRESOS, SE ANEXA EN ARCHIVO EL OFICIO NO. H400/401/2011 MEDIANTE EL CUAL EL CONACYT, EN CALIDAD DE FIDEICOMITENTE EN ESTE FIDEICOMISO, HA SOLICITADO AL ÁREA FIDUCIARIA DE BANOBRAS, S.N.C., LA ELABORACIÓN DEL DOCUMENTO CORRESPONDIENTE".</t>
  </si>
  <si>
    <t>APORTACIÓN INICIAL:   MONTO: $37,760,000.00   FECHA: 23/09/2008
OBSERVACIONES: EN EL SALDO INICIAL SE INCLUYE LA CUENTA DE CHEQUES PARA GASTOS OPERATIVOS DERIVADO DE LAS DIFERENCIAS DETECTADAS POR LA AUDITORIA SUPERIOR DE LA FEDERACION EN LA CLASIFICACIÓN DE LOS RUBROS EN LA REVISION QUE ACTUALMENTE SE PRACTICA AL FONDO CORRESPONDIENTE AL EJERCICIO 2010, SE DETERMINO QUE A PARTIR DEL PRESENTE INFORME SE REPORTARAN LAS CIFRAS REGISTRADAS EN LOS ESTADOS FINANCIEROS EMITIDOS POR LA INSTITUCION FIDUCIARIA Y NO CON BASE EN EL FLUJO DE EFECTIVO QUE REFLEJAN LOS MOVIMIENTOS DE LOS ESTADOS DE CUENTA BANCARIOS QUE LA FIDUCIARIA EMITE. LO ANTERIOR HA SIDO POSIBLE DEBIDO A LAS GESTIONES REALIZADAS POR LOS SECRETARIOS TECNICO Y ADMINISTRATIVO PARA QUE LA INSTITUCION FIDUCIARIA ANTICIPE LOS PLAZOS DE EMISION Y ENTREGA DE LOS ESTADOS FINANCIEROS AL SECRETARIO ADMINISTRATIVO Y AL FIDEICOMITENTE PARA DAR CUMPLIMIENTO AL PRESENTE INFORME. LA INFORMACIÓN SE REPORTA EN BASE A LAS CIFRAS QUE REFLEJAN LOS ESTADOS FINANCIEROS DEL FONDO AL CIERRE DEL MES DE MARZO DE 2013 LOS CUALES FUERON PROPORCIONADOS POR LA SECRETARÍA ADMINISTRATIVA DEL FONDO. CON BASE EN EL REQUERIMIENTO QUE HIZO LA SHCP CON RESPECTO A LOS ESTADOS FINANCIEROS DE ESTE FONDO EN QUE SE MANIFIESTAEN LOS INGRESOS Y EGRESOS, SE ANEXA EN ARCHIVO EL OFICIO NO. H400/401/2011 MEDIANTE EL CUAL EL CONACYT, EN CALIDAD DE FIDEICOMITENTE EN ESTE FIDEICOMISO, HA SOLICITADO AL ÁREA FIDUCIARIA DE BANOBRAS, S.N.C., LA ELABORACIÓN DEL DOCUMENTO CORRESPONDIENTE".</t>
  </si>
  <si>
    <t>APORTACIÓN INICIAL:   MONTO: $1,600,000.00   FECHA: 07/11/2000
OBSERVACIONES: LA INFORMACIÓN SE REPORTA EN BASE A LAS CIFRAS QUE REFLEJAN LOS ESTADOS FINANCIEROS DEL FONDO AL CIERRE DEL MES DE MARZO LOS CUALES FUERON PROPORCIONADOS POR LA SECRETARÍA ADMINISTRATIVA DEL FONDO.</t>
  </si>
  <si>
    <t>DESTINO: PROYECTOS DE INVESTIGACIÓN CIENTÍFICA, DESARROLLO TECNOLOGICO Y FORMACION DE CIENTIFICOS Y TECNOLOGOS
CUMPLIMIENTO DE LA MISIÓN:
SE HAN APORTADO 503.7 MILLONES DE PESOS Y SE FORMALIZARON 1,338.8 MILLONES DE PESOS PARA EL DESARROLLO DE PROYECTOS.</t>
  </si>
  <si>
    <t>APORTACIÓN INICIAL:   MONTO: $117,300,000.00   FECHA: 19/12/2002
OBSERVACIONES: POR LO QUE RESPECTA A LA INFORMACION PRESENTADA EN EL INDICADOR PRESENTA CIFRAS ACUMULADAS. LA INFORMACIÓN SE REPORTA EN BASE A LAS CIFRAS QUE REFLEJAN LOS ESTADOS FINANCIEROS DEL FONDO AL CIERRE DEL MES DE MARZO 2013.</t>
  </si>
  <si>
    <t>APORTACIÓN INICIAL:   MONTO: $139,286,812.00   FECHA: 27/09/2010
OBSERVACIONES: LA INFORMACIÓN SE REPORTA EN BASE A LAS CIFRAS QUE REFLEJAN LOS ESTADOS DE CUENTA BANCARIOS DEL FONDO AL CIERRE DEL MES DE MARZO DE 2013.</t>
  </si>
  <si>
    <t>DESTINO: PAGO DE GASTOS Y ACCIONES RELACIONADAS CON LA EXTINCIÓN DEL FIDEICOMISO
CUMPLIMIENTO DE LA MISIÓN:
SE CONTINUA CON LAS ACCIONES DE EXTINCIÓN</t>
  </si>
  <si>
    <t>APORTACIÓN INICIAL:   MONTO: $2,100,000.00   FECHA: 20/12/2001
OBSERVACIONES: POR LO QUE RESPECTA A LA INFORMACIÒN PRESENTADA EN INDICADOR ESTA SE PRESENTA CON CIFRAS ACUMULADAS. LA INFORMACION SE REPORTA EN BASE DE CIFRAS DE ESTADOS DE CUENTA BANCARIOS AL CIERRE DEL MES DE MARZO DE 2013.</t>
  </si>
  <si>
    <t>APORTACIÓN INICIAL:   MONTO: $15,000,000.00   FECHA: 21/12/2001
OBSERVACIONES: LA INFORMACIÓN SE REPORTA EN BASE A LAS CIFRAS QUE REFLEJAN LOS ESTADOS DE CUENTA BANCARIOS DEL FONDO AL CIERRE DEL MES DE DICIEMBRE 2013.</t>
  </si>
  <si>
    <t>DESTINO: APOYOS PARA LA INVESTIGACIÓN CIENTIFICA Y TECNOLOGICA DEL FONDO SECTORIAL DE INVESTIGACIÓN Y DESARROLLO EN CIENCIAS NAVALES.
CUMPLIMIENTO DE LA MISIÓN:
DURACTE EL PERIODO QUE SE INFORMA EN EL PRIMER TRIMESTRE DSE APROBO LA AMPLIACIÓN DE $1,900,000.00 PARA MEJORAR EL CONTROL DEL MONTAJE DEL PROYECTO "SISTEMA DE CONTROL DE TIRO PARA AMETRALLADORA DE 50 CDP SCONTA50" DURANTE EL SEGUNDO TRIMESTRE, EL CONACYT Y LA SECRETARIA DE MARINA REALIZARÓN CADA UNO LA APORTACIÓN DE $15,000,000 AL FONDO, HACIENDO TOTAL DE $30,000,000. DURANTE EL TERCER TRIMESTRE, SE APROBO LA AMPLIACIÓN DE RECURSOS Y TIEMPO $4,682,000 Y 16 MESES.</t>
  </si>
  <si>
    <t>APORTACIÓN INICIAL:   MONTO: $10,000,000.00   FECHA: 20/12/2001
OBSERVACIONES: LA INFORMACIÓN SE REPORTA EN BASE A LAS CIFRAS QUE REFLEJAN LOS ESTADOS FINANCIEROS DEL FONDO AL CIERRE DEL MES DE MARZO 2013.</t>
  </si>
  <si>
    <t>APORTACIÓN INICIAL:   MONTO: $29,000,000.00   FECHA: 07/03/2002
OBSERVACIONES: POR LO QUE RESPECTA A LA INFORMACIÒN PRESENTADA EN INDICADOR ESTA SE PRESENTA CON CIFRAS ACUMULADAS. LA INFORMACIÓN SE REPORTA EN BASE A LAS CIFRAS QUE REFLEJAN LOS ESTADOS DE CUENTA DEL FONDO AL CIERRE DEL MES DE MARZO DE 2013.</t>
  </si>
  <si>
    <t>APORTACIÓN INICIAL:   MONTO: $13,184,700.00   FECHA: 15/03/2002
OBSERVACIONES: POR LO QUE RESPECTA A LA INFORMACIÒN PRESENTADA EN INDICADOR ESTA SE PRESENTA CON CIFRAS ACUMULADAS. LA INFORMACIÓN SE REPORTA EN BASE A LAS CIFRAS QUE REFLEJAN LOS ESTADOS DE CUENTA DEL FONDO AL CIERRE DEL MES DE MARZO DE 2013.</t>
  </si>
  <si>
    <t>APORTACIÓN INICIAL:   MONTO: $108,191,470.00   FECHA: 21/12/2001
OBSERVACIONES: POR LO QUE RESPECTA A LA INFORMACIÒN PRESENTADA EN INDICADOR ESTA SE PRESENTA CON CIFRAS ACUMULADAS. LA INFORMACIÓN SE REPORTA EN BASE A LAS CIFRAS QUE REFLEJAN LOS ESTADOS FINANCIEROS DEL FONDO AL CIERRE DEL MES DE MARZO DE 2013.</t>
  </si>
  <si>
    <t>APORTACIÓN INICIAL:   MONTO: $40,000,000.00   FECHA: 16/10/2002
OBSERVACIONES: POR LO QUE RESPECTA A LA INFORMACIÒN PRESENTADA EN INDICADOR ESTA SE PRESENTA CON CIFRAS ACUMULADAS. LA INFORMACIÓN SE REPORTA EN BASE A LAS CIFRAS QUE REFLEJAN LOS ESTADOS DE CUENTA BANCARIOS DEL FONDO AL CIERRE DEL MES DE MARZO DE 2013.</t>
  </si>
  <si>
    <t>DESTINO: APOYOS PARA LA INVESTIGACIÓN CIENTÍFICA Y TECNOLÓGICA DEL SECTOR FORESTAL
CUMPLIMIENTO DE LA MISIÓN:
DURANTE EL PERIODO QUE SE INFORMA; EN BASE A LOS CONVENIOS DE ASIGNACIÓN DE RECURSOS Y A LOS MONTOS APROBADOS EN LOS PROYECTOS VIGENTES SE HA MINISTRADO UN TOTAL DE $17,655,878.52 PESOS.</t>
  </si>
  <si>
    <t>APORTACIÓN INICIAL:   MONTO: $18,000,000.00   FECHA: 17/09/2002
OBSERVACIONES: LA INFORMACIÓN SE REPORTA EN BASE A LAS CIFRAS QUE REFLEJAN LOS ESTADOS FINANCIEROS AL CIERRE DEL MES DE MARZO DE 2013.</t>
  </si>
  <si>
    <t>APORTACIÓN INICIAL:   MONTO: $15,000,000.00   FECHA: 20/12/2002
OBSERVACIONES: POR LO QUE RESPECTA A LA INFORMACIÒN PRESENTADA EN INDICADOR ESTA SE PRESENTA CON CIFRAS ACUMULADAS. LA INFORMACIÓN SE REPORTA EN BASE A LAS CIFRAS QUE REFLEJAN LOS ESTADOS FINANCIEROS DEL FONDO AL CIERRE DEL MES DE MARZO DE 2013.</t>
  </si>
  <si>
    <t>APORTACIÓN INICIAL:   MONTO: $110,000,000.00   FECHA: 20/12/2002
OBSERVACIONES: LA INFORMACION QUE SE REPORTA PRESENTA CIFRAS AL 31 DE MARZO DE 2013 BASADOS EN LOS ESTADOS FINANCIEROS.</t>
  </si>
  <si>
    <t>APORTACIÓN INICIAL:   MONTO: $4,000,000.00   FECHA: 20/12/2002
OBSERVACIONES: LA INFORMACIÓN SE REPORTA EN BASE A LAS CIFRAS QUE REFLEJAN LOS ESTADOS FINANCIEROS DEL FONDO AL CIERRE DEL MES DE MARZO DE 2013</t>
  </si>
  <si>
    <t>APORTACIÓN INICIAL:   MONTO: $30,000,000.00   FECHA: 24/09/2003
OBSERVACIONES: POR LO QUE RESPECTA A LA INFORMACIÒN PRESENTADA EN INDICADOR ESTA SE PRESENTA CON CIFRAS ACUMULADAS. LA INFORMACIÓN SE REPORTA EN BASE A LAS CIFRAS QUE REFLEJAN LOS ESTADOS FINANCIEROS AL CIERRE DEL MES DE MARZO DE 2013.</t>
  </si>
  <si>
    <t>APORTACIÓN INICIAL:   MONTO: $24,000,000.00   FECHA: 24/12/2003
OBSERVACIONES: POR LO QUE RESPECTA A LA INFORMACIÒN PRESENTADA EN INDICADOR ESTA SE PRESENTA CON CIFRAS ACUMULADAS. LA INFORMACIÓN SE REPORTA EN BASE A LAS CIFRAS QUE REFLEJAN LOS ESTADOS FINANCIEROS DEL FONDO AL CIERRE DEL MES DE MARZO DE 2013.</t>
  </si>
  <si>
    <t>APORTACIÓN INICIAL:   MONTO: $5,000,000.00   FECHA: 23/01/2004
OBSERVACIONES: POR LO QUE RESPECTA A LA INFORMACIÒN PRESENTADA EN INDICADOR ESTA SE PRESENTA CON CIFRAS ACUMULADAS. LA INFORMACIÓN SE REPORTA EN BASE A LAS CIFRAS QUE REFLEJAN LOS ESTADOS FINANCIEROS DEL FONDO AL CIERRE DEL MES DE MARZO DE 2013.</t>
  </si>
  <si>
    <t>APORTACIÓN INICIAL:   MONTO: $2,000,000.00   FECHA: 20/12/2007
OBSERVACIONES: POR LO QUE RESPECTA A LA INFORMACIÒN PRESENTADA EN INDICADOR SE PRESENTA CON CIFRAS ACUMULADAS. LA INFORMACIÓN SE REPORTA EN BASE A LAS CIFRAS QUE REFLEJAN LOS ESTADOS FINANCIEROS AL CIERRE DEL MES DE MARZO DE 2013.</t>
  </si>
  <si>
    <t>APORTACIÓN INICIAL:   MONTO: $2,800,000.00   FECHA: 02/12/2008
OBSERVACIONES: POR LO QUE RESPECTA A LA INFORMACIÒN PRESENTADA EN INDICADOR ESTA SE PRESENTA CON CIFRAS ACUMULADAS. LA INFORMACIÓN SE REPORTA EN BASE A LAS CIFRAS QUE REFLEJAN LOS ESTADOS FINANCIEROS DEL FONDO AL CIERRE DEL MES DE MARZO DE 2013.</t>
  </si>
  <si>
    <t>APORTACIÓN INICIAL:   MONTO: $50,000,000.00   FECHA: 19/02/2009
OBSERVACIONES: POR LO QUE RESPECTA A LA INFORMACIÒN PRESENTADA EN INDICADOR SE PRESENTA CON CIFRAS ACUMULADAS. LA INFORMACIÓN SE REPORTA EN BASE A LAS CIFRAS QUE REFLEJAN LOS ESTADOS DE CUENTA BANCARIOS AL CIERRE DEL MES DE MARZO DE 2013.</t>
  </si>
  <si>
    <t>DESTINO: HONORARIOS AL FIDUCIARIO Y A EVALUADORES, PAGOS AL DESPACHO CONTABLE Y GASTOS DE OPERACIÓN; ASÍ COMO SEGUNDA MINISTRACIÓN A 2 PROYECTOS ADJUDICADOS EN 2011 Y PRIMERA MINISTRACIÓN A 8 PROYECTOS ADJUDICADOS EN 2012.
CUMPLIMIENTO DE LA MISIÓN:
SE APROBARON 8 PROYECTOS EN SEGUNDA SESION ORDINARIA DEL COMITÉ</t>
  </si>
  <si>
    <t>APORTACIÓN INICIAL:   MONTO: $5,000,000.00   FECHA: 16/11/2011
OBSERVACIONES: POR LO QUE RESPECTA AL REPORTE DE CUMPLIMIENTO DE LA MISION Y FINES EL FIDEICOMISO SE ENCUENTRA EN PROCESO DE AUTORIZAR CONVOCATORIAS DE PROYECTOS. LA INFORMACIÓN SE REPORTA EN BASE A LAS CIFRAS QUE REFLEJAN LOS ESTADOS FINANCIEROS DEL FONDO AL CIERRE DEL MES DE MARZO DE 2013.</t>
  </si>
  <si>
    <t>DESTINO: LOS RECURSOS EJERCIDOS A TRAVES DEL FIDEICOMISO SE HAN UTILIZADO PARA EL DESARROLLO DE PROYECTOS DE DESARROLLO TECNOLOGICO COMO SON: DISEÑO MECANICO E INTEGRACION DE SISTEMAS HIDRAULICOS, NEUMATICOS Y ELECTRONICOS. MODERNIZACIONY AUTOMATIZACION DE MAQUINARIA Y EQUIPO. RECONSTRUCCION MECANICA Y MODERNIZACION ELECTRONICA DE MAQUINAS HERRAMIENTA. DESARROLLO DE PROYECTOS Y PRODUCTOS ESPECIALIZADOS EN LAS AREAS DE MEDICION E INSTRUMENTACION. ESTIMACION DE LA INCERTIDUMBRE DE SISTEMAS DE MEDICION PARA LA TRANSFERENCIA DE CUSTODIA. MODERNIZACION DE SISTEMAS DE MEDICION PARA ESTACIONES DE COMBUSTIBLE EN AEROPUERTOS. IMPLANTACION DE ALGORITMOS EN DIVERSOS EQUIPOS ORIENTADOS HACIA LA MEDICION DE VARIABLES. DESARROLLO E INTEGRACION DE APLICACIONES A LA MEDIDA UTILIZANDO TECNOLOGIA OPEN SOURCE. PROYECTOS LLAVE EN MANO PARA SISTEMATIZAR PROCESOS DE NEGOCIO. INGENIERIA DE PLANTAS DE PROCESOS. PROCESOS DE SOLDADURA. DISEÑO Y DESARROLLO DE EQUIPOS ESPECIALES DE PROCESO. DISEÑO Y FABRICACION DE PROTOTIPOS PARA VALIDACION DE NUEVOS PRODUCTOS PLASTICOS. DISEÑO Y FABRICACION DE DISPOSITIVOS DE MANUFACTURA DE PIEZAS DE PLASTICOS, MOLDES, TROQUELES, MATRICES Y DADOS. ESTUDIO DE RE-POTENCIACION DE TRANSMISIONES. MODERNIZACION DE TURBOCOMPRESORES. ESTUDIO DE REDISEÑO DE TRAPICHE PARA LA EXTRACCION DE JUGO DE CAÑA. ENSAYOS NO DESTRUCTIVOS. INGENIERIA DE SISTEMAS INSTRUMENTADOS DE SEGURIDAD Y SISTEMAS DE CONTROL. GESTION TECNOLOGICA.
CUMPLIMIENTO DE LA MISIÓN:
EN UN MARCO GENERAL; DESDE LA CONSTITUCION DEL FONDO DE INVESTIGACION CIENTIFICA Y TECNOLOGICA DE CIATEQ HACE 13 AÑOS,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t>
  </si>
  <si>
    <t>APORTACIÓN INICIAL:   MONTO: $1.00   FECHA: 02/01/2013
OBSERVACIONES: EL SALDO DEL PATRIMONIO INCLUYE $3,000,000.00 DE PESOS RECIBIDOS COMO FONDOS EN ADMINISTRACION PARA LA REALIZACION DE UN PROYECTO.</t>
  </si>
  <si>
    <t>DESTINO: PARA FINANCIAR O COMPLEMENTAR FINANCIAMIENTO DE PROYECTOS ESPECÍFICOS DE INVESTIGACIÓN, LA CREACIÓN Y MANTENIMIENTO DE INSTALACIONES DE INVESTIGACIÓN ASÍ COMO SU EQUIPAMIENTO, EL SUMINISTRO DE MATERIALES, EL OTORGAMIENTO DE BECAS Y FORMACIÓN DE RECURSOS HUMANOS ESPECIALIZADOS, EL OTORGAMIENTO DE INCENTIVOS EXTRAORDINARIOS AL PERSONAL DE EL FIDEICOMITENTE QUE PARTICIPE EN EL DESARROLLO DE LOS PROYECTOS DE INVESTIGACIÓN CIENTÍFICA Y TECNOLÓGICA Y/O DE INNOVACIÓN, EN LOS TÉRMINOS QUE EL FIDEICOMITENTE TENGA APROBADOS PARA EL EFECTO POR SU ÓRGANO DE GOBIERNO, OTROS PROPÓSITOS DIRECTAMENTE VINCULADOS PARA PROYECTOS CIENTÍFICOS O TECNOLÓGICOS APROBADOS Y PARA FINANCIAR LA CONTRATACIÓN DE PERSONAL POR TIEMPO DETERMINADO PARA PROYECTOS CIENTÍFICOS, TECNOLÓGICOS Y/O DE INNOVACIÓN.
CUMPLIMIENTO DE LA MISIÓN:
EN ESTE TRIMESTRE SE GENERARON UNICAMENTE PRODUCTOS FINANCIEROS POR EL PATRIMONIO INVERTIDO EN LA INSTITUCION BANCARIA Y SE EFECTUO EL PAGO DE COMISIONES BANCARIAS</t>
  </si>
  <si>
    <t>APORTACIÓN INICIAL:   MONTO: $10,000,000.00   FECHA: 12/11/2010
OBSERVACIONES: EN ESTE TRIMESTRE SE GENERARON UNICAMENTE PRODUCTOS FINANCIEROS POR EL PATRIMONIO INVERTIDO EN LA INSTITUCION BANCARIA Y SE EFECTUO EL PAGO DE COMISIONES BANCARIAS</t>
  </si>
  <si>
    <t>APORTACIÓN INICIAL:   MONTO: $11,027,528.68   FECHA: 28/10/2004
OBSERVACIONES: EL IMPORTE DE EGRESOS ACUMULADOS SE REFIERE A LOS MONTOS EROGADOS PARA PROYECTOS APOYADOS EN EL PERIODO ENERO A MARZO DE 2013</t>
  </si>
  <si>
    <t>APORTACIÓN INICIAL:   MONTO: $18,050.00   FECHA: 07/11/2000
OBSERVACIONES: EL SALDO DE "APORTACIONES DE RECURSOS FISCALES", "APORTACIONES DE RECURSOS PROPIOS (PÚBLICOS FEDERALES)", "OTROS PRODUCTOS Y BENEFICIOS", "ENTEROS A LA TESOFE" POR LA CANTIDAD DE $0.00 (CERO PESOS MN) RESPECTIVAMENTE, OBEDECE A QUE ESTE FIDEICOMISO NO HA RECIBIDO DURANTE ESTE PERIODO CANTIDAD ALGUNA POR ESTOS CONCEPTOS, NO SE HAN REALIZADO EROGACIONES ACUMULADAS NI ENTEROS A LA TESOFE. EL SALDO DE DISPONIBILIDAD A DICIEMBRE DE 2011 CORRESPONDE A LA DISPONIBILIDAD PATRIMONIAL FINAL DE ESE EJERCICIO.</t>
  </si>
  <si>
    <t>ACTINVER CASA DE BOLSA S.A DE C.V.</t>
  </si>
  <si>
    <t>DESTINO: SE DESTINA PARA PROYECTOS DE INVESTIGACIÓN CIENTÍFICA Y TECNOLÓGICA E INFRAESTRUCTURA, QUE CONLLEVA A LA FORMACIÓN DE RECURSOS HUMANOS ESPECIALIZADOS, EQUIPAMIENTO Y SUMINISTRO DE MATERIALES.
CUMPLIMIENTO DE LA MISIÓN:
DESTINAR RECURSOS PARA PROYECTOS ESPECIFICOS DE INVESTIGACIN, ASI COMO CUBRIR LOS GASTOS OCASIONADOS POR LA CREACIÓN Y MANTENIMIENTO DE INSTALACIONES DE EQUIPO CIENTÍFICO PARA INVESTIGACIÓN. ES IMPORTANTE SEÑALAR QUE EN ESTE TRIMESTRE SE REALIZÓ UNA SALIDA DE BANCO CONTRA DEUDOR POR UN IMPORTE DE $172,000.00 COMO FINANCIAMIENTO TEMPORAL AL AVANCE EN EL DESARROLLO DEL PROYECTO DE INVESTIGACIÓN IMP 146515.</t>
  </si>
  <si>
    <t>APORTACIÓN INICIAL:   MONTO: $8,500,000.00   FECHA: 24/11/2000
OBSERVACIONES: EN EL SISTEMA DEL PROCESO INTEGRAL DE PROGRAMACIÓN Y PRESUPUESTO "PIPP" DEL EJERCICIO 2013, SE ENCUENTRA VIGENTE LA CLAVE DE ACTUALIZACION DEL FIDEICOMISO 597 ACTINVER. NOTA: LA CANTIDAD DE 15,856,545.91 CORRESPONDE A LA DISPONIBILIDAD FINAL DEL EJERCICIO 2012</t>
  </si>
  <si>
    <t>APORTACIÓN INICIAL:   MONTO: $5,355,000.00   FECHA: 21/12/2000
OBSERVACIONES: DURANTE EL PRIMER TRIMESTRE DEL 2013, SE CAPTARON INGRESOS POR RENDIMIENTOS DE LA CUENTA BANCARIA.</t>
  </si>
  <si>
    <t>DESTINO: EL DESTINO DE LOS RECURSOS DEL 1ER. TRIMESTRE FUE PARA LO SIGUIENTE: •MEDICION Y ANALISIS METOCEANICO DEL GOLFO DE MEXICO, ETAPA 2009-2013 POR EL IMPORTE DE $10,000,000.00
CUMPLIMIENTO DE LA MISIÓN:
LOS APOYOS OTORGADOS POR EL FIDEICOMISO SE HAN OTORGADO CON LA FINALIDAD DE CUMPLIR CON LOS OBJETIVOS DE CADA UNO DE LOS PROYECTOS EN EL EJERCICIO EN OPERACIÓN.</t>
  </si>
  <si>
    <t>APORTACIÓN INICIAL:   MONTO: $8,232,521.89   FECHA: 01/02/2005
OBSERVACIONES: LA DISPONIBILIDAD FINAL DEL FIDEICOMISO, CORRESPONDE A LA SUMA DEL RESULTADO DE EJERCICIOS ANTERIORES MAS LOS INGRESOS POR RENDIMIENTOS Y APORTACIONES DE RECURSOS PROPIOS MENOS LOS HONORARIOS A LA FIDUCIARIA Y EL APOYO OTORGADO A PROYECTOS ESPECIFICOS AUTORIZADOS AL 1ER. TRIM DE 2013, RESULTANDO UNA DISPONIBILIDAD DE $117,364,204.12</t>
  </si>
  <si>
    <t>DESTINO: DE ACUERDO CON EL REGLAMENTO VIGENTE DE LA PRESTACIÓN DE FONDO DE AHORRO SE DESTINARÁ PARA EL OTORGAMIENTO DE PRÉSTAMOS Y RETIROS A LAS SOLICITUDES DE LOS EMPLEADOS INTERESADOS.
CUMPLIMIENTO DE LA MISIÓN:
SE OPERARON EL 100% DE LAS 116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t>
  </si>
  <si>
    <t>DESTINO: 1)APOYAR A LA UNIDAD HERMOSILLO Y A SUS 5 UNIDADES REGIONALES, 2)FORTALECER EL ÁREA DE DESARROLLO COMPETITIVO Y DE VINCULACIÓN, 3)APOYAR AL ALCANCE DE LAS METAS COMPROMETIDAS PARA EL EJERCICIO 2012. 4)APOYAR A PROYECTOS DE INFRAESTRUCTURA 5)APOYAR PUBLICACIONES POR MEDIO DE LA COORDINACIÓN DE INVESTIGACIÓN.
CUMPLIMIENTO DE LA MISIÓN:
1)SE APOYÓ A LA UNIDAD HERMOSILLO, 2)SE ESTÁ APOYANDO A PROYECTO DE INFRAESTRUCTURA</t>
  </si>
  <si>
    <t>APORTACIÓN INICIAL:   MONTO: $5,000,000.00   FECHA: 05/09/2005
OBSERVACIONES: EL CONACYT Y EL GOBIERNO DEL ESTADO DE CHIHUAHUA PARICIPAN COMO FIDEICOMITENTES EN EL FONDO. LA INFORMACIÓN SE REPORTA EN BASE A LAS CIFRAS QUE REFLEJAN LOS ESTADOS FINANCIEROS DEL FONDO AL CIERRE DEL MES DE MARZO DE 2013.</t>
  </si>
  <si>
    <t>APORTACIÓN INICIAL:   MONTO: $25,000,000.00   FECHA: 27/09/2005
OBSERVACIONES: EL CONACYT Y EL GOBIERNO DEL ESTADO DE VERACRUZ PARTICIPAN COMO FIDEICOMITENTES EN EL FONDO. LA INFORMACIÓN SE REPORTA EN BASE A LAS CIFRAS QUE REFLEJAN LOS ESTADOS FINANCIEROS DEL FONDO AL CIERRE DEL MES DE MARZO DE 2013.</t>
  </si>
  <si>
    <t>APORTACIÓN INICIAL:   MONTO: $5,000,000.00   FECHA: 27/09/2005
OBSERVACIONES: EL CONACYT Y EL MUNICIPIO DE PUEBLA PARTICIPAN COMO FIDEICOMITENTES EN EL FONDO. LA INFORMACIÓN SE REPORTA EN BASE A LAS CIFRAS QUE REFLEJAN LOS ESTADOS DE CUENTA BANCARIOS DEL FONDO AL CIERRE DEL MES DE MARZO DE 2013.</t>
  </si>
  <si>
    <t>APORTACIÓN INICIAL:   MONTO: $3,700,000.00   FECHA: 20/10/2004
OBSERVACIONES: EL CONACYT Y EL GOBIERNO DEL ESTADO DE MEXICO PARTICIPAN COMO FIDEICOMITENTES EN EL FONDO. LA INFORMACIÓN SE REPORTA EN BASE A LAS CIFRAS QUE REFLEJAN LOS ESTADOS FINANCIEROS DEL FONDO AL CIERRE DEL MES DE MARZO DE 2013.</t>
  </si>
  <si>
    <t>APORTACIÓN INICIAL:   MONTO: $14,000,000.00   FECHA: 29/09/2008
OBSERVACIONES: EN EL SALDO INICIAL SE INCLUYE LA CUENTA DE CHEQUES PARA GASTOS OPERATIVOS LA INFORMACIÓN SE REPORTA EN BASE A LAS CIFRAS QUE REFLEJAN LOS ESTADOS DE CUENTA BANCARIOS DEL FONDO AL CIERRE DEL MES DE MARZO DE 2013 Y CUENTA OPERATIVA AL MES DE FEBRERO.</t>
  </si>
  <si>
    <t>APORTACIÓN INICIAL:   MONTO: $15,000,000.00   FECHA: 08/10/2007
OBSERVACIONES: EL CONACYT Y EL GOBIERNO DEL DISTRITO FEDERAL SON FIDEICOMITENTES. LA INFORMACIÓN SE REPORTA EN BASE A LAS CIFRAS QUE REFLEJAN LOS ESTADOS DE CUENTA BANCARIOS DEL FONDO AL CIERRE DEL MES DE MARZO DE 2013.</t>
  </si>
  <si>
    <t>APORTACIÓN INICIAL:   MONTO: $5,000,000.00   FECHA: 12/04/2002
OBSERVACIONES: EL CONACYT Y EL GOBIERNO DEL ESTADO DE AGUASCALIENTES SON FIDEICOMITENTES. LA INFORMACIÓN SE REPORTA EN BASE A LAS CIFRAS QUE REFLEJAN LOS ESTADOS FINANCIEROS AL CIERRE DEL MES DE MARZO DE 2013.</t>
  </si>
  <si>
    <t>APORTACIÓN INICIAL:   MONTO: $2,000,000.00   FECHA: 29/10/2001
OBSERVACIONES: EL CONACYT Y EL GOBIERNO DEL ESTADO DE BAJA CALIFORNIA SON FIDEICOMITENTES DEL FIDEICOMISO. LA INFORMACIÓN SE REPORTA EN BASE A LAS CIFRAS QUE REFLEJAN LOS ESTADOS DE CUENTA BANCARIOS DEL FONDO AL CIERRE DEL MES DE MARZO DE 2013.</t>
  </si>
  <si>
    <t>APORTACIÓN INICIAL:   MONTO: $1,500,000.00   FECHA: 24/07/2002
OBSERVACIONES: EL CONACYT Y EL GOBIERNO DEL ESTADO PARTICIPAN COMO FIDEICOMITENTES DEL FONDO. LA INFORMACIÓN SE REPORTA EN BASE A LAS CIFRAS QUE REFLEJAN LOS ESTADOS FINANCIEROS DEL FONDO AL CIERRE DEL MES DE MARZO DE 2013.</t>
  </si>
  <si>
    <t>APORTACIÓN INICIAL:   MONTO: $2,200,000.00   FECHA: 19/12/2002
OBSERVACIONES: EL CONACYT Y EL GOBIERNO DEL ESTADO DE CAMPECHE PARTICIPAN COMO FIDEICOMITENTES EN EL FONDO. LA INFORMACIÓN SE REPORTA EN BASE A LAS CIFRAS QUE REFLEJAN LOS ESTADOS FINANCIEROS DEL FONDO AL CIERRE DEL MES DE MARZO 2013.</t>
  </si>
  <si>
    <t>APORTACIÓN INICIAL:   MONTO: $2,000,000.00   FECHA: 07/03/2002
OBSERVACIONES: EL CONACYT Y EL GOBIERNO DEL ESTADO PARTICIPAN COMO FIDEICOMITENTES DEL FONDO. LA INFORMACIÓN SE REPORTA EN BASE A LAS CIFRAS QUE REFLEJAN LOS ESTADOS DE CUENTA BANCARIOS DEL FONDO AL CIERRE DEL MES DE MARZO DE 2013</t>
  </si>
  <si>
    <t>APORTACIÓN INICIAL:   MONTO: $8,000,000.00   FECHA: 01/03/2002
OBSERVACIONES: EL CONACYT Y EL GOBIERNO DEL ESTADO DE COAHUILA PARTICIPAN COMO FIDEICOMITENTES EN EL FONDO. LA INFORMACIÓN SE REPORTA EN BASE A LAS CIFRAS QUE REFLEJAN LOS ESTADOS FINANCIEROS DEL FONDO AL CIERRE DEL MES DE MARZO DE 2013.</t>
  </si>
  <si>
    <t>APORTACIÓN INICIAL:   MONTO: $3,000,000.00   FECHA: 16/10/2003
OBSERVACIONES: EL CONACYT Y EL GOBIERNO DEL ESTADO DE COLIMA PARTICIPAN COMO FIDEICOMITENTES EN EL FONDO. LA INFORMACIÓN SE REPORTA EN BASE A LAS CIFRAS QUE REFLEJAN LOS ESTADOS DE CUENTA BANCARIOS DEL FONDO AL CIERRE DEL MES DE MARZO DE 2013.</t>
  </si>
  <si>
    <t>DESTINO: APOYO PARA LA INVESTIGACION CIENTIFICA Y TECNOLOGICA DEL ESTADO DE DURANGO
CUMPLIMIENTO DE LA MISIÓN:
DURANTE EL PERIODO QUE SE INFORMA SE HA CONTINUADO CON EL APOYO A LOS PROYECTOS VIGENTES QUE HAN CUMPLIDO CON TODAS SUS METAS Y OBJETIVOS</t>
  </si>
  <si>
    <t>APORTACIÓN INICIAL:   MONTO: $3,000,000.00   FECHA: 07/03/2002
OBSERVACIONES: LA INFORMACIÓN SE REPORTA EN BASE A LAS CIFRAS QUE REFLEJAN LOS ESTADOS FINANCIEROS DEL FONDO AL CIERRE DEL MES DE MARZO DE 2013.</t>
  </si>
  <si>
    <t>APORTACIÓN INICIAL:   MONTO: $6,000,000.00   FECHA: 17/12/2001
OBSERVACIONES: EL CONACYT Y EL GOBIERNO DEL ESTADO PARTICIPAN COMO FIDEICOMITENTES DEL FONDO. LA INFORMACIÓN SE REPORTA EN BASE A LAS CIFRAS QUE REFLEJAN LOS ESTADOS DE CUENTA BANCARIOS DEL FONDO AL CIERRE DEL MES DE MARZO DE 2013 Y CUENTA OPERATIVA AL MES DE FEBRERO.</t>
  </si>
  <si>
    <t>APORTACIÓN INICIAL:   MONTO: $2,000,000.00   FECHA: 17/12/2001
OBSERVACIONES: EL CONACYT Y EL GOBIERNO DEL ESTADO DE GUERRERO PARTICIPAN COMO FIDEICOMITENTES DEL FONDO. LA INFORMACIÓN SE REPORTA EN BASE A LAS CIFRAS QUE REFLEJAN LOS ESTADOS DE CUENTA BANCARIOS DEL FONDO AL CIERRE DEL MES DE MARZO DE 2013</t>
  </si>
  <si>
    <t>APORTACIÓN INICIAL:   MONTO: $2,500,000.00   FECHA: 11/01/2002
OBSERVACIONES: EL CONACYT Y EL GOBIERNO DEL ESTADO PARTICIPAN COMO FIDEICOMITENTES EN EL FONDO. LA INFORMACIÓN SE REPORTA EN BASE A LAS CIFRAS QUE REFLEJAN LOS ESTADOS DE CUENTA BANCARIOS DEL FONDO AL CIERRE DEL MES DE MARZO DE 2013.</t>
  </si>
  <si>
    <t>APORTACIÓN INICIAL:   MONTO: $1,000,000.00   FECHA: 06/06/2003
OBSERVACIONES: EL CONACYT Y EL GOBIERNO DEL ESTADO PARTICIPAN COMO FIDEICOMITENTES EN EL FONDO. LA INFORMACIÓN SE REPORTA EN BASE A LAS CIFRAS QUE REFLEJAN LOS ESTADOS DE CUENTA BANCARIOS DEL FONDO AL CIERRE DEL MES DE MARZO DE 2013.</t>
  </si>
  <si>
    <t>APORTACIÓN INICIAL:   MONTO: $5,000,000.00   FECHA: 10/12/2002
OBSERVACIONES: EL CONACYT Y EL GOBIERNO DEL ESTADO DE MICHOACAN PARTICIPAN COMO FIDEICOMITENTES EN EL FONDO. LA INFORMACIÓN SE REPORTA EN BASE A LAS CIFRAS QUE REFLEJAN LOS ESTADOS FINANCIROS AL CIERRE DEL MES DE MARZO DE 2013</t>
  </si>
  <si>
    <t>APORTACIÓN INICIAL:   MONTO: $2,000,000.00   FECHA: 25/11/2002
OBSERVACIONES: EL CONACYT Y EL GOBIERNO DEL ESTADO DE MORELOS PARTICIPAN COMO FIDEICOMITENTES EN EL FONDO. LA INFORMACIÓN SE REPORTA EN BASE A LAS CIFRAS QUE REFLEJAN LOS ESTADOS DE CUENTA BANCARIOS DEL FONDO AL CIERRE DEL MES DE MARZO DE 2013.</t>
  </si>
  <si>
    <t>APORTACIÓN INICIAL:   MONTO: $7,300,000.00   FECHA: 24/07/2002
OBSERVACIONES: EL CONACYT Y EL GOBIERNO DEL ESTADO DE NAYARIT PARTICIPAN COMO FIDEICOMITENTES EN EL FONDO. LA INFORMACIÓN SE REPORTA EN BASE A LAS CIFRAS QUE REFLEJAN LOS ESTADOS DE CUENTA BANCARIOS DEL FONDO AL CIERRE DEL MES DE MARZO DE 2013 Y CUENTA OPERATIVA AL MES DE ENERO.</t>
  </si>
  <si>
    <t>APORTACIÓN INICIAL:   MONTO: $8,847,952.20   FECHA: 01/03/2002
OBSERVACIONES: EL CONACYT Y EL GOBIERNO DEL ESTADO DE NUEVO LEON PARTICIPAN COMO FIDEICOMITENTES EN EL FONDO. LA INFORMACIÓN SE REPORTA EN BASE A LAS CIFRAS QUE REFLEJAN LOS ESTADOS FINANCIERO DEL FONDO AL CIERRE DEL MES DE MARZO DE 2013.</t>
  </si>
  <si>
    <t>APORTACIÓN INICIAL:   MONTO: $2,000,000.00   FECHA: 11/01/2002
OBSERVACIONES: EL CONACYT Y EL GOBIERNO DEL ESTADO DE PUEBLA PARTICIPAN COMO FIDEICOMITENTES EN EL FONDO. LA INFORMACIÓN SE REPORTA EN BASE A LAS CIFRAS QUE REFLEJAN LOS ESTADOS DE CUENTA BANCARIOS DEL FONDO AL CIERRE DEL MES DE MARZO DE 2013.</t>
  </si>
  <si>
    <t>APORTACIÓN INICIAL:   MONTO: $5,000,000.00   FECHA: 16/12/2002
OBSERVACIONES: EL CONACYT Y EL GOBIERNO DEL ESTADO PARTICIPAN COMO FIDECOMITENTES DEL FONDO. LA INFORMACIÓN SE REPORTA EN BASE A LAS CIFRAS QUE REFLEJAN LOS ESTADOS FINANCIEROS DEL FONDO AL CIERRE DEL MES DE MARZO DE 2013.</t>
  </si>
  <si>
    <t>APORTACIÓN INICIAL:   MONTO: $3,000,000.00   FECHA: 14/12/2001
OBSERVACIONES: EL CONACYT Y EL GOBIERNO DEL ESTADO DE QUINTANA ROO PARTICIPAN COMO FIDEICOMITENTES DEL FONDO. LA INFORMACIÓN SE REPORTA EN BASE A LAS CIFRAS QUE REFLEJAN LOS ESTADOS DE CUENTA BANCARIOS DEL FONDO AL CIERRE DEL MES DE MARZO DE 2013 Y CUENTA OPERATIVA AL MES DE ENERO.</t>
  </si>
  <si>
    <t>APORTACIÓN INICIAL:   MONTO: $6,000,000.00   FECHA: 01/03/2002
OBSERVACIONES: EL CONACYT Y EL GOBIERNO DEL ESTADO DE SAN LUIS POTOSI PARTICIPAN COMO FIDEICOMITENTES DEL FONDO. LA INFORMACIÓN SE REPORTA EN BASE A LAS CIFRAS QUE REFLEJAN LOS ESTADOS FINANCIEROS DEL FONDO AL CIERRE DEL MES DE MARZO DE 2013</t>
  </si>
  <si>
    <t>APORTACIÓN INICIAL:   MONTO: $5,000,000.00   FECHA: 25/02/2004
OBSERVACIONES: EL CONACYT Y EL GOBIERNO DEL ESTADO DE SINALOA PARTICIPAN COMO FIDEICOMITENTES EN EL FONDO. LA INFORMACIÓN SE REPORTA EN BASE A LAS CIFRAS QUE REFLEJAN LOS ESTADOS FINANCIEROS DEL FONDO AL CIERRE DEL MES DE MARZO DE 2013.</t>
  </si>
  <si>
    <t>APORTACIÓN INICIAL:   MONTO: $2,000,000.00   FECHA: 02/04/2002
OBSERVACIONES: EL CONACYT Y EL GOBIERNO DEL ESTADO DE SONORA PARTICIPAN COMO FIDEICOMITENTES EN EL FONDO. LA INFORMACIÓN SE REPORTA EN BASE A LAS CIFRAS QUE REFLEJAN LOS ESTADOS FINANCIEROS DEL FONDO AL CIERRE DEL MES DE MARZO DE 2013.</t>
  </si>
  <si>
    <t>APORTACIÓN INICIAL:   MONTO: $6,600,000.00   FECHA: 27/08/2002
OBSERVACIONES: EL CONACYT Y EL GOBIERNO DEL ESTADO DE TABASCO PARTICIPAN COMO FIDEICOMITENTES EN EL FONDO. LA INFORMACIÓN SE REPORTA EN BASE A LAS CIFRAS QUE REFLEJAN LOS ESTADOS FINANCIEROS AL CIERRE DEL MES DE MARZO DE 2013.</t>
  </si>
  <si>
    <t>APORTACIÓN INICIAL:   MONTO: $3,500,000.00   FECHA: 19/12/2001
OBSERVACIONES: EL CONACYT Y EL GOBIERNO DEL ESTADO DE TAMAULIPAS PARTICIPAN COMO FIDEICOMITENTES EN EL FONDO. LA INFORMACIÓN SE REPORTA EN BASE A LAS CIFRAS QUE REFLEJAN LOS ESTADOS FINANCIEROS DEL FONDO AL CIERRE DEL MES DE MARZO DE 2013</t>
  </si>
  <si>
    <t>APORTACIÓN INICIAL:   MONTO: $2,000,000.00   FECHA: 11/01/2002
OBSERVACIONES: EL CONACYT Y EL GOBIERNO DEL ESTADO DE TLAXCALA PARTICIPAN COMO FIDEICOMITENTES EN EL FONDO. LA INFORMACIÓN SE REPORTA EN BASE A LAS CIFRAS QUE REFLEJAN LOS ESTADOS DE CUENTA BANCARIOS DEL FONDO AL CIERRE DEL MES DE MARZO DE 2013.</t>
  </si>
  <si>
    <t>APORTACIÓN INICIAL:   MONTO: $3,000,000.00   FECHA: 24/10/2002
OBSERVACIONES: EL CONACYT Y EL GOBIERNO DEL ESTADO DE YUCATAN PARTICIPAN COMO FIDEICOMITENTES EN EL FONDO. LA INFORMACIÓN SE REPORTA EN BASE A LAS CIFRAS QUE REFLEJAN LOS ESTADOS DE CUENTA BANCARIOS DEL FONDO AL CIERRE DEL MES DE MARZO DE 2013.</t>
  </si>
  <si>
    <t>APORTACIÓN INICIAL:   MONTO: $3,000,000.00   FECHA: 02/04/2002
OBSERVACIONES: EL CONACYT Y EL GOBIERNO DEL ESTADO DE ZACATECAS PARTICIPAN COMO FIDEICOMITENTES EN EL FONDO. LA INFORMACIÓN SE REPORTA EN BASE A LAS CIFRAS QUE REFLEJAN LOS ESTADOS FINANCIEROS DEL FONDO AL CIERRE DEL MES DE MARZO DE 2013.</t>
  </si>
  <si>
    <t>APORTACIÓN INICIAL:   MONTO: $5,000,000.00   FECHA: 25/07/2003
OBSERVACIONES: EL CONACYT Y EL GOBIERNO MUNICIPAL DE CIUDAD JUAREZ PARTICIPAN COMO FIDEICOMITENTES EN EL FONDO. LA INFORMACIÓN SE REPORTA EN BASE A LAS CIFRAS QUE REFLEJAN LOS ESTADOS DE CUENTA BANCARIOS DEL FONDO AL CIERRE DEL MES DE MARZO DE 2013 Y CUENTA OPERATIVA AL MES DE FEBRERO</t>
  </si>
  <si>
    <t>91M</t>
  </si>
  <si>
    <t>FONDO DE INFORMACIÓN Y DOCUMENTACIÓN PARA LA INDUSTRIA</t>
  </si>
  <si>
    <t>FONDO DE INVESTIGACIÓN CIENTÍFICA Y DESARROLLO TECNOLÓGICO DEL FONDO DE INFORMACIÓN Y DOCUMENTACIÓN PARA LA INDUSTRIA INFOTEC</t>
  </si>
  <si>
    <t>20133891M01567</t>
  </si>
  <si>
    <t>FONDO DE INVESTIGACIÓN CIENTÍFICA Y DESARROLLO TECNOLÓGICODEL FONDO DE INFORMACIÓN Y DOCUMENTACIÓN PARA LA INDUSTRIA INFOTEC</t>
  </si>
  <si>
    <t>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Y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CIEENTÍFICOS, TECNOLÓGICOS O DE INNOVACIÓN.</t>
  </si>
  <si>
    <t>CI CASA DE BOLSA</t>
  </si>
  <si>
    <t>DESTINO: FINANCIAR O COMPLEMENTAR FINANCIAMIENTO DE PROYECTOS ESPECIFICOS DE INVESTIGACION, DE DESARROLLO TECNOLOGICO Y DE INNOVACION, ASI COMO LA CREACION Y MANTENIMIENTO DE INSTALACIONES DE INVESTIGACION, SU EQUIPAMENTO, EL SUMINISTRO DE MATERIALES, EL OTORGAMIENTO DE BECAS Y FORMACION DE RECURSOS HUMANOS Y ESPECIALIZADOS, LA GENERACION DE PROPIEDAD INTELECTUAL Y DE INVERSION ASOCIADA PARA SU POTENCIAL EXPLOTACION COMERCIAL, LA CREACION Y APOYO DE LAS UNIDADES DE VINCULACION Y TRANSFERENCIA DEL CONOCIMIENTO, EL OTORGAMIENTO DE INCENTIVOS EXTRAORDINARIOS A LOS INVESTIGADORES DEL FIDEICOMITENTE QUE PARTICIPEN EN LOS PROYECTOS Y OTROS PROPOSITOS DIRECTAMENTE VINCULADOS PARA PROYECTOS CIENTIFICOS, TECNOLOGICOS O DE INNOVACION APROBADOS, ASI COMO LA CONTRATACION DE PERSONAL POR TIEMPO DETERMINADO PARA PROYECTOS CIENTIFICOS, TECNOLOGICOS O DE INNOVACION.
CUMPLIMIENTO DE LA MISIÓN:
LA SEDE INFOTEC AGUASCALIENTES SE ENCUENTRA EN CONSTRUCCIÓN, LA CUAL HA CONCLUIDO SU PRIMERA ETAPA.</t>
  </si>
  <si>
    <t>APORTACIÓN INICIAL:   MONTO: $19,163,645.00   FECHA: 20/12/2012
OBSERVACIONES: INFORMACIÓN OBTENIDA DEL BALANCE GENERAL AL 31 DE MARZO DE 2013 DE LA FIDUCIARIA CI CASA DE BOLSA, S.A DE C.V.</t>
  </si>
  <si>
    <t>DESTINO: APORTACIONES AL GRAN TELESCOPIO DE CANARIAS, ESPAÑA PARA LA UTILIZACION FUTURA DEL "GTC", ASI COMO LA PARTICIPACION EN SU PUESTA EN MARCHA Y OPERACION
CUMPLIMIENTO DE LA MISIÓN:
CONTRIBUCION PARA LA OPERACION DE NUEVOS DESARROLLOS DEL GTC, CORRESPONDIENTES AL 5% DE SU PARTICIPACION, LA CANTIDAD ANUAL DE 150,000 EUROS AL TIPO DE CAMBIO ESTIMADO DE 16.0446, ARROJANDO LA CANTIDAD DE $2,406,990.00. DICHA APORTACIÓN SE TIENE PROGRAMADA PARA EL MES DE NOVIEMBRE O DICIEMBRE 2013</t>
  </si>
  <si>
    <t>APORTACIÓN INICIAL:   MONTO: $2,964,500.00   FECHA: 31/10/2000
OBSERVACIONES: APORTACIONES AL "GTC" DE CANARIAS, ESPAÑA, PARA LA PARTICIPACION CIENTIFICA. EN EL SISTEMA DEL PROCESO INTEGRAL DE PROGRAMACION Y PRESUPUESTO "PIPP" DEL EJERCICIO 2013, SE ENCUENTRA VIGENTE LA CLAVE DE ACTUALIZACION DEL CONTRATO ANALOGO.</t>
  </si>
  <si>
    <t>DESTINO: PAGO DE LAS AYUDAS EXTRAORDINARIAS A QUE SE REFIERE EL "DECRETO POR EL QUE SE OTORGAN AYUDAS EXTRAORDINARIAS CON MOTIVO DEL INCENDIO OCURRIDO EL 5 DE JUNIO DE 2009 EN LA GUARDERÍA ABC, SOCIEDAD CIVIL, EN LA CIUDAD DE HERMOSILLO, SONORA", ASÍ COMO EL PAGO POR LOS GASTOS DE ADMINISTRACIÓN DEL FIDEICOMISO.
CUMPLIMIENTO DE LA MISIÓN:
1.- PAGOS DE LAS AYUDAS VITALICIAS POR SOLIDARIDAD. 2.- PAGOS DEL SEGURO DE SALUD PARA LA FAMILIA. 3.- PAGOS DE AYUDAS POR CONCEPTO DE ENERGÍA ELÉCTRICA. 4.- PAGOS DE AYUDAS PARA EDUCACIÓN.</t>
  </si>
  <si>
    <t>DESTINO: LOS EGRESOS DEL PRIMER TRIMESTRE DE 2013 ESTÁN INTEGRADOS POR: GASTOS DEL PERIODO, DEUDORES DIVERSOS, PAGO DE IMPUESTOS, ACTIVO FIJO, ACREEDORES DIVERSOS Y DEPRECIACIÓN DEL PERIODO A INFORMAR.
CUMPLIMIENTO DE LA MISIÓN:
SE HAN ADMINISTRADO LOS RECURSOS QUE SE GENERARON POR EL APROVECHAMIENTO DE LAS INSTALACIONES DEPORTIVAS DEL IMSS.</t>
  </si>
  <si>
    <t>APORTACIÓN INICIAL:   MONTO: $110,000.00   FECHA: 01/04/1991
OBSERVACIONES: EL SALDO FINAL DEL EJERCICIO 2012 REPORTADO EN EL CUARTO TRIMESTRE, FUERON CIFRAS PRELIMINARES. ES IMPORTANTE SEÑALAR QUE LA CIFRA REPORTADA EN ESTE TRIMESTRE COMO SALDO FINAL DEL EJERCICIO ANTERIOR, ES DEFINITIVA. LAS CIFRAS QUE SE PRESENTAN DEL MES DE MARZO SON PRELIMINARES, DEBIDO A QUE EL FIDEICOMISO AUN NO CUENTA CON LOS ESTADOS DE CUENTA EMITIDOS POR EL BANCO DEL BAJÍO.</t>
  </si>
  <si>
    <t>DESTINO: GASTOS DE OPERACIÓN.
CUMPLIMIENTO DE LA MISIÓN:
SE DESARROLLARON ACTIVIDADES ACADÉMICAS.</t>
  </si>
  <si>
    <t>REPORTADO
ENERO - MARZO 2013</t>
  </si>
  <si>
    <t>ANEXO XVI</t>
  </si>
</sst>
</file>

<file path=xl/styles.xml><?xml version="1.0" encoding="utf-8"?>
<styleSheet xmlns="http://schemas.openxmlformats.org/spreadsheetml/2006/main">
  <numFmts count="2">
    <numFmt numFmtId="164" formatCode="_-[$€-2]* #,##0.00_-;\-[$€-2]* #,##0.00_-;_-[$€-2]* &quot;-&quot;??_-"/>
    <numFmt numFmtId="165" formatCode="#,##0.00_ ;[Red]\-#,##0.00\ "/>
  </numFmts>
  <fonts count="10">
    <font>
      <sz val="10"/>
      <name val="Arial"/>
    </font>
    <font>
      <sz val="10"/>
      <color indexed="8"/>
      <name val="Arial"/>
      <family val="2"/>
    </font>
    <font>
      <sz val="8"/>
      <name val="Arial"/>
      <family val="2"/>
    </font>
    <font>
      <sz val="8"/>
      <name val="Adobe Caslon Pro"/>
      <family val="1"/>
    </font>
    <font>
      <sz val="8"/>
      <color indexed="9"/>
      <name val="Adobe Caslon Pro"/>
      <family val="1"/>
    </font>
    <font>
      <sz val="8"/>
      <color indexed="8"/>
      <name val="Adobe Caslon Pro"/>
      <family val="1"/>
    </font>
    <font>
      <b/>
      <sz val="16"/>
      <color indexed="23"/>
      <name val="EurekaSans-Medium"/>
      <family val="3"/>
    </font>
    <font>
      <b/>
      <sz val="12"/>
      <color indexed="23"/>
      <name val="Trajan Pro"/>
      <family val="1"/>
    </font>
    <font>
      <sz val="8"/>
      <name val="Trajan Pro"/>
      <family val="1"/>
    </font>
    <font>
      <sz val="12"/>
      <color theme="0"/>
      <name val="Trajan Pro"/>
      <family val="1"/>
    </font>
  </fonts>
  <fills count="11">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rgb="FF00B05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499984740745262"/>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style="thin">
        <color indexed="64"/>
      </left>
      <right/>
      <top style="thin">
        <color indexed="64"/>
      </top>
      <bottom/>
      <diagonal/>
    </border>
    <border>
      <left/>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164" fontId="1" fillId="0" borderId="0" applyFont="0" applyFill="0" applyBorder="0" applyAlignment="0" applyProtection="0"/>
  </cellStyleXfs>
  <cellXfs count="80">
    <xf numFmtId="0" fontId="0" fillId="0" borderId="0" xfId="0"/>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center" wrapText="1"/>
    </xf>
    <xf numFmtId="4" fontId="3" fillId="0" borderId="0" xfId="0" applyNumberFormat="1" applyFont="1" applyAlignment="1">
      <alignment wrapText="1"/>
    </xf>
    <xf numFmtId="165" fontId="3" fillId="0" borderId="0" xfId="0" applyNumberFormat="1" applyFont="1" applyFill="1" applyAlignment="1">
      <alignment horizontal="right" wrapText="1"/>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3" fillId="0" borderId="2" xfId="0" applyFont="1" applyFill="1" applyBorder="1" applyAlignment="1">
      <alignment horizontal="right" vertical="top" wrapText="1"/>
    </xf>
    <xf numFmtId="0" fontId="3" fillId="0" borderId="4" xfId="0" applyFont="1" applyFill="1" applyBorder="1" applyAlignment="1">
      <alignment horizontal="right" vertical="top" wrapText="1"/>
    </xf>
    <xf numFmtId="0" fontId="3" fillId="0" borderId="0" xfId="0" applyFont="1" applyFill="1" applyBorder="1" applyAlignment="1">
      <alignment vertical="top" wrapText="1"/>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4" fillId="0" borderId="8" xfId="0" applyFont="1" applyFill="1" applyBorder="1" applyAlignment="1">
      <alignment vertical="top" wrapText="1"/>
    </xf>
    <xf numFmtId="0" fontId="4" fillId="0" borderId="8" xfId="0" applyFont="1" applyFill="1" applyBorder="1" applyAlignment="1">
      <alignment horizontal="right" vertical="top" wrapText="1"/>
    </xf>
    <xf numFmtId="0" fontId="3" fillId="0" borderId="8" xfId="0" applyFont="1" applyFill="1" applyBorder="1" applyAlignment="1">
      <alignment horizontal="right" vertical="top" wrapText="1"/>
    </xf>
    <xf numFmtId="0" fontId="3" fillId="0" borderId="8" xfId="0" applyFont="1" applyFill="1" applyBorder="1" applyAlignment="1">
      <alignment vertical="top" wrapText="1"/>
    </xf>
    <xf numFmtId="13" fontId="3" fillId="0" borderId="8" xfId="0" applyNumberFormat="1" applyFont="1" applyFill="1" applyBorder="1" applyAlignment="1">
      <alignment horizontal="center" vertical="top" wrapText="1"/>
    </xf>
    <xf numFmtId="0" fontId="3" fillId="0" borderId="8" xfId="0" applyFont="1" applyFill="1" applyBorder="1" applyAlignment="1">
      <alignment horizontal="left" vertical="top" wrapText="1"/>
    </xf>
    <xf numFmtId="165" fontId="3" fillId="0" borderId="8" xfId="0" applyNumberFormat="1" applyFont="1" applyFill="1" applyBorder="1" applyAlignment="1">
      <alignment horizontal="right" vertical="top" wrapText="1"/>
    </xf>
    <xf numFmtId="4" fontId="5" fillId="0" borderId="8" xfId="0" applyNumberFormat="1" applyFont="1" applyFill="1" applyBorder="1" applyAlignment="1">
      <alignment horizontal="left" vertical="top" wrapText="1"/>
    </xf>
    <xf numFmtId="0" fontId="6" fillId="0" borderId="0" xfId="0" applyFont="1" applyFill="1" applyAlignment="1">
      <alignment vertical="center"/>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3" fillId="0" borderId="2" xfId="0" applyFont="1" applyFill="1" applyBorder="1" applyAlignment="1">
      <alignment horizontal="right" vertical="center" wrapText="1"/>
    </xf>
    <xf numFmtId="1" fontId="3" fillId="0" borderId="1" xfId="0" applyNumberFormat="1" applyFont="1" applyFill="1" applyBorder="1" applyAlignment="1">
      <alignment vertical="center" wrapText="1"/>
    </xf>
    <xf numFmtId="0" fontId="3" fillId="0" borderId="0" xfId="0" applyFont="1" applyFill="1" applyBorder="1" applyAlignment="1">
      <alignment vertical="center"/>
    </xf>
    <xf numFmtId="0" fontId="3" fillId="2" borderId="2" xfId="0" applyFont="1" applyFill="1" applyBorder="1" applyAlignment="1">
      <alignment horizontal="right" vertical="center" wrapText="1"/>
    </xf>
    <xf numFmtId="0" fontId="3" fillId="7" borderId="10" xfId="0" applyFont="1" applyFill="1" applyBorder="1" applyAlignment="1">
      <alignment horizontal="left" vertical="center" wrapText="1"/>
    </xf>
    <xf numFmtId="1" fontId="3" fillId="7" borderId="10" xfId="0" applyNumberFormat="1" applyFont="1" applyFill="1" applyBorder="1" applyAlignment="1">
      <alignment horizontal="center" vertical="center" wrapText="1"/>
    </xf>
    <xf numFmtId="4" fontId="3" fillId="7" borderId="10" xfId="0" applyNumberFormat="1" applyFont="1" applyFill="1" applyBorder="1" applyAlignment="1">
      <alignment horizontal="left" vertical="center" wrapText="1"/>
    </xf>
    <xf numFmtId="4" fontId="3" fillId="7" borderId="10" xfId="0" applyNumberFormat="1" applyFont="1" applyFill="1" applyBorder="1" applyAlignment="1">
      <alignment horizontal="right" vertical="center" wrapText="1"/>
    </xf>
    <xf numFmtId="0" fontId="3" fillId="7" borderId="11" xfId="0" applyNumberFormat="1" applyFont="1" applyFill="1" applyBorder="1" applyAlignment="1">
      <alignment horizontal="left" vertical="center" wrapText="1"/>
    </xf>
    <xf numFmtId="1" fontId="3" fillId="2" borderId="1" xfId="0" applyNumberFormat="1" applyFont="1" applyFill="1" applyBorder="1" applyAlignment="1">
      <alignment vertical="center" wrapText="1"/>
    </xf>
    <xf numFmtId="0" fontId="3" fillId="2" borderId="0" xfId="0" applyFont="1" applyFill="1" applyBorder="1" applyAlignment="1">
      <alignment vertical="center"/>
    </xf>
    <xf numFmtId="0" fontId="3" fillId="3" borderId="2" xfId="0" applyFont="1" applyFill="1" applyBorder="1" applyAlignment="1">
      <alignment horizontal="left" vertical="center" wrapText="1"/>
    </xf>
    <xf numFmtId="0" fontId="3" fillId="8" borderId="10" xfId="0" applyFont="1" applyFill="1" applyBorder="1" applyAlignment="1">
      <alignment horizontal="left" vertical="center" wrapText="1"/>
    </xf>
    <xf numFmtId="1" fontId="3" fillId="8" borderId="10" xfId="0" applyNumberFormat="1" applyFont="1" applyFill="1" applyBorder="1" applyAlignment="1">
      <alignment horizontal="center" vertical="center" wrapText="1"/>
    </xf>
    <xf numFmtId="4" fontId="3" fillId="8" borderId="10" xfId="0" applyNumberFormat="1" applyFont="1" applyFill="1" applyBorder="1" applyAlignment="1">
      <alignment horizontal="left" vertical="center" wrapText="1"/>
    </xf>
    <xf numFmtId="0" fontId="3" fillId="8" borderId="11" xfId="0" applyNumberFormat="1" applyFont="1" applyFill="1" applyBorder="1" applyAlignment="1">
      <alignment horizontal="left" vertical="center" wrapText="1"/>
    </xf>
    <xf numFmtId="1" fontId="3" fillId="3" borderId="1" xfId="0" applyNumberFormat="1" applyFont="1" applyFill="1" applyBorder="1" applyAlignment="1">
      <alignment horizontal="left" vertical="center" wrapText="1"/>
    </xf>
    <xf numFmtId="0" fontId="3" fillId="3" borderId="0" xfId="0" applyFont="1" applyFill="1" applyBorder="1" applyAlignment="1">
      <alignment horizontal="left" vertical="center"/>
    </xf>
    <xf numFmtId="0" fontId="3" fillId="5" borderId="6" xfId="0" applyFont="1" applyFill="1" applyBorder="1" applyAlignment="1">
      <alignment horizontal="left" vertical="center" wrapText="1"/>
    </xf>
    <xf numFmtId="0" fontId="3" fillId="9" borderId="10" xfId="0" applyFont="1" applyFill="1" applyBorder="1" applyAlignment="1">
      <alignment horizontal="left" vertical="center" wrapText="1"/>
    </xf>
    <xf numFmtId="1" fontId="3" fillId="9" borderId="10" xfId="0" applyNumberFormat="1" applyFont="1" applyFill="1" applyBorder="1" applyAlignment="1">
      <alignment horizontal="center" vertical="center" wrapText="1"/>
    </xf>
    <xf numFmtId="4" fontId="3" fillId="9" borderId="10" xfId="0" applyNumberFormat="1" applyFont="1" applyFill="1" applyBorder="1" applyAlignment="1">
      <alignment horizontal="left" vertical="center" wrapText="1"/>
    </xf>
    <xf numFmtId="0" fontId="3" fillId="9" borderId="11" xfId="0" applyNumberFormat="1" applyFont="1" applyFill="1" applyBorder="1" applyAlignment="1">
      <alignment horizontal="left" vertical="center" wrapText="1"/>
    </xf>
    <xf numFmtId="1" fontId="3" fillId="5" borderId="7" xfId="0" applyNumberFormat="1" applyFont="1" applyFill="1" applyBorder="1" applyAlignment="1">
      <alignment horizontal="left" vertical="center" wrapText="1"/>
    </xf>
    <xf numFmtId="0" fontId="3" fillId="5" borderId="0" xfId="0" applyFont="1" applyFill="1" applyBorder="1" applyAlignment="1">
      <alignment horizontal="left" vertical="center"/>
    </xf>
    <xf numFmtId="0" fontId="3" fillId="4" borderId="5" xfId="0" applyFont="1" applyFill="1" applyBorder="1" applyAlignment="1">
      <alignment horizontal="center" vertical="center" wrapText="1"/>
    </xf>
    <xf numFmtId="0" fontId="3" fillId="6" borderId="8" xfId="0" applyFont="1" applyFill="1" applyBorder="1" applyAlignment="1">
      <alignment horizontal="center" vertical="center" wrapText="1"/>
    </xf>
    <xf numFmtId="1" fontId="3" fillId="6" borderId="8" xfId="0" applyNumberFormat="1" applyFont="1" applyFill="1" applyBorder="1" applyAlignment="1">
      <alignment horizontal="center" vertical="center" wrapText="1"/>
    </xf>
    <xf numFmtId="4" fontId="3" fillId="6" borderId="8"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10" xfId="0" applyFont="1" applyFill="1" applyBorder="1" applyAlignment="1">
      <alignment horizontal="left" vertical="center" wrapText="1"/>
    </xf>
    <xf numFmtId="1" fontId="3" fillId="10" borderId="10" xfId="0" applyNumberFormat="1" applyFont="1" applyFill="1" applyBorder="1" applyAlignment="1">
      <alignment horizontal="center" vertical="center" wrapText="1"/>
    </xf>
    <xf numFmtId="4" fontId="3" fillId="10" borderId="10" xfId="0" applyNumberFormat="1" applyFont="1" applyFill="1" applyBorder="1" applyAlignment="1">
      <alignment horizontal="left" vertical="center" wrapText="1"/>
    </xf>
    <xf numFmtId="4" fontId="3" fillId="10" borderId="10" xfId="0" applyNumberFormat="1" applyFont="1" applyFill="1" applyBorder="1" applyAlignment="1">
      <alignment horizontal="right" vertical="center" wrapText="1"/>
    </xf>
    <xf numFmtId="0" fontId="3" fillId="10" borderId="11" xfId="0" applyNumberFormat="1" applyFont="1" applyFill="1" applyBorder="1" applyAlignment="1">
      <alignment horizontal="left" vertical="center" wrapText="1"/>
    </xf>
    <xf numFmtId="0" fontId="3" fillId="7" borderId="10"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9" fillId="6" borderId="0" xfId="0" applyFont="1" applyFill="1" applyAlignment="1">
      <alignment horizontal="center" vertical="center" wrapText="1"/>
    </xf>
    <xf numFmtId="0" fontId="7" fillId="0" borderId="0" xfId="0" applyFont="1" applyFill="1" applyAlignment="1">
      <alignment horizontal="left" vertical="center" indent="10"/>
    </xf>
    <xf numFmtId="0" fontId="3" fillId="6" borderId="9"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3" fillId="9" borderId="9" xfId="0" applyFont="1" applyFill="1" applyBorder="1" applyAlignment="1">
      <alignment horizontal="left" vertical="center" wrapText="1" indent="2"/>
    </xf>
    <xf numFmtId="0" fontId="3" fillId="9" borderId="10" xfId="0" applyFont="1" applyFill="1" applyBorder="1" applyAlignment="1">
      <alignment horizontal="left" vertical="center" wrapText="1" indent="2"/>
    </xf>
    <xf numFmtId="0" fontId="3" fillId="8" borderId="9" xfId="0" applyFont="1" applyFill="1" applyBorder="1" applyAlignment="1">
      <alignment horizontal="left" vertical="center" wrapText="1" indent="1"/>
    </xf>
    <xf numFmtId="0" fontId="3" fillId="8" borderId="10" xfId="0" applyFont="1" applyFill="1" applyBorder="1" applyAlignment="1">
      <alignment horizontal="left" vertical="center" wrapText="1" indent="1"/>
    </xf>
    <xf numFmtId="0" fontId="3" fillId="7" borderId="9" xfId="0" applyFont="1" applyFill="1" applyBorder="1" applyAlignment="1">
      <alignment horizontal="left" vertical="center" wrapText="1"/>
    </xf>
    <xf numFmtId="0" fontId="3" fillId="7" borderId="10" xfId="0" applyFont="1" applyFill="1" applyBorder="1" applyAlignment="1">
      <alignment horizontal="left" vertical="center" wrapText="1"/>
    </xf>
    <xf numFmtId="0" fontId="3" fillId="10" borderId="9" xfId="0" applyFont="1" applyFill="1" applyBorder="1" applyAlignment="1">
      <alignment horizontal="left" vertical="center" wrapText="1"/>
    </xf>
    <xf numFmtId="0" fontId="3" fillId="10" borderId="10" xfId="0" applyFont="1" applyFill="1" applyBorder="1" applyAlignment="1">
      <alignment horizontal="left" vertical="center" wrapText="1"/>
    </xf>
  </cellXfs>
  <cellStyles count="2">
    <cellStyle name="Euro" xfId="1"/>
    <cellStyle name="Normal" xfId="0" builtinId="0"/>
  </cellStyles>
  <dxfs count="0"/>
  <tableStyles count="0" defaultTableStyle="TableStyleMedium9" defaultPivotStyle="PivotStyleLight16"/>
  <colors>
    <mruColors>
      <color rgb="FF339933"/>
      <color rgb="FF00CC66"/>
      <color rgb="FF00B050"/>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4</xdr:row>
      <xdr:rowOff>304800</xdr:rowOff>
    </xdr:from>
    <xdr:to>
      <xdr:col>19</xdr:col>
      <xdr:colOff>0</xdr:colOff>
      <xdr:row>4</xdr:row>
      <xdr:rowOff>304800</xdr:rowOff>
    </xdr:to>
    <xdr:sp macro="" textlink="">
      <xdr:nvSpPr>
        <xdr:cNvPr id="9217" name="Line 1"/>
        <xdr:cNvSpPr>
          <a:spLocks noChangeShapeType="1"/>
        </xdr:cNvSpPr>
      </xdr:nvSpPr>
      <xdr:spPr bwMode="auto">
        <a:xfrm>
          <a:off x="18897600" y="1219200"/>
          <a:ext cx="3581400" cy="0"/>
        </a:xfrm>
        <a:prstGeom prst="line">
          <a:avLst/>
        </a:prstGeom>
        <a:noFill/>
        <a:ln w="19050">
          <a:solidFill>
            <a:schemeClr val="bg1">
              <a:lumMod val="75000"/>
            </a:schemeClr>
          </a:solidFill>
          <a:round/>
          <a:headEnd/>
          <a:tailEnd/>
        </a:ln>
      </xdr:spPr>
    </xdr:sp>
    <xdr:clientData/>
  </xdr:twoCellAnchor>
  <xdr:twoCellAnchor>
    <xdr:from>
      <xdr:col>21</xdr:col>
      <xdr:colOff>9525</xdr:colOff>
      <xdr:row>4</xdr:row>
      <xdr:rowOff>323849</xdr:rowOff>
    </xdr:from>
    <xdr:to>
      <xdr:col>21</xdr:col>
      <xdr:colOff>5019675</xdr:colOff>
      <xdr:row>4</xdr:row>
      <xdr:rowOff>333374</xdr:rowOff>
    </xdr:to>
    <xdr:sp macro="" textlink="">
      <xdr:nvSpPr>
        <xdr:cNvPr id="9220" name="Line 4"/>
        <xdr:cNvSpPr>
          <a:spLocks noChangeShapeType="1"/>
        </xdr:cNvSpPr>
      </xdr:nvSpPr>
      <xdr:spPr bwMode="auto">
        <a:xfrm>
          <a:off x="26717625" y="1819274"/>
          <a:ext cx="5010150" cy="9525"/>
        </a:xfrm>
        <a:prstGeom prst="line">
          <a:avLst/>
        </a:prstGeom>
        <a:noFill/>
        <a:ln w="19050">
          <a:solidFill>
            <a:schemeClr val="bg1">
              <a:lumMod val="75000"/>
            </a:schemeClr>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AH479"/>
  <sheetViews>
    <sheetView showGridLines="0" tabSelected="1" view="pageBreakPreview" topLeftCell="B1" zoomScale="40" zoomScaleNormal="50" zoomScaleSheetLayoutView="40" workbookViewId="0">
      <pane ySplit="5" topLeftCell="A6" activePane="bottomLeft" state="frozen"/>
      <selection sqref="A1:E1"/>
      <selection pane="bottomLeft" activeCell="B2" sqref="B2:V2"/>
    </sheetView>
  </sheetViews>
  <sheetFormatPr baseColWidth="10" defaultRowHeight="13.5" customHeight="1" outlineLevelRow="3"/>
  <cols>
    <col min="1" max="1" width="24" style="1" hidden="1" customWidth="1"/>
    <col min="2" max="2" width="3.28515625" style="2" customWidth="1"/>
    <col min="3" max="3" width="14.140625" style="2" customWidth="1"/>
    <col min="4" max="4" width="6.140625" style="2" customWidth="1"/>
    <col min="5" max="5" width="7.42578125" style="1" customWidth="1"/>
    <col min="6" max="6" width="13.7109375" style="1" hidden="1" customWidth="1"/>
    <col min="7" max="8" width="19" style="2" customWidth="1"/>
    <col min="9" max="9" width="15.42578125" style="3" customWidth="1"/>
    <col min="10" max="10" width="36.7109375" style="2" customWidth="1"/>
    <col min="11" max="11" width="43.28515625" style="2" customWidth="1"/>
    <col min="12" max="12" width="19" style="2" hidden="1" customWidth="1"/>
    <col min="13" max="13" width="20.140625" style="2" customWidth="1"/>
    <col min="14" max="14" width="17.42578125" style="2" customWidth="1"/>
    <col min="15" max="15" width="15.85546875" style="4" hidden="1" customWidth="1"/>
    <col min="16" max="16" width="18" style="5" customWidth="1"/>
    <col min="17" max="17" width="16.5703125" style="5" customWidth="1"/>
    <col min="18" max="18" width="17.42578125" style="5" customWidth="1"/>
    <col min="19" max="19" width="85.7109375" style="2" customWidth="1"/>
    <col min="20" max="20" width="18.42578125" style="5" customWidth="1"/>
    <col min="21" max="21" width="14.42578125" style="2" customWidth="1"/>
    <col min="22" max="22" width="75.5703125" style="2" customWidth="1"/>
    <col min="23" max="23" width="7.28515625" style="1" customWidth="1"/>
    <col min="24" max="24" width="6.140625" style="6" customWidth="1"/>
    <col min="25" max="25" width="11.85546875" style="6" customWidth="1"/>
    <col min="26" max="51" width="54.5703125" style="6" customWidth="1"/>
    <col min="52" max="16384" width="11.42578125" style="6"/>
  </cols>
  <sheetData>
    <row r="1" spans="1:34" s="22" customFormat="1" ht="45" customHeight="1">
      <c r="A1" s="21"/>
      <c r="B1" s="65" t="s">
        <v>1611</v>
      </c>
      <c r="C1" s="65"/>
      <c r="D1" s="65"/>
      <c r="E1" s="65"/>
      <c r="F1" s="65"/>
      <c r="G1" s="65"/>
      <c r="H1" s="65"/>
      <c r="I1" s="65"/>
      <c r="J1" s="65"/>
      <c r="K1" s="65"/>
      <c r="L1" s="65"/>
      <c r="M1" s="65"/>
      <c r="N1" s="65"/>
      <c r="P1" s="66" t="s">
        <v>1665</v>
      </c>
      <c r="Q1" s="66"/>
      <c r="R1" s="66"/>
      <c r="S1" s="66"/>
      <c r="T1" s="66"/>
      <c r="U1" s="66"/>
      <c r="V1" s="66"/>
      <c r="Y1" s="23"/>
      <c r="Z1" s="23"/>
      <c r="AA1" s="24"/>
      <c r="AH1" s="25"/>
    </row>
    <row r="2" spans="1:34" ht="26.25" customHeight="1">
      <c r="B2" s="70" t="s">
        <v>2070</v>
      </c>
      <c r="C2" s="70"/>
      <c r="D2" s="70"/>
      <c r="E2" s="70"/>
      <c r="F2" s="70"/>
      <c r="G2" s="70"/>
      <c r="H2" s="70"/>
      <c r="I2" s="70"/>
      <c r="J2" s="70"/>
      <c r="K2" s="70"/>
      <c r="L2" s="70"/>
      <c r="M2" s="70"/>
      <c r="N2" s="70"/>
      <c r="O2" s="70"/>
      <c r="P2" s="70"/>
      <c r="Q2" s="70"/>
      <c r="R2" s="70"/>
      <c r="S2" s="70"/>
      <c r="T2" s="70"/>
      <c r="U2" s="70"/>
      <c r="V2" s="70"/>
    </row>
    <row r="3" spans="1:34" ht="23.25" customHeight="1">
      <c r="B3" s="70" t="s">
        <v>192</v>
      </c>
      <c r="C3" s="70"/>
      <c r="D3" s="70"/>
      <c r="E3" s="70"/>
      <c r="F3" s="70"/>
      <c r="G3" s="70"/>
      <c r="H3" s="70"/>
      <c r="I3" s="70"/>
      <c r="J3" s="70"/>
      <c r="K3" s="70"/>
      <c r="L3" s="70"/>
      <c r="M3" s="70"/>
      <c r="N3" s="70"/>
      <c r="O3" s="70"/>
      <c r="P3" s="70"/>
      <c r="Q3" s="70"/>
      <c r="R3" s="70"/>
      <c r="S3" s="70"/>
      <c r="T3" s="70"/>
      <c r="U3" s="70"/>
      <c r="V3" s="70"/>
    </row>
    <row r="4" spans="1:34" s="12" customFormat="1" ht="23.25" customHeight="1">
      <c r="A4" s="11"/>
      <c r="B4" s="71" t="s">
        <v>1666</v>
      </c>
      <c r="C4" s="71"/>
      <c r="D4" s="71"/>
      <c r="E4" s="71"/>
      <c r="F4" s="71"/>
      <c r="G4" s="71"/>
      <c r="H4" s="71"/>
      <c r="I4" s="71"/>
      <c r="J4" s="71"/>
      <c r="K4" s="71"/>
      <c r="L4" s="71"/>
      <c r="M4" s="71"/>
      <c r="N4" s="71"/>
      <c r="O4" s="71"/>
      <c r="P4" s="71"/>
      <c r="Q4" s="71"/>
      <c r="R4" s="71"/>
      <c r="S4" s="71"/>
      <c r="T4" s="71"/>
      <c r="U4" s="71"/>
      <c r="V4" s="71"/>
      <c r="W4" s="11"/>
    </row>
    <row r="5" spans="1:34" s="7" customFormat="1" ht="58.5" customHeight="1">
      <c r="A5" s="51" t="s">
        <v>497</v>
      </c>
      <c r="B5" s="67" t="s">
        <v>1610</v>
      </c>
      <c r="C5" s="68"/>
      <c r="D5" s="69"/>
      <c r="E5" s="52" t="s">
        <v>176</v>
      </c>
      <c r="F5" s="52" t="s">
        <v>122</v>
      </c>
      <c r="G5" s="52" t="s">
        <v>177</v>
      </c>
      <c r="H5" s="52" t="s">
        <v>178</v>
      </c>
      <c r="I5" s="53" t="s">
        <v>179</v>
      </c>
      <c r="J5" s="52" t="s">
        <v>180</v>
      </c>
      <c r="K5" s="52" t="s">
        <v>181</v>
      </c>
      <c r="L5" s="52" t="s">
        <v>182</v>
      </c>
      <c r="M5" s="52" t="s">
        <v>183</v>
      </c>
      <c r="N5" s="52" t="s">
        <v>184</v>
      </c>
      <c r="O5" s="54" t="s">
        <v>0</v>
      </c>
      <c r="P5" s="54" t="s">
        <v>185</v>
      </c>
      <c r="Q5" s="54" t="s">
        <v>186</v>
      </c>
      <c r="R5" s="54" t="s">
        <v>187</v>
      </c>
      <c r="S5" s="52" t="s">
        <v>188</v>
      </c>
      <c r="T5" s="54" t="s">
        <v>189</v>
      </c>
      <c r="U5" s="52" t="s">
        <v>190</v>
      </c>
      <c r="V5" s="52" t="s">
        <v>191</v>
      </c>
      <c r="W5" s="55" t="s">
        <v>123</v>
      </c>
    </row>
    <row r="6" spans="1:34" s="28" customFormat="1" ht="38.25" customHeight="1">
      <c r="A6" s="26"/>
      <c r="B6" s="78" t="s">
        <v>2069</v>
      </c>
      <c r="C6" s="79"/>
      <c r="D6" s="79"/>
      <c r="E6" s="56">
        <f>SUBTOTAL(9,E7:E478)</f>
        <v>363</v>
      </c>
      <c r="F6" s="57"/>
      <c r="G6" s="57"/>
      <c r="H6" s="57"/>
      <c r="I6" s="58"/>
      <c r="J6" s="57"/>
      <c r="K6" s="57"/>
      <c r="L6" s="57"/>
      <c r="M6" s="57"/>
      <c r="N6" s="57"/>
      <c r="O6" s="59"/>
      <c r="P6" s="60"/>
      <c r="Q6" s="60"/>
      <c r="R6" s="60"/>
      <c r="S6" s="57"/>
      <c r="T6" s="60"/>
      <c r="U6" s="57"/>
      <c r="V6" s="61"/>
      <c r="W6" s="27"/>
    </row>
    <row r="7" spans="1:34" s="36" customFormat="1" ht="28.5" customHeight="1" outlineLevel="3">
      <c r="A7" s="29"/>
      <c r="B7" s="76" t="s">
        <v>1609</v>
      </c>
      <c r="C7" s="77"/>
      <c r="D7" s="77"/>
      <c r="E7" s="62">
        <f>SUBTOTAL(9,E10:E11)</f>
        <v>2</v>
      </c>
      <c r="F7" s="30"/>
      <c r="G7" s="30"/>
      <c r="H7" s="30"/>
      <c r="I7" s="31"/>
      <c r="J7" s="30"/>
      <c r="K7" s="30"/>
      <c r="L7" s="30"/>
      <c r="M7" s="30"/>
      <c r="N7" s="30"/>
      <c r="O7" s="32"/>
      <c r="P7" s="33"/>
      <c r="Q7" s="33"/>
      <c r="R7" s="33"/>
      <c r="S7" s="30"/>
      <c r="T7" s="33"/>
      <c r="U7" s="30"/>
      <c r="V7" s="34"/>
      <c r="W7" s="35"/>
    </row>
    <row r="8" spans="1:34" s="43" customFormat="1" ht="20.25" customHeight="1" outlineLevel="1">
      <c r="A8" s="37"/>
      <c r="B8" s="74" t="s">
        <v>836</v>
      </c>
      <c r="C8" s="75" t="s">
        <v>834</v>
      </c>
      <c r="D8" s="75"/>
      <c r="E8" s="63">
        <f>SUBTOTAL(9,E10:E11)</f>
        <v>2</v>
      </c>
      <c r="F8" s="38"/>
      <c r="G8" s="38"/>
      <c r="H8" s="38"/>
      <c r="I8" s="39"/>
      <c r="J8" s="38"/>
      <c r="K8" s="38"/>
      <c r="L8" s="38"/>
      <c r="M8" s="38"/>
      <c r="N8" s="38"/>
      <c r="O8" s="40"/>
      <c r="P8" s="40"/>
      <c r="Q8" s="40"/>
      <c r="R8" s="40"/>
      <c r="S8" s="38"/>
      <c r="T8" s="40"/>
      <c r="U8" s="38"/>
      <c r="V8" s="41"/>
      <c r="W8" s="42"/>
    </row>
    <row r="9" spans="1:34" s="50" customFormat="1" ht="20.25" customHeight="1" outlineLevel="2">
      <c r="A9" s="44"/>
      <c r="B9" s="72" t="s">
        <v>1107</v>
      </c>
      <c r="C9" s="73"/>
      <c r="D9" s="73" t="s">
        <v>835</v>
      </c>
      <c r="E9" s="64">
        <f>SUBTOTAL(9,E10:E11)</f>
        <v>2</v>
      </c>
      <c r="F9" s="45"/>
      <c r="G9" s="45"/>
      <c r="H9" s="45"/>
      <c r="I9" s="46"/>
      <c r="J9" s="45"/>
      <c r="K9" s="45"/>
      <c r="L9" s="45"/>
      <c r="M9" s="45"/>
      <c r="N9" s="45"/>
      <c r="O9" s="47"/>
      <c r="P9" s="47"/>
      <c r="Q9" s="47"/>
      <c r="R9" s="47"/>
      <c r="S9" s="45"/>
      <c r="T9" s="47"/>
      <c r="U9" s="45"/>
      <c r="V9" s="48"/>
      <c r="W9" s="49"/>
    </row>
    <row r="10" spans="1:34" s="10" customFormat="1" ht="159.75" customHeight="1">
      <c r="A10" s="8">
        <v>2</v>
      </c>
      <c r="B10" s="13" t="s">
        <v>124</v>
      </c>
      <c r="C10" s="13" t="s">
        <v>125</v>
      </c>
      <c r="D10" s="13" t="s">
        <v>247</v>
      </c>
      <c r="E10" s="14">
        <v>1</v>
      </c>
      <c r="F10" s="15">
        <v>113</v>
      </c>
      <c r="G10" s="16" t="s">
        <v>971</v>
      </c>
      <c r="H10" s="16" t="s">
        <v>647</v>
      </c>
      <c r="I10" s="17">
        <v>20070211301479</v>
      </c>
      <c r="J10" s="18" t="s">
        <v>970</v>
      </c>
      <c r="K10" s="18" t="s">
        <v>969</v>
      </c>
      <c r="L10" s="18" t="s">
        <v>293</v>
      </c>
      <c r="M10" s="18" t="s">
        <v>294</v>
      </c>
      <c r="N10" s="18" t="s">
        <v>295</v>
      </c>
      <c r="O10" s="19">
        <v>926548.86</v>
      </c>
      <c r="P10" s="19">
        <v>0</v>
      </c>
      <c r="Q10" s="19">
        <v>9149</v>
      </c>
      <c r="R10" s="19">
        <v>206893.9</v>
      </c>
      <c r="S10" s="20" t="s">
        <v>1360</v>
      </c>
      <c r="T10" s="19">
        <v>728803.96</v>
      </c>
      <c r="U10" s="18" t="s">
        <v>296</v>
      </c>
      <c r="V10" s="16" t="s">
        <v>1159</v>
      </c>
      <c r="W10" s="9">
        <f>IF(OR(LEFT(I10)="7",LEFT(I10,1)="8"),VALUE(RIGHT(I10,3)),VALUE(RIGHT(I10,4)))</f>
        <v>1479</v>
      </c>
    </row>
    <row r="11" spans="1:34" s="10" customFormat="1" ht="159.75" customHeight="1">
      <c r="A11" s="8">
        <v>2</v>
      </c>
      <c r="B11" s="13" t="s">
        <v>124</v>
      </c>
      <c r="C11" s="13" t="s">
        <v>125</v>
      </c>
      <c r="D11" s="13" t="s">
        <v>247</v>
      </c>
      <c r="E11" s="14">
        <v>1</v>
      </c>
      <c r="F11" s="15">
        <v>210</v>
      </c>
      <c r="G11" s="16" t="s">
        <v>126</v>
      </c>
      <c r="H11" s="16" t="s">
        <v>647</v>
      </c>
      <c r="I11" s="17">
        <v>700002210104</v>
      </c>
      <c r="J11" s="18" t="s">
        <v>832</v>
      </c>
      <c r="K11" s="18" t="s">
        <v>292</v>
      </c>
      <c r="L11" s="18" t="s">
        <v>293</v>
      </c>
      <c r="M11" s="18" t="s">
        <v>294</v>
      </c>
      <c r="N11" s="18" t="s">
        <v>295</v>
      </c>
      <c r="O11" s="19">
        <v>9772359.9499999993</v>
      </c>
      <c r="P11" s="19">
        <v>0</v>
      </c>
      <c r="Q11" s="19">
        <v>103880.88</v>
      </c>
      <c r="R11" s="19">
        <v>353565.5</v>
      </c>
      <c r="S11" s="20" t="s">
        <v>1667</v>
      </c>
      <c r="T11" s="19">
        <v>9522675.3300000001</v>
      </c>
      <c r="U11" s="18" t="s">
        <v>296</v>
      </c>
      <c r="V11" s="16" t="s">
        <v>1249</v>
      </c>
      <c r="W11" s="9">
        <f>IF(OR(LEFT(I11)="7",LEFT(I11,1)="8"),VALUE(RIGHT(I11,3)),VALUE(RIGHT(I11,4)))</f>
        <v>104</v>
      </c>
    </row>
    <row r="12" spans="1:34" s="36" customFormat="1" ht="28.5" customHeight="1" outlineLevel="3">
      <c r="A12" s="29"/>
      <c r="B12" s="76" t="s">
        <v>297</v>
      </c>
      <c r="C12" s="77"/>
      <c r="D12" s="77"/>
      <c r="E12" s="62">
        <f>SUBTOTAL(9,E13:E21)</f>
        <v>7</v>
      </c>
      <c r="F12" s="30"/>
      <c r="G12" s="30"/>
      <c r="H12" s="30"/>
      <c r="I12" s="31"/>
      <c r="J12" s="30"/>
      <c r="K12" s="30"/>
      <c r="L12" s="30"/>
      <c r="M12" s="30"/>
      <c r="N12" s="30"/>
      <c r="O12" s="32"/>
      <c r="P12" s="33"/>
      <c r="Q12" s="33"/>
      <c r="R12" s="33"/>
      <c r="S12" s="30"/>
      <c r="T12" s="33"/>
      <c r="U12" s="30"/>
      <c r="V12" s="34"/>
      <c r="W12" s="35"/>
    </row>
    <row r="13" spans="1:34" s="43" customFormat="1" ht="20.25" customHeight="1" outlineLevel="1">
      <c r="A13" s="37"/>
      <c r="B13" s="74" t="s">
        <v>836</v>
      </c>
      <c r="C13" s="75" t="s">
        <v>834</v>
      </c>
      <c r="D13" s="75"/>
      <c r="E13" s="63">
        <f>SUBTOTAL(9,E14:E21)</f>
        <v>7</v>
      </c>
      <c r="F13" s="38"/>
      <c r="G13" s="38"/>
      <c r="H13" s="38"/>
      <c r="I13" s="39"/>
      <c r="J13" s="38"/>
      <c r="K13" s="38"/>
      <c r="L13" s="38"/>
      <c r="M13" s="38"/>
      <c r="N13" s="38"/>
      <c r="O13" s="40"/>
      <c r="P13" s="40"/>
      <c r="Q13" s="40"/>
      <c r="R13" s="40"/>
      <c r="S13" s="38"/>
      <c r="T13" s="40"/>
      <c r="U13" s="38"/>
      <c r="V13" s="41"/>
      <c r="W13" s="42"/>
    </row>
    <row r="14" spans="1:34" s="50" customFormat="1" ht="20.25" customHeight="1" outlineLevel="2">
      <c r="A14" s="44"/>
      <c r="B14" s="72" t="s">
        <v>1107</v>
      </c>
      <c r="C14" s="73"/>
      <c r="D14" s="73" t="s">
        <v>835</v>
      </c>
      <c r="E14" s="64">
        <f>SUBTOTAL(9,E15:E21)</f>
        <v>7</v>
      </c>
      <c r="F14" s="45"/>
      <c r="G14" s="45"/>
      <c r="H14" s="45"/>
      <c r="I14" s="46"/>
      <c r="J14" s="45"/>
      <c r="K14" s="45"/>
      <c r="L14" s="45"/>
      <c r="M14" s="45"/>
      <c r="N14" s="45"/>
      <c r="O14" s="47"/>
      <c r="P14" s="47"/>
      <c r="Q14" s="47"/>
      <c r="R14" s="47"/>
      <c r="S14" s="45"/>
      <c r="T14" s="47"/>
      <c r="U14" s="45"/>
      <c r="V14" s="48"/>
      <c r="W14" s="49"/>
    </row>
    <row r="15" spans="1:34" s="10" customFormat="1" ht="159.75" customHeight="1">
      <c r="A15" s="8">
        <v>4</v>
      </c>
      <c r="B15" s="13" t="s">
        <v>297</v>
      </c>
      <c r="C15" s="13" t="s">
        <v>125</v>
      </c>
      <c r="D15" s="13" t="s">
        <v>247</v>
      </c>
      <c r="E15" s="14">
        <v>1</v>
      </c>
      <c r="F15" s="15">
        <v>112</v>
      </c>
      <c r="G15" s="16" t="s">
        <v>298</v>
      </c>
      <c r="H15" s="16" t="s">
        <v>647</v>
      </c>
      <c r="I15" s="17">
        <v>20000411301118</v>
      </c>
      <c r="J15" s="18" t="s">
        <v>815</v>
      </c>
      <c r="K15" s="18" t="s">
        <v>816</v>
      </c>
      <c r="L15" s="18" t="s">
        <v>293</v>
      </c>
      <c r="M15" s="18" t="s">
        <v>829</v>
      </c>
      <c r="N15" s="18" t="s">
        <v>817</v>
      </c>
      <c r="O15" s="19">
        <v>1202792.8899999999</v>
      </c>
      <c r="P15" s="19">
        <v>0</v>
      </c>
      <c r="Q15" s="19">
        <v>8290.2000000000007</v>
      </c>
      <c r="R15" s="19">
        <v>1211083.0900000001</v>
      </c>
      <c r="S15" s="20" t="s">
        <v>1668</v>
      </c>
      <c r="T15" s="19">
        <v>0</v>
      </c>
      <c r="U15" s="18" t="s">
        <v>296</v>
      </c>
      <c r="V15" s="16" t="s">
        <v>1613</v>
      </c>
      <c r="W15" s="9">
        <f t="shared" ref="W15:W21" si="0">IF(OR(LEFT(I15)="7",LEFT(I15,1)="8"),VALUE(RIGHT(I15,3)),VALUE(RIGHT(I15,4)))</f>
        <v>1118</v>
      </c>
    </row>
    <row r="16" spans="1:34" s="10" customFormat="1" ht="197.25" customHeight="1">
      <c r="A16" s="8">
        <v>4</v>
      </c>
      <c r="B16" s="13" t="s">
        <v>297</v>
      </c>
      <c r="C16" s="13" t="s">
        <v>125</v>
      </c>
      <c r="D16" s="13" t="s">
        <v>247</v>
      </c>
      <c r="E16" s="14">
        <v>1</v>
      </c>
      <c r="F16" s="15">
        <v>112</v>
      </c>
      <c r="G16" s="16" t="s">
        <v>298</v>
      </c>
      <c r="H16" s="16" t="s">
        <v>647</v>
      </c>
      <c r="I16" s="17">
        <v>20040411201355</v>
      </c>
      <c r="J16" s="18" t="s">
        <v>818</v>
      </c>
      <c r="K16" s="18" t="s">
        <v>1669</v>
      </c>
      <c r="L16" s="18" t="s">
        <v>293</v>
      </c>
      <c r="M16" s="18" t="s">
        <v>829</v>
      </c>
      <c r="N16" s="18" t="s">
        <v>295</v>
      </c>
      <c r="O16" s="19">
        <v>62841124.229999997</v>
      </c>
      <c r="P16" s="19">
        <v>54348083.609999999</v>
      </c>
      <c r="Q16" s="19">
        <v>665012.97</v>
      </c>
      <c r="R16" s="19">
        <v>911781.33</v>
      </c>
      <c r="S16" s="20" t="s">
        <v>1670</v>
      </c>
      <c r="T16" s="19">
        <v>116942439.48</v>
      </c>
      <c r="U16" s="18" t="s">
        <v>296</v>
      </c>
      <c r="V16" s="16" t="s">
        <v>1671</v>
      </c>
      <c r="W16" s="9">
        <f t="shared" si="0"/>
        <v>1355</v>
      </c>
    </row>
    <row r="17" spans="1:23" s="10" customFormat="1" ht="222" customHeight="1">
      <c r="A17" s="8">
        <v>4</v>
      </c>
      <c r="B17" s="13" t="s">
        <v>297</v>
      </c>
      <c r="C17" s="13" t="s">
        <v>125</v>
      </c>
      <c r="D17" s="13" t="s">
        <v>247</v>
      </c>
      <c r="E17" s="14">
        <v>1</v>
      </c>
      <c r="F17" s="15">
        <v>200</v>
      </c>
      <c r="G17" s="16" t="s">
        <v>819</v>
      </c>
      <c r="H17" s="16" t="s">
        <v>647</v>
      </c>
      <c r="I17" s="17">
        <v>20050420001404</v>
      </c>
      <c r="J17" s="18" t="s">
        <v>820</v>
      </c>
      <c r="K17" s="18" t="s">
        <v>821</v>
      </c>
      <c r="L17" s="18" t="s">
        <v>293</v>
      </c>
      <c r="M17" s="18" t="s">
        <v>809</v>
      </c>
      <c r="N17" s="18" t="s">
        <v>822</v>
      </c>
      <c r="O17" s="19">
        <v>660758235.52999997</v>
      </c>
      <c r="P17" s="19">
        <v>23564.91</v>
      </c>
      <c r="Q17" s="19">
        <v>6397820.25</v>
      </c>
      <c r="R17" s="19">
        <v>71102058.599999994</v>
      </c>
      <c r="S17" s="20" t="s">
        <v>1672</v>
      </c>
      <c r="T17" s="19">
        <v>596077562.09000003</v>
      </c>
      <c r="U17" s="18" t="s">
        <v>296</v>
      </c>
      <c r="V17" s="16" t="s">
        <v>1520</v>
      </c>
      <c r="W17" s="9">
        <f t="shared" si="0"/>
        <v>1404</v>
      </c>
    </row>
    <row r="18" spans="1:23" s="10" customFormat="1" ht="306" customHeight="1">
      <c r="A18" s="8">
        <v>4</v>
      </c>
      <c r="B18" s="13" t="s">
        <v>297</v>
      </c>
      <c r="C18" s="13" t="s">
        <v>125</v>
      </c>
      <c r="D18" s="13" t="s">
        <v>247</v>
      </c>
      <c r="E18" s="14">
        <v>1</v>
      </c>
      <c r="F18" s="15">
        <v>811</v>
      </c>
      <c r="G18" s="16" t="s">
        <v>1673</v>
      </c>
      <c r="H18" s="16" t="s">
        <v>647</v>
      </c>
      <c r="I18" s="17">
        <v>20073641001476</v>
      </c>
      <c r="J18" s="18" t="s">
        <v>410</v>
      </c>
      <c r="K18" s="18" t="s">
        <v>1102</v>
      </c>
      <c r="L18" s="18" t="s">
        <v>293</v>
      </c>
      <c r="M18" s="18" t="s">
        <v>829</v>
      </c>
      <c r="N18" s="18" t="s">
        <v>295</v>
      </c>
      <c r="O18" s="19">
        <v>62594721.859999999</v>
      </c>
      <c r="P18" s="19">
        <v>0</v>
      </c>
      <c r="Q18" s="19">
        <v>657261.14</v>
      </c>
      <c r="R18" s="19">
        <v>130101.79</v>
      </c>
      <c r="S18" s="20" t="s">
        <v>1674</v>
      </c>
      <c r="T18" s="19">
        <v>63121881.210000001</v>
      </c>
      <c r="U18" s="18" t="s">
        <v>830</v>
      </c>
      <c r="V18" s="16" t="s">
        <v>1327</v>
      </c>
      <c r="W18" s="9">
        <f t="shared" si="0"/>
        <v>1476</v>
      </c>
    </row>
    <row r="19" spans="1:23" s="10" customFormat="1" ht="272.25" customHeight="1">
      <c r="A19" s="8">
        <v>4</v>
      </c>
      <c r="B19" s="13" t="s">
        <v>297</v>
      </c>
      <c r="C19" s="13" t="s">
        <v>125</v>
      </c>
      <c r="D19" s="13" t="s">
        <v>247</v>
      </c>
      <c r="E19" s="14">
        <v>1</v>
      </c>
      <c r="F19" s="15">
        <v>811</v>
      </c>
      <c r="G19" s="16" t="s">
        <v>1673</v>
      </c>
      <c r="H19" s="16" t="s">
        <v>647</v>
      </c>
      <c r="I19" s="17">
        <v>20073641001477</v>
      </c>
      <c r="J19" s="18" t="s">
        <v>239</v>
      </c>
      <c r="K19" s="18" t="s">
        <v>240</v>
      </c>
      <c r="L19" s="18" t="s">
        <v>293</v>
      </c>
      <c r="M19" s="18" t="s">
        <v>829</v>
      </c>
      <c r="N19" s="18" t="s">
        <v>295</v>
      </c>
      <c r="O19" s="19">
        <v>2167675098.8000002</v>
      </c>
      <c r="P19" s="19">
        <v>1700078065.1300001</v>
      </c>
      <c r="Q19" s="19">
        <v>32339222.699999999</v>
      </c>
      <c r="R19" s="19">
        <v>409130387.06999999</v>
      </c>
      <c r="S19" s="20" t="s">
        <v>1675</v>
      </c>
      <c r="T19" s="19">
        <v>3490961999.5599999</v>
      </c>
      <c r="U19" s="18" t="s">
        <v>830</v>
      </c>
      <c r="V19" s="16" t="s">
        <v>1328</v>
      </c>
      <c r="W19" s="9">
        <f t="shared" si="0"/>
        <v>1477</v>
      </c>
    </row>
    <row r="20" spans="1:23" s="10" customFormat="1" ht="285">
      <c r="A20" s="8">
        <v>4</v>
      </c>
      <c r="B20" s="13" t="s">
        <v>297</v>
      </c>
      <c r="C20" s="13" t="s">
        <v>125</v>
      </c>
      <c r="D20" s="13" t="s">
        <v>247</v>
      </c>
      <c r="E20" s="14">
        <v>1</v>
      </c>
      <c r="F20" s="15">
        <v>911</v>
      </c>
      <c r="G20" s="16" t="s">
        <v>1614</v>
      </c>
      <c r="H20" s="16" t="s">
        <v>647</v>
      </c>
      <c r="I20" s="17">
        <v>20120491101560</v>
      </c>
      <c r="J20" s="18" t="s">
        <v>1615</v>
      </c>
      <c r="K20" s="18" t="s">
        <v>1616</v>
      </c>
      <c r="L20" s="18" t="s">
        <v>293</v>
      </c>
      <c r="M20" s="18" t="s">
        <v>809</v>
      </c>
      <c r="N20" s="18" t="s">
        <v>822</v>
      </c>
      <c r="O20" s="19">
        <v>18072163.149999999</v>
      </c>
      <c r="P20" s="19">
        <v>133518.48000000001</v>
      </c>
      <c r="Q20" s="19">
        <v>65060.02</v>
      </c>
      <c r="R20" s="19">
        <v>0</v>
      </c>
      <c r="S20" s="20" t="s">
        <v>1676</v>
      </c>
      <c r="T20" s="19">
        <v>18270741.649999999</v>
      </c>
      <c r="U20" s="18" t="s">
        <v>296</v>
      </c>
      <c r="V20" s="16" t="s">
        <v>1677</v>
      </c>
      <c r="W20" s="9">
        <f t="shared" si="0"/>
        <v>1560</v>
      </c>
    </row>
    <row r="21" spans="1:23" s="10" customFormat="1" ht="288.75" customHeight="1">
      <c r="A21" s="8">
        <v>4</v>
      </c>
      <c r="B21" s="13" t="s">
        <v>297</v>
      </c>
      <c r="C21" s="13" t="s">
        <v>125</v>
      </c>
      <c r="D21" s="13" t="s">
        <v>247</v>
      </c>
      <c r="E21" s="14">
        <v>1</v>
      </c>
      <c r="F21" s="15">
        <v>911</v>
      </c>
      <c r="G21" s="16" t="s">
        <v>1614</v>
      </c>
      <c r="H21" s="16" t="s">
        <v>647</v>
      </c>
      <c r="I21" s="17">
        <v>20120491101561</v>
      </c>
      <c r="J21" s="18" t="s">
        <v>1617</v>
      </c>
      <c r="K21" s="18" t="s">
        <v>1618</v>
      </c>
      <c r="L21" s="18" t="s">
        <v>293</v>
      </c>
      <c r="M21" s="18" t="s">
        <v>809</v>
      </c>
      <c r="N21" s="18" t="s">
        <v>822</v>
      </c>
      <c r="O21" s="19">
        <v>41044543.189999998</v>
      </c>
      <c r="P21" s="19">
        <v>303240.34999999998</v>
      </c>
      <c r="Q21" s="19">
        <v>147760.91</v>
      </c>
      <c r="R21" s="19">
        <v>0</v>
      </c>
      <c r="S21" s="20" t="s">
        <v>1678</v>
      </c>
      <c r="T21" s="19">
        <v>41495544.450000003</v>
      </c>
      <c r="U21" s="18" t="s">
        <v>296</v>
      </c>
      <c r="V21" s="16" t="s">
        <v>1679</v>
      </c>
      <c r="W21" s="9">
        <f t="shared" si="0"/>
        <v>1561</v>
      </c>
    </row>
    <row r="22" spans="1:23" s="36" customFormat="1" ht="28.5" customHeight="1" outlineLevel="3">
      <c r="A22" s="29"/>
      <c r="B22" s="76" t="s">
        <v>824</v>
      </c>
      <c r="C22" s="77"/>
      <c r="D22" s="77"/>
      <c r="E22" s="62">
        <f>SUBTOTAL(9,E23:E31)</f>
        <v>5</v>
      </c>
      <c r="F22" s="30"/>
      <c r="G22" s="30"/>
      <c r="H22" s="30"/>
      <c r="I22" s="31"/>
      <c r="J22" s="30"/>
      <c r="K22" s="30"/>
      <c r="L22" s="30"/>
      <c r="M22" s="30"/>
      <c r="N22" s="30"/>
      <c r="O22" s="32"/>
      <c r="P22" s="33"/>
      <c r="Q22" s="33"/>
      <c r="R22" s="33"/>
      <c r="S22" s="30"/>
      <c r="T22" s="33"/>
      <c r="U22" s="30"/>
      <c r="V22" s="34"/>
      <c r="W22" s="35"/>
    </row>
    <row r="23" spans="1:23" s="43" customFormat="1" ht="20.25" customHeight="1" outlineLevel="1">
      <c r="A23" s="37"/>
      <c r="B23" s="74" t="s">
        <v>836</v>
      </c>
      <c r="C23" s="75" t="s">
        <v>834</v>
      </c>
      <c r="D23" s="75"/>
      <c r="E23" s="63">
        <f>SUBTOTAL(9,E24:E27)</f>
        <v>3</v>
      </c>
      <c r="F23" s="38"/>
      <c r="G23" s="38"/>
      <c r="H23" s="38"/>
      <c r="I23" s="39"/>
      <c r="J23" s="38"/>
      <c r="K23" s="38"/>
      <c r="L23" s="38"/>
      <c r="M23" s="38"/>
      <c r="N23" s="38"/>
      <c r="O23" s="40"/>
      <c r="P23" s="40"/>
      <c r="Q23" s="40"/>
      <c r="R23" s="40"/>
      <c r="S23" s="38"/>
      <c r="T23" s="40"/>
      <c r="U23" s="38"/>
      <c r="V23" s="41"/>
      <c r="W23" s="42"/>
    </row>
    <row r="24" spans="1:23" s="50" customFormat="1" ht="20.25" customHeight="1" outlineLevel="2">
      <c r="A24" s="44"/>
      <c r="B24" s="72" t="s">
        <v>355</v>
      </c>
      <c r="C24" s="73"/>
      <c r="D24" s="73"/>
      <c r="E24" s="64">
        <f>SUBTOTAL(9,E25:E27)</f>
        <v>3</v>
      </c>
      <c r="F24" s="45"/>
      <c r="G24" s="45"/>
      <c r="H24" s="45"/>
      <c r="I24" s="46"/>
      <c r="J24" s="45"/>
      <c r="K24" s="45"/>
      <c r="L24" s="45"/>
      <c r="M24" s="45"/>
      <c r="N24" s="45"/>
      <c r="O24" s="47"/>
      <c r="P24" s="47"/>
      <c r="Q24" s="47"/>
      <c r="R24" s="47"/>
      <c r="S24" s="45"/>
      <c r="T24" s="47"/>
      <c r="U24" s="45"/>
      <c r="V24" s="48"/>
      <c r="W24" s="49"/>
    </row>
    <row r="25" spans="1:23" s="10" customFormat="1" ht="270">
      <c r="A25" s="8">
        <v>5</v>
      </c>
      <c r="B25" s="13" t="s">
        <v>824</v>
      </c>
      <c r="C25" s="13" t="s">
        <v>125</v>
      </c>
      <c r="D25" s="13" t="s">
        <v>247</v>
      </c>
      <c r="E25" s="14">
        <v>1</v>
      </c>
      <c r="F25" s="15">
        <v>121</v>
      </c>
      <c r="G25" s="16" t="s">
        <v>1521</v>
      </c>
      <c r="H25" s="16" t="s">
        <v>647</v>
      </c>
      <c r="I25" s="17">
        <v>20120512101557</v>
      </c>
      <c r="J25" s="18" t="s">
        <v>1522</v>
      </c>
      <c r="K25" s="18" t="s">
        <v>1523</v>
      </c>
      <c r="L25" s="18" t="s">
        <v>293</v>
      </c>
      <c r="M25" s="18" t="s">
        <v>484</v>
      </c>
      <c r="N25" s="18" t="s">
        <v>295</v>
      </c>
      <c r="O25" s="19">
        <v>204619871</v>
      </c>
      <c r="P25" s="19">
        <v>0</v>
      </c>
      <c r="Q25" s="19">
        <v>2248381</v>
      </c>
      <c r="R25" s="19">
        <v>203000</v>
      </c>
      <c r="S25" s="20" t="s">
        <v>1524</v>
      </c>
      <c r="T25" s="19">
        <v>206665252</v>
      </c>
      <c r="U25" s="18" t="s">
        <v>830</v>
      </c>
      <c r="V25" s="16" t="s">
        <v>1680</v>
      </c>
      <c r="W25" s="9">
        <f>IF(OR(LEFT(I25)="7",LEFT(I25,1)="8"),VALUE(RIGHT(I25,3)),VALUE(RIGHT(I25,4)))</f>
        <v>1557</v>
      </c>
    </row>
    <row r="26" spans="1:23" s="10" customFormat="1" ht="270">
      <c r="A26" s="8">
        <v>5</v>
      </c>
      <c r="B26" s="13" t="s">
        <v>824</v>
      </c>
      <c r="C26" s="13" t="s">
        <v>125</v>
      </c>
      <c r="D26" s="13" t="s">
        <v>247</v>
      </c>
      <c r="E26" s="14">
        <v>1</v>
      </c>
      <c r="F26" s="15">
        <v>514</v>
      </c>
      <c r="G26" s="16" t="s">
        <v>1135</v>
      </c>
      <c r="H26" s="16" t="s">
        <v>647</v>
      </c>
      <c r="I26" s="17" t="s">
        <v>957</v>
      </c>
      <c r="J26" s="18" t="s">
        <v>958</v>
      </c>
      <c r="K26" s="18" t="s">
        <v>80</v>
      </c>
      <c r="L26" s="18" t="s">
        <v>293</v>
      </c>
      <c r="M26" s="18" t="s">
        <v>484</v>
      </c>
      <c r="N26" s="18" t="s">
        <v>822</v>
      </c>
      <c r="O26" s="19">
        <v>67523223.329999998</v>
      </c>
      <c r="P26" s="19">
        <v>8337545.0599999996</v>
      </c>
      <c r="Q26" s="19">
        <v>590117.27</v>
      </c>
      <c r="R26" s="19">
        <v>9103586.6999999993</v>
      </c>
      <c r="S26" s="20" t="s">
        <v>1619</v>
      </c>
      <c r="T26" s="19">
        <v>209308125.97</v>
      </c>
      <c r="U26" s="18" t="s">
        <v>830</v>
      </c>
      <c r="V26" s="16" t="s">
        <v>1681</v>
      </c>
      <c r="W26" s="9">
        <f>IF(OR(LEFT(I26)="7",LEFT(I26,1)="8"),VALUE(RIGHT(I26,3)),VALUE(RIGHT(I26,4)))</f>
        <v>31</v>
      </c>
    </row>
    <row r="27" spans="1:23" s="10" customFormat="1" ht="270">
      <c r="A27" s="8">
        <v>5</v>
      </c>
      <c r="B27" s="13" t="s">
        <v>824</v>
      </c>
      <c r="C27" s="13" t="s">
        <v>125</v>
      </c>
      <c r="D27" s="13" t="s">
        <v>247</v>
      </c>
      <c r="E27" s="14">
        <v>1</v>
      </c>
      <c r="F27" s="15" t="s">
        <v>1620</v>
      </c>
      <c r="G27" s="16" t="s">
        <v>1621</v>
      </c>
      <c r="H27" s="16" t="s">
        <v>647</v>
      </c>
      <c r="I27" s="17" t="s">
        <v>1622</v>
      </c>
      <c r="J27" s="18" t="s">
        <v>1623</v>
      </c>
      <c r="K27" s="18" t="s">
        <v>1624</v>
      </c>
      <c r="L27" s="18" t="s">
        <v>293</v>
      </c>
      <c r="M27" s="18" t="s">
        <v>484</v>
      </c>
      <c r="N27" s="18" t="s">
        <v>295</v>
      </c>
      <c r="O27" s="19">
        <v>34165340</v>
      </c>
      <c r="P27" s="19">
        <v>0</v>
      </c>
      <c r="Q27" s="19">
        <v>317419</v>
      </c>
      <c r="R27" s="19">
        <v>5100000</v>
      </c>
      <c r="S27" s="20" t="s">
        <v>1682</v>
      </c>
      <c r="T27" s="19">
        <v>29382759</v>
      </c>
      <c r="U27" s="18" t="s">
        <v>296</v>
      </c>
      <c r="V27" s="16" t="s">
        <v>1683</v>
      </c>
      <c r="W27" s="9">
        <f>IF(OR(LEFT(I27)="7",LEFT(I27,1)="8"),VALUE(RIGHT(I27,3)),VALUE(RIGHT(I27,4)))</f>
        <v>1563</v>
      </c>
    </row>
    <row r="28" spans="1:23" s="43" customFormat="1" ht="20.25" customHeight="1" outlineLevel="1">
      <c r="A28" s="37"/>
      <c r="B28" s="74" t="s">
        <v>200</v>
      </c>
      <c r="C28" s="75"/>
      <c r="D28" s="75"/>
      <c r="E28" s="63">
        <f>SUBTOTAL(9,E29:E31)</f>
        <v>2</v>
      </c>
      <c r="F28" s="38"/>
      <c r="G28" s="38"/>
      <c r="H28" s="38"/>
      <c r="I28" s="39"/>
      <c r="J28" s="38"/>
      <c r="K28" s="38"/>
      <c r="L28" s="38"/>
      <c r="M28" s="38"/>
      <c r="N28" s="38"/>
      <c r="O28" s="40"/>
      <c r="P28" s="40"/>
      <c r="Q28" s="40"/>
      <c r="R28" s="40"/>
      <c r="S28" s="38"/>
      <c r="T28" s="40"/>
      <c r="U28" s="38"/>
      <c r="V28" s="41"/>
      <c r="W28" s="42"/>
    </row>
    <row r="29" spans="1:23" s="50" customFormat="1" ht="20.25" customHeight="1" outlineLevel="2">
      <c r="A29" s="44"/>
      <c r="B29" s="72" t="s">
        <v>355</v>
      </c>
      <c r="C29" s="73"/>
      <c r="D29" s="73"/>
      <c r="E29" s="64">
        <f>SUBTOTAL(9,E30:E31)</f>
        <v>2</v>
      </c>
      <c r="F29" s="45"/>
      <c r="G29" s="45"/>
      <c r="H29" s="45"/>
      <c r="I29" s="46"/>
      <c r="J29" s="45"/>
      <c r="K29" s="45"/>
      <c r="L29" s="45"/>
      <c r="M29" s="45"/>
      <c r="N29" s="45"/>
      <c r="O29" s="47"/>
      <c r="P29" s="47"/>
      <c r="Q29" s="47"/>
      <c r="R29" s="47"/>
      <c r="S29" s="45"/>
      <c r="T29" s="47"/>
      <c r="U29" s="45"/>
      <c r="V29" s="48"/>
      <c r="W29" s="49"/>
    </row>
    <row r="30" spans="1:23" s="10" customFormat="1" ht="159.75" customHeight="1">
      <c r="A30" s="8">
        <v>5</v>
      </c>
      <c r="B30" s="13" t="s">
        <v>824</v>
      </c>
      <c r="C30" s="13" t="s">
        <v>81</v>
      </c>
      <c r="D30" s="13" t="s">
        <v>247</v>
      </c>
      <c r="E30" s="14">
        <v>1</v>
      </c>
      <c r="F30" s="15">
        <v>500</v>
      </c>
      <c r="G30" s="16" t="s">
        <v>1193</v>
      </c>
      <c r="H30" s="16" t="s">
        <v>1135</v>
      </c>
      <c r="I30" s="17">
        <v>20100550001538</v>
      </c>
      <c r="J30" s="18" t="s">
        <v>1194</v>
      </c>
      <c r="K30" s="18" t="s">
        <v>1195</v>
      </c>
      <c r="L30" s="18" t="s">
        <v>863</v>
      </c>
      <c r="M30" s="18" t="s">
        <v>787</v>
      </c>
      <c r="N30" s="18" t="s">
        <v>817</v>
      </c>
      <c r="O30" s="19">
        <v>69879418.909999996</v>
      </c>
      <c r="P30" s="19">
        <v>0</v>
      </c>
      <c r="Q30" s="19">
        <v>1106542.44</v>
      </c>
      <c r="R30" s="19">
        <v>70985961.349999994</v>
      </c>
      <c r="S30" s="20" t="s">
        <v>1625</v>
      </c>
      <c r="T30" s="19">
        <v>0</v>
      </c>
      <c r="U30" s="18" t="s">
        <v>830</v>
      </c>
      <c r="V30" s="16" t="s">
        <v>1684</v>
      </c>
      <c r="W30" s="9">
        <f>IF(OR(LEFT(I30)="7",LEFT(I30,1)="8"),VALUE(RIGHT(I30,3)),VALUE(RIGHT(I30,4)))</f>
        <v>1538</v>
      </c>
    </row>
    <row r="31" spans="1:23" s="10" customFormat="1" ht="225">
      <c r="A31" s="8">
        <v>5</v>
      </c>
      <c r="B31" s="13" t="s">
        <v>824</v>
      </c>
      <c r="C31" s="13" t="s">
        <v>81</v>
      </c>
      <c r="D31" s="13" t="s">
        <v>247</v>
      </c>
      <c r="E31" s="14">
        <v>1</v>
      </c>
      <c r="F31" s="15">
        <v>612</v>
      </c>
      <c r="G31" s="16" t="s">
        <v>144</v>
      </c>
      <c r="H31" s="16" t="s">
        <v>144</v>
      </c>
      <c r="I31" s="17">
        <v>20070561201459</v>
      </c>
      <c r="J31" s="18" t="s">
        <v>143</v>
      </c>
      <c r="K31" s="18" t="s">
        <v>211</v>
      </c>
      <c r="L31" s="18" t="s">
        <v>863</v>
      </c>
      <c r="M31" s="18" t="s">
        <v>787</v>
      </c>
      <c r="N31" s="18" t="s">
        <v>295</v>
      </c>
      <c r="O31" s="19">
        <v>16864822.09</v>
      </c>
      <c r="P31" s="19">
        <v>-622073.15</v>
      </c>
      <c r="Q31" s="19">
        <v>5690.48</v>
      </c>
      <c r="R31" s="19">
        <v>182180.23</v>
      </c>
      <c r="S31" s="20" t="s">
        <v>1685</v>
      </c>
      <c r="T31" s="19">
        <v>16066259.189999999</v>
      </c>
      <c r="U31" s="18" t="s">
        <v>296</v>
      </c>
      <c r="V31" s="16" t="s">
        <v>1686</v>
      </c>
      <c r="W31" s="9">
        <f>IF(OR(LEFT(I31)="7",LEFT(I31,1)="8"),VALUE(RIGHT(I31,3)),VALUE(RIGHT(I31,4)))</f>
        <v>1459</v>
      </c>
    </row>
    <row r="32" spans="1:23" s="36" customFormat="1" ht="28.5" customHeight="1" outlineLevel="3">
      <c r="A32" s="29"/>
      <c r="B32" s="76" t="s">
        <v>127</v>
      </c>
      <c r="C32" s="77"/>
      <c r="D32" s="77"/>
      <c r="E32" s="62">
        <f>SUBTOTAL(9,E35:E132)</f>
        <v>91</v>
      </c>
      <c r="F32" s="30"/>
      <c r="G32" s="30"/>
      <c r="H32" s="30"/>
      <c r="I32" s="31"/>
      <c r="J32" s="30"/>
      <c r="K32" s="30"/>
      <c r="L32" s="30"/>
      <c r="M32" s="30"/>
      <c r="N32" s="30"/>
      <c r="O32" s="32"/>
      <c r="P32" s="33"/>
      <c r="Q32" s="33"/>
      <c r="R32" s="33"/>
      <c r="S32" s="30"/>
      <c r="T32" s="33"/>
      <c r="U32" s="30"/>
      <c r="V32" s="34"/>
      <c r="W32" s="35"/>
    </row>
    <row r="33" spans="1:23" s="43" customFormat="1" ht="20.25" customHeight="1" outlineLevel="1">
      <c r="A33" s="37"/>
      <c r="B33" s="74" t="s">
        <v>836</v>
      </c>
      <c r="C33" s="75" t="s">
        <v>834</v>
      </c>
      <c r="D33" s="75"/>
      <c r="E33" s="63">
        <f>SUBTOTAL(9,E35:E116)</f>
        <v>80</v>
      </c>
      <c r="F33" s="38"/>
      <c r="G33" s="38"/>
      <c r="H33" s="38"/>
      <c r="I33" s="39"/>
      <c r="J33" s="38"/>
      <c r="K33" s="38"/>
      <c r="L33" s="38"/>
      <c r="M33" s="38"/>
      <c r="N33" s="38"/>
      <c r="O33" s="40"/>
      <c r="P33" s="40"/>
      <c r="Q33" s="40"/>
      <c r="R33" s="40"/>
      <c r="S33" s="38"/>
      <c r="T33" s="40"/>
      <c r="U33" s="38"/>
      <c r="V33" s="41"/>
      <c r="W33" s="42"/>
    </row>
    <row r="34" spans="1:23" s="50" customFormat="1" ht="20.25" customHeight="1" outlineLevel="2">
      <c r="A34" s="44"/>
      <c r="B34" s="72" t="s">
        <v>355</v>
      </c>
      <c r="C34" s="73"/>
      <c r="D34" s="73"/>
      <c r="E34" s="64">
        <f>SUBTOTAL(9,E35:E99)</f>
        <v>65</v>
      </c>
      <c r="F34" s="45"/>
      <c r="G34" s="45"/>
      <c r="H34" s="45"/>
      <c r="I34" s="46"/>
      <c r="J34" s="45"/>
      <c r="K34" s="45"/>
      <c r="L34" s="45"/>
      <c r="M34" s="45"/>
      <c r="N34" s="45"/>
      <c r="O34" s="47"/>
      <c r="P34" s="47"/>
      <c r="Q34" s="47"/>
      <c r="R34" s="47"/>
      <c r="S34" s="45"/>
      <c r="T34" s="47"/>
      <c r="U34" s="45"/>
      <c r="V34" s="48"/>
      <c r="W34" s="49"/>
    </row>
    <row r="35" spans="1:23" s="10" customFormat="1" ht="221.25" customHeight="1">
      <c r="A35" s="8">
        <v>6</v>
      </c>
      <c r="B35" s="13" t="s">
        <v>127</v>
      </c>
      <c r="C35" s="13" t="s">
        <v>125</v>
      </c>
      <c r="D35" s="13" t="s">
        <v>247</v>
      </c>
      <c r="E35" s="14">
        <v>1</v>
      </c>
      <c r="F35" s="15">
        <v>210</v>
      </c>
      <c r="G35" s="16" t="s">
        <v>826</v>
      </c>
      <c r="H35" s="16" t="s">
        <v>647</v>
      </c>
      <c r="I35" s="17">
        <v>20110621001545</v>
      </c>
      <c r="J35" s="18" t="s">
        <v>1233</v>
      </c>
      <c r="K35" s="18" t="s">
        <v>1234</v>
      </c>
      <c r="L35" s="18" t="s">
        <v>293</v>
      </c>
      <c r="M35" s="18" t="s">
        <v>829</v>
      </c>
      <c r="N35" s="18" t="s">
        <v>202</v>
      </c>
      <c r="O35" s="19">
        <v>4981442165.21</v>
      </c>
      <c r="P35" s="19">
        <v>0</v>
      </c>
      <c r="Q35" s="19">
        <v>89596763.040000007</v>
      </c>
      <c r="R35" s="19">
        <v>937930.74</v>
      </c>
      <c r="S35" s="20" t="s">
        <v>1687</v>
      </c>
      <c r="T35" s="19">
        <v>5070100997.5100002</v>
      </c>
      <c r="U35" s="18" t="s">
        <v>296</v>
      </c>
      <c r="V35" s="16" t="s">
        <v>1688</v>
      </c>
      <c r="W35" s="9">
        <f t="shared" ref="W35:W66" si="1">IF(OR(LEFT(I35)="7",LEFT(I35,1)="8"),VALUE(RIGHT(I35,3)),VALUE(RIGHT(I35,4)))</f>
        <v>1545</v>
      </c>
    </row>
    <row r="36" spans="1:23" s="10" customFormat="1" ht="240">
      <c r="A36" s="8">
        <v>6</v>
      </c>
      <c r="B36" s="13" t="s">
        <v>127</v>
      </c>
      <c r="C36" s="13" t="s">
        <v>125</v>
      </c>
      <c r="D36" s="13" t="s">
        <v>247</v>
      </c>
      <c r="E36" s="14">
        <v>1</v>
      </c>
      <c r="F36" s="15">
        <v>210</v>
      </c>
      <c r="G36" s="16" t="s">
        <v>826</v>
      </c>
      <c r="H36" s="16" t="s">
        <v>647</v>
      </c>
      <c r="I36" s="17">
        <v>20120621001550</v>
      </c>
      <c r="J36" s="18" t="s">
        <v>1361</v>
      </c>
      <c r="K36" s="18" t="s">
        <v>1362</v>
      </c>
      <c r="L36" s="18" t="s">
        <v>293</v>
      </c>
      <c r="M36" s="18" t="s">
        <v>829</v>
      </c>
      <c r="N36" s="18" t="s">
        <v>202</v>
      </c>
      <c r="O36" s="19">
        <v>4142103791.9299998</v>
      </c>
      <c r="P36" s="19">
        <v>0</v>
      </c>
      <c r="Q36" s="19">
        <v>66852478.289999999</v>
      </c>
      <c r="R36" s="19">
        <v>899838.15</v>
      </c>
      <c r="S36" s="20" t="s">
        <v>1689</v>
      </c>
      <c r="T36" s="19">
        <v>4208056432.0700002</v>
      </c>
      <c r="U36" s="18" t="s">
        <v>296</v>
      </c>
      <c r="V36" s="16" t="s">
        <v>1690</v>
      </c>
      <c r="W36" s="9">
        <f t="shared" si="1"/>
        <v>1550</v>
      </c>
    </row>
    <row r="37" spans="1:23" s="10" customFormat="1" ht="330">
      <c r="A37" s="8">
        <v>6</v>
      </c>
      <c r="B37" s="13" t="s">
        <v>127</v>
      </c>
      <c r="C37" s="13" t="s">
        <v>125</v>
      </c>
      <c r="D37" s="13" t="s">
        <v>247</v>
      </c>
      <c r="E37" s="14">
        <v>1</v>
      </c>
      <c r="F37" s="15">
        <v>211</v>
      </c>
      <c r="G37" s="16" t="s">
        <v>275</v>
      </c>
      <c r="H37" s="16" t="s">
        <v>647</v>
      </c>
      <c r="I37" s="17">
        <v>20010620001161</v>
      </c>
      <c r="J37" s="18" t="s">
        <v>276</v>
      </c>
      <c r="K37" s="18" t="s">
        <v>1235</v>
      </c>
      <c r="L37" s="18" t="s">
        <v>293</v>
      </c>
      <c r="M37" s="18" t="s">
        <v>294</v>
      </c>
      <c r="N37" s="18" t="s">
        <v>202</v>
      </c>
      <c r="O37" s="19">
        <v>17453359783.66</v>
      </c>
      <c r="P37" s="19">
        <v>10301828892</v>
      </c>
      <c r="Q37" s="19">
        <v>210567490.25</v>
      </c>
      <c r="R37" s="19">
        <v>77713.84</v>
      </c>
      <c r="S37" s="20" t="s">
        <v>1691</v>
      </c>
      <c r="T37" s="19">
        <v>27965678452.07</v>
      </c>
      <c r="U37" s="18" t="s">
        <v>296</v>
      </c>
      <c r="V37" s="16" t="s">
        <v>1692</v>
      </c>
      <c r="W37" s="9">
        <f t="shared" si="1"/>
        <v>1161</v>
      </c>
    </row>
    <row r="38" spans="1:23" s="10" customFormat="1" ht="240">
      <c r="A38" s="8">
        <v>6</v>
      </c>
      <c r="B38" s="13" t="s">
        <v>127</v>
      </c>
      <c r="C38" s="13" t="s">
        <v>125</v>
      </c>
      <c r="D38" s="13" t="s">
        <v>247</v>
      </c>
      <c r="E38" s="14">
        <v>1</v>
      </c>
      <c r="F38" s="15">
        <v>212</v>
      </c>
      <c r="G38" s="16" t="s">
        <v>277</v>
      </c>
      <c r="H38" s="16" t="s">
        <v>647</v>
      </c>
      <c r="I38" s="17">
        <v>700003100051</v>
      </c>
      <c r="J38" s="18" t="s">
        <v>633</v>
      </c>
      <c r="K38" s="18" t="s">
        <v>237</v>
      </c>
      <c r="L38" s="18" t="s">
        <v>293</v>
      </c>
      <c r="M38" s="18" t="s">
        <v>829</v>
      </c>
      <c r="N38" s="18" t="s">
        <v>964</v>
      </c>
      <c r="O38" s="19">
        <v>1856571.99</v>
      </c>
      <c r="P38" s="19">
        <v>429</v>
      </c>
      <c r="Q38" s="19">
        <v>19267.759999999998</v>
      </c>
      <c r="R38" s="19">
        <v>6928.69</v>
      </c>
      <c r="S38" s="20" t="s">
        <v>1693</v>
      </c>
      <c r="T38" s="19">
        <v>1869340.06</v>
      </c>
      <c r="U38" s="18" t="s">
        <v>296</v>
      </c>
      <c r="V38" s="16" t="s">
        <v>1363</v>
      </c>
      <c r="W38" s="9">
        <f t="shared" si="1"/>
        <v>51</v>
      </c>
    </row>
    <row r="39" spans="1:23" s="10" customFormat="1" ht="240">
      <c r="A39" s="8">
        <v>6</v>
      </c>
      <c r="B39" s="13" t="s">
        <v>127</v>
      </c>
      <c r="C39" s="13" t="s">
        <v>125</v>
      </c>
      <c r="D39" s="13" t="s">
        <v>247</v>
      </c>
      <c r="E39" s="14">
        <v>1</v>
      </c>
      <c r="F39" s="15">
        <v>212</v>
      </c>
      <c r="G39" s="16" t="s">
        <v>277</v>
      </c>
      <c r="H39" s="16" t="s">
        <v>647</v>
      </c>
      <c r="I39" s="17" t="s">
        <v>278</v>
      </c>
      <c r="J39" s="18" t="s">
        <v>671</v>
      </c>
      <c r="K39" s="18" t="s">
        <v>1227</v>
      </c>
      <c r="L39" s="18" t="s">
        <v>293</v>
      </c>
      <c r="M39" s="18" t="s">
        <v>829</v>
      </c>
      <c r="N39" s="18" t="s">
        <v>295</v>
      </c>
      <c r="O39" s="19">
        <v>0</v>
      </c>
      <c r="P39" s="19">
        <v>0</v>
      </c>
      <c r="Q39" s="19">
        <v>0</v>
      </c>
      <c r="R39" s="19">
        <v>0</v>
      </c>
      <c r="S39" s="20" t="s">
        <v>1626</v>
      </c>
      <c r="T39" s="19">
        <v>0</v>
      </c>
      <c r="U39" s="18" t="s">
        <v>830</v>
      </c>
      <c r="V39" s="16" t="s">
        <v>1250</v>
      </c>
      <c r="W39" s="9">
        <f t="shared" si="1"/>
        <v>183</v>
      </c>
    </row>
    <row r="40" spans="1:23" s="10" customFormat="1" ht="131.25" customHeight="1">
      <c r="A40" s="8">
        <v>6</v>
      </c>
      <c r="B40" s="13" t="s">
        <v>127</v>
      </c>
      <c r="C40" s="13" t="s">
        <v>125</v>
      </c>
      <c r="D40" s="13" t="s">
        <v>247</v>
      </c>
      <c r="E40" s="14">
        <v>1</v>
      </c>
      <c r="F40" s="15">
        <v>212</v>
      </c>
      <c r="G40" s="16" t="s">
        <v>277</v>
      </c>
      <c r="H40" s="16" t="s">
        <v>647</v>
      </c>
      <c r="I40" s="17">
        <v>20020641001235</v>
      </c>
      <c r="J40" s="18" t="s">
        <v>859</v>
      </c>
      <c r="K40" s="18" t="s">
        <v>1694</v>
      </c>
      <c r="L40" s="18" t="s">
        <v>293</v>
      </c>
      <c r="M40" s="18" t="s">
        <v>507</v>
      </c>
      <c r="N40" s="18" t="s">
        <v>295</v>
      </c>
      <c r="O40" s="19">
        <v>581771211.92999995</v>
      </c>
      <c r="P40" s="19">
        <v>0</v>
      </c>
      <c r="Q40" s="19">
        <v>6573687.7300000004</v>
      </c>
      <c r="R40" s="19">
        <v>104400</v>
      </c>
      <c r="S40" s="20" t="s">
        <v>1695</v>
      </c>
      <c r="T40" s="19">
        <v>588240499.65999997</v>
      </c>
      <c r="U40" s="18" t="s">
        <v>296</v>
      </c>
      <c r="V40" s="16" t="s">
        <v>1696</v>
      </c>
      <c r="W40" s="9">
        <f t="shared" si="1"/>
        <v>1235</v>
      </c>
    </row>
    <row r="41" spans="1:23" s="10" customFormat="1" ht="240">
      <c r="A41" s="8">
        <v>6</v>
      </c>
      <c r="B41" s="13" t="s">
        <v>127</v>
      </c>
      <c r="C41" s="13" t="s">
        <v>125</v>
      </c>
      <c r="D41" s="13" t="s">
        <v>247</v>
      </c>
      <c r="E41" s="14">
        <v>1</v>
      </c>
      <c r="F41" s="15">
        <v>213</v>
      </c>
      <c r="G41" s="16" t="s">
        <v>946</v>
      </c>
      <c r="H41" s="16" t="s">
        <v>647</v>
      </c>
      <c r="I41" s="17">
        <v>20000620001120</v>
      </c>
      <c r="J41" s="18" t="s">
        <v>1525</v>
      </c>
      <c r="K41" s="18" t="s">
        <v>212</v>
      </c>
      <c r="L41" s="18" t="s">
        <v>293</v>
      </c>
      <c r="M41" s="18" t="s">
        <v>294</v>
      </c>
      <c r="N41" s="18" t="s">
        <v>295</v>
      </c>
      <c r="O41" s="19">
        <v>1661816518.8</v>
      </c>
      <c r="P41" s="19">
        <v>3024437.25</v>
      </c>
      <c r="Q41" s="19">
        <v>16917117.109999999</v>
      </c>
      <c r="R41" s="19">
        <v>33271225.25</v>
      </c>
      <c r="S41" s="20" t="s">
        <v>1697</v>
      </c>
      <c r="T41" s="19">
        <v>1648486847.9100001</v>
      </c>
      <c r="U41" s="18" t="s">
        <v>296</v>
      </c>
      <c r="V41" s="16" t="s">
        <v>1698</v>
      </c>
      <c r="W41" s="9">
        <f t="shared" si="1"/>
        <v>1120</v>
      </c>
    </row>
    <row r="42" spans="1:23" s="10" customFormat="1" ht="219" customHeight="1">
      <c r="A42" s="8">
        <v>6</v>
      </c>
      <c r="B42" s="13" t="s">
        <v>127</v>
      </c>
      <c r="C42" s="13" t="s">
        <v>125</v>
      </c>
      <c r="D42" s="13" t="s">
        <v>247</v>
      </c>
      <c r="E42" s="14">
        <v>1</v>
      </c>
      <c r="F42" s="15">
        <v>215</v>
      </c>
      <c r="G42" s="16" t="s">
        <v>667</v>
      </c>
      <c r="H42" s="16" t="s">
        <v>647</v>
      </c>
      <c r="I42" s="17">
        <v>20120621501551</v>
      </c>
      <c r="J42" s="18" t="s">
        <v>1364</v>
      </c>
      <c r="K42" s="18" t="s">
        <v>1365</v>
      </c>
      <c r="L42" s="18" t="s">
        <v>293</v>
      </c>
      <c r="M42" s="18" t="s">
        <v>722</v>
      </c>
      <c r="N42" s="18" t="s">
        <v>295</v>
      </c>
      <c r="O42" s="19">
        <v>1537599872.1600001</v>
      </c>
      <c r="P42" s="19">
        <v>0</v>
      </c>
      <c r="Q42" s="19">
        <v>7052990.0599999996</v>
      </c>
      <c r="R42" s="19">
        <v>43610279.200000003</v>
      </c>
      <c r="S42" s="20" t="s">
        <v>1699</v>
      </c>
      <c r="T42" s="19">
        <v>1501042583.02</v>
      </c>
      <c r="U42" s="18" t="s">
        <v>296</v>
      </c>
      <c r="V42" s="16" t="s">
        <v>1700</v>
      </c>
      <c r="W42" s="9">
        <f t="shared" si="1"/>
        <v>1551</v>
      </c>
    </row>
    <row r="43" spans="1:23" s="10" customFormat="1" ht="183.75" customHeight="1">
      <c r="A43" s="8">
        <v>6</v>
      </c>
      <c r="B43" s="13" t="s">
        <v>127</v>
      </c>
      <c r="C43" s="13" t="s">
        <v>125</v>
      </c>
      <c r="D43" s="13" t="s">
        <v>247</v>
      </c>
      <c r="E43" s="14">
        <v>1</v>
      </c>
      <c r="F43" s="15">
        <v>215</v>
      </c>
      <c r="G43" s="16" t="s">
        <v>667</v>
      </c>
      <c r="H43" s="16" t="s">
        <v>647</v>
      </c>
      <c r="I43" s="17" t="s">
        <v>831</v>
      </c>
      <c r="J43" s="18" t="s">
        <v>199</v>
      </c>
      <c r="K43" s="18" t="s">
        <v>279</v>
      </c>
      <c r="L43" s="18" t="s">
        <v>293</v>
      </c>
      <c r="M43" s="18" t="s">
        <v>829</v>
      </c>
      <c r="N43" s="18" t="s">
        <v>295</v>
      </c>
      <c r="O43" s="19">
        <v>45746050.149999999</v>
      </c>
      <c r="P43" s="19">
        <v>0</v>
      </c>
      <c r="Q43" s="19">
        <v>472111.84</v>
      </c>
      <c r="R43" s="19">
        <v>3535655.99</v>
      </c>
      <c r="S43" s="20" t="s">
        <v>1701</v>
      </c>
      <c r="T43" s="19">
        <v>42682506</v>
      </c>
      <c r="U43" s="18" t="s">
        <v>296</v>
      </c>
      <c r="V43" s="16" t="s">
        <v>1702</v>
      </c>
      <c r="W43" s="9">
        <f t="shared" si="1"/>
        <v>48</v>
      </c>
    </row>
    <row r="44" spans="1:23" s="10" customFormat="1" ht="240">
      <c r="A44" s="8">
        <v>6</v>
      </c>
      <c r="B44" s="13" t="s">
        <v>127</v>
      </c>
      <c r="C44" s="13" t="s">
        <v>125</v>
      </c>
      <c r="D44" s="13" t="s">
        <v>247</v>
      </c>
      <c r="E44" s="14">
        <v>1</v>
      </c>
      <c r="F44" s="15">
        <v>410</v>
      </c>
      <c r="G44" s="16" t="s">
        <v>857</v>
      </c>
      <c r="H44" s="16" t="s">
        <v>647</v>
      </c>
      <c r="I44" s="17">
        <v>700006810050</v>
      </c>
      <c r="J44" s="18" t="s">
        <v>858</v>
      </c>
      <c r="K44" s="18" t="s">
        <v>213</v>
      </c>
      <c r="L44" s="18" t="s">
        <v>293</v>
      </c>
      <c r="M44" s="18" t="s">
        <v>829</v>
      </c>
      <c r="N44" s="18" t="s">
        <v>295</v>
      </c>
      <c r="O44" s="19">
        <v>4570658.2300000004</v>
      </c>
      <c r="P44" s="19">
        <v>0</v>
      </c>
      <c r="Q44" s="19">
        <v>42147.97</v>
      </c>
      <c r="R44" s="19">
        <v>1536273.03</v>
      </c>
      <c r="S44" s="20" t="s">
        <v>1703</v>
      </c>
      <c r="T44" s="19">
        <v>3076533.17</v>
      </c>
      <c r="U44" s="18" t="s">
        <v>296</v>
      </c>
      <c r="V44" s="16" t="s">
        <v>1704</v>
      </c>
      <c r="W44" s="9">
        <f t="shared" si="1"/>
        <v>50</v>
      </c>
    </row>
    <row r="45" spans="1:23" s="10" customFormat="1" ht="240">
      <c r="A45" s="8">
        <v>6</v>
      </c>
      <c r="B45" s="13" t="s">
        <v>127</v>
      </c>
      <c r="C45" s="13" t="s">
        <v>125</v>
      </c>
      <c r="D45" s="13" t="s">
        <v>247</v>
      </c>
      <c r="E45" s="14">
        <v>1</v>
      </c>
      <c r="F45" s="15">
        <v>411</v>
      </c>
      <c r="G45" s="16" t="s">
        <v>860</v>
      </c>
      <c r="H45" s="16" t="s">
        <v>647</v>
      </c>
      <c r="I45" s="17">
        <v>20060641101443</v>
      </c>
      <c r="J45" s="18" t="s">
        <v>1136</v>
      </c>
      <c r="K45" s="18" t="s">
        <v>1137</v>
      </c>
      <c r="L45" s="18" t="s">
        <v>293</v>
      </c>
      <c r="M45" s="18" t="s">
        <v>484</v>
      </c>
      <c r="N45" s="18" t="s">
        <v>295</v>
      </c>
      <c r="O45" s="19">
        <v>293424362.33999997</v>
      </c>
      <c r="P45" s="19">
        <v>13821837.449999999</v>
      </c>
      <c r="Q45" s="19">
        <v>404495.87</v>
      </c>
      <c r="R45" s="19">
        <v>301707979.23000002</v>
      </c>
      <c r="S45" s="20" t="s">
        <v>1705</v>
      </c>
      <c r="T45" s="19">
        <v>5942716.4299999997</v>
      </c>
      <c r="U45" s="18" t="s">
        <v>296</v>
      </c>
      <c r="V45" s="16" t="s">
        <v>1706</v>
      </c>
      <c r="W45" s="9">
        <f t="shared" si="1"/>
        <v>1443</v>
      </c>
    </row>
    <row r="46" spans="1:23" s="10" customFormat="1" ht="315">
      <c r="A46" s="8">
        <v>6</v>
      </c>
      <c r="B46" s="13" t="s">
        <v>127</v>
      </c>
      <c r="C46" s="13" t="s">
        <v>125</v>
      </c>
      <c r="D46" s="13" t="s">
        <v>247</v>
      </c>
      <c r="E46" s="14">
        <v>1</v>
      </c>
      <c r="F46" s="15">
        <v>411</v>
      </c>
      <c r="G46" s="16" t="s">
        <v>860</v>
      </c>
      <c r="H46" s="16" t="s">
        <v>647</v>
      </c>
      <c r="I46" s="17" t="s">
        <v>861</v>
      </c>
      <c r="J46" s="18" t="s">
        <v>77</v>
      </c>
      <c r="K46" s="18" t="s">
        <v>948</v>
      </c>
      <c r="L46" s="18" t="s">
        <v>293</v>
      </c>
      <c r="M46" s="18" t="s">
        <v>829</v>
      </c>
      <c r="N46" s="18" t="s">
        <v>295</v>
      </c>
      <c r="O46" s="19">
        <v>685229682.46000004</v>
      </c>
      <c r="P46" s="19">
        <v>415859.96</v>
      </c>
      <c r="Q46" s="19">
        <v>7395721.9199999999</v>
      </c>
      <c r="R46" s="19">
        <v>20216198.280000001</v>
      </c>
      <c r="S46" s="20" t="s">
        <v>1707</v>
      </c>
      <c r="T46" s="19">
        <v>672825066.05999994</v>
      </c>
      <c r="U46" s="18" t="s">
        <v>296</v>
      </c>
      <c r="V46" s="16" t="s">
        <v>1366</v>
      </c>
      <c r="W46" s="9">
        <f t="shared" si="1"/>
        <v>49</v>
      </c>
    </row>
    <row r="47" spans="1:23" s="10" customFormat="1" ht="240">
      <c r="A47" s="8">
        <v>6</v>
      </c>
      <c r="B47" s="13" t="s">
        <v>127</v>
      </c>
      <c r="C47" s="13" t="s">
        <v>125</v>
      </c>
      <c r="D47" s="13" t="s">
        <v>247</v>
      </c>
      <c r="E47" s="14">
        <v>1</v>
      </c>
      <c r="F47" s="15">
        <v>411</v>
      </c>
      <c r="G47" s="16" t="s">
        <v>860</v>
      </c>
      <c r="H47" s="16" t="s">
        <v>647</v>
      </c>
      <c r="I47" s="17">
        <v>20000641101049</v>
      </c>
      <c r="J47" s="18" t="s">
        <v>864</v>
      </c>
      <c r="K47" s="18" t="s">
        <v>215</v>
      </c>
      <c r="L47" s="18" t="s">
        <v>293</v>
      </c>
      <c r="M47" s="18" t="s">
        <v>829</v>
      </c>
      <c r="N47" s="18" t="s">
        <v>202</v>
      </c>
      <c r="O47" s="19">
        <v>22961886722.669998</v>
      </c>
      <c r="P47" s="19">
        <v>239384014.08000001</v>
      </c>
      <c r="Q47" s="19">
        <v>267991542.88</v>
      </c>
      <c r="R47" s="19">
        <v>1993050811.6800001</v>
      </c>
      <c r="S47" s="20" t="s">
        <v>1708</v>
      </c>
      <c r="T47" s="19">
        <v>21476211467.950001</v>
      </c>
      <c r="U47" s="18" t="s">
        <v>296</v>
      </c>
      <c r="V47" s="16" t="s">
        <v>1709</v>
      </c>
      <c r="W47" s="9">
        <f t="shared" si="1"/>
        <v>1049</v>
      </c>
    </row>
    <row r="48" spans="1:23" s="10" customFormat="1" ht="177.75" customHeight="1">
      <c r="A48" s="8">
        <v>6</v>
      </c>
      <c r="B48" s="13" t="s">
        <v>127</v>
      </c>
      <c r="C48" s="13" t="s">
        <v>125</v>
      </c>
      <c r="D48" s="13" t="s">
        <v>247</v>
      </c>
      <c r="E48" s="14">
        <v>1</v>
      </c>
      <c r="F48" s="15">
        <v>411</v>
      </c>
      <c r="G48" s="16" t="s">
        <v>860</v>
      </c>
      <c r="H48" s="16" t="s">
        <v>647</v>
      </c>
      <c r="I48" s="17">
        <v>20030641101331</v>
      </c>
      <c r="J48" s="18" t="s">
        <v>865</v>
      </c>
      <c r="K48" s="18" t="s">
        <v>216</v>
      </c>
      <c r="L48" s="18" t="s">
        <v>293</v>
      </c>
      <c r="M48" s="18" t="s">
        <v>829</v>
      </c>
      <c r="N48" s="18" t="s">
        <v>817</v>
      </c>
      <c r="O48" s="19">
        <v>112115.77</v>
      </c>
      <c r="P48" s="19">
        <v>0</v>
      </c>
      <c r="Q48" s="19">
        <v>962.97</v>
      </c>
      <c r="R48" s="19">
        <v>0</v>
      </c>
      <c r="S48" s="20" t="s">
        <v>1710</v>
      </c>
      <c r="T48" s="19">
        <v>113078.74</v>
      </c>
      <c r="U48" s="18" t="s">
        <v>296</v>
      </c>
      <c r="V48" s="16" t="s">
        <v>1251</v>
      </c>
      <c r="W48" s="9">
        <f t="shared" si="1"/>
        <v>1331</v>
      </c>
    </row>
    <row r="49" spans="1:23" s="10" customFormat="1" ht="240">
      <c r="A49" s="8">
        <v>6</v>
      </c>
      <c r="B49" s="13" t="s">
        <v>127</v>
      </c>
      <c r="C49" s="13" t="s">
        <v>125</v>
      </c>
      <c r="D49" s="13" t="s">
        <v>247</v>
      </c>
      <c r="E49" s="14">
        <v>1</v>
      </c>
      <c r="F49" s="15">
        <v>411</v>
      </c>
      <c r="G49" s="16" t="s">
        <v>860</v>
      </c>
      <c r="H49" s="16" t="s">
        <v>647</v>
      </c>
      <c r="I49" s="17">
        <v>20060641101420</v>
      </c>
      <c r="J49" s="18" t="s">
        <v>1049</v>
      </c>
      <c r="K49" s="18" t="s">
        <v>745</v>
      </c>
      <c r="L49" s="18" t="s">
        <v>293</v>
      </c>
      <c r="M49" s="18" t="s">
        <v>829</v>
      </c>
      <c r="N49" s="18" t="s">
        <v>202</v>
      </c>
      <c r="O49" s="19">
        <v>13469339813.629999</v>
      </c>
      <c r="P49" s="19">
        <v>2351157914</v>
      </c>
      <c r="Q49" s="19">
        <v>160254069.28</v>
      </c>
      <c r="R49" s="19">
        <v>7013954.9100000001</v>
      </c>
      <c r="S49" s="20" t="s">
        <v>1711</v>
      </c>
      <c r="T49" s="19">
        <v>15973737842</v>
      </c>
      <c r="U49" s="18" t="s">
        <v>296</v>
      </c>
      <c r="V49" s="16" t="s">
        <v>1712</v>
      </c>
      <c r="W49" s="9">
        <f t="shared" si="1"/>
        <v>1420</v>
      </c>
    </row>
    <row r="50" spans="1:23" s="10" customFormat="1" ht="390">
      <c r="A50" s="8">
        <v>6</v>
      </c>
      <c r="B50" s="13" t="s">
        <v>127</v>
      </c>
      <c r="C50" s="13" t="s">
        <v>125</v>
      </c>
      <c r="D50" s="13" t="s">
        <v>247</v>
      </c>
      <c r="E50" s="14">
        <v>1</v>
      </c>
      <c r="F50" s="15">
        <v>411</v>
      </c>
      <c r="G50" s="16" t="s">
        <v>860</v>
      </c>
      <c r="H50" s="16" t="s">
        <v>647</v>
      </c>
      <c r="I50" s="17">
        <v>20100641101524</v>
      </c>
      <c r="J50" s="18" t="s">
        <v>1160</v>
      </c>
      <c r="K50" s="18" t="s">
        <v>1161</v>
      </c>
      <c r="L50" s="18" t="s">
        <v>293</v>
      </c>
      <c r="M50" s="18" t="s">
        <v>829</v>
      </c>
      <c r="N50" s="18" t="s">
        <v>817</v>
      </c>
      <c r="O50" s="19">
        <v>17378253.739999998</v>
      </c>
      <c r="P50" s="19">
        <v>204157.37</v>
      </c>
      <c r="Q50" s="19">
        <v>186622.76</v>
      </c>
      <c r="R50" s="19">
        <v>1190202.67</v>
      </c>
      <c r="S50" s="20" t="s">
        <v>1713</v>
      </c>
      <c r="T50" s="19">
        <v>16578831.199999999</v>
      </c>
      <c r="U50" s="18" t="s">
        <v>296</v>
      </c>
      <c r="V50" s="16" t="s">
        <v>1344</v>
      </c>
      <c r="W50" s="9">
        <f t="shared" si="1"/>
        <v>1524</v>
      </c>
    </row>
    <row r="51" spans="1:23" s="10" customFormat="1" ht="240">
      <c r="A51" s="8">
        <v>6</v>
      </c>
      <c r="B51" s="13" t="s">
        <v>127</v>
      </c>
      <c r="C51" s="13" t="s">
        <v>125</v>
      </c>
      <c r="D51" s="13" t="s">
        <v>247</v>
      </c>
      <c r="E51" s="14">
        <v>1</v>
      </c>
      <c r="F51" s="15">
        <v>411</v>
      </c>
      <c r="G51" s="16" t="s">
        <v>860</v>
      </c>
      <c r="H51" s="16" t="s">
        <v>647</v>
      </c>
      <c r="I51" s="17">
        <v>700006812413</v>
      </c>
      <c r="J51" s="18" t="s">
        <v>862</v>
      </c>
      <c r="K51" s="18" t="s">
        <v>214</v>
      </c>
      <c r="L51" s="18" t="s">
        <v>863</v>
      </c>
      <c r="M51" s="18" t="s">
        <v>493</v>
      </c>
      <c r="N51" s="18" t="s">
        <v>964</v>
      </c>
      <c r="O51" s="19">
        <v>1580390258.5899999</v>
      </c>
      <c r="P51" s="19">
        <v>404907768.75</v>
      </c>
      <c r="Q51" s="19">
        <v>26873877.879999999</v>
      </c>
      <c r="R51" s="19">
        <v>16675158.49</v>
      </c>
      <c r="S51" s="20" t="s">
        <v>1526</v>
      </c>
      <c r="T51" s="19">
        <v>1995496746.73</v>
      </c>
      <c r="U51" s="18" t="s">
        <v>296</v>
      </c>
      <c r="V51" s="16" t="s">
        <v>1714</v>
      </c>
      <c r="W51" s="9">
        <f t="shared" si="1"/>
        <v>413</v>
      </c>
    </row>
    <row r="52" spans="1:23" s="10" customFormat="1" ht="240">
      <c r="A52" s="8">
        <v>6</v>
      </c>
      <c r="B52" s="13" t="s">
        <v>127</v>
      </c>
      <c r="C52" s="13" t="s">
        <v>125</v>
      </c>
      <c r="D52" s="13" t="s">
        <v>247</v>
      </c>
      <c r="E52" s="14">
        <v>1</v>
      </c>
      <c r="F52" s="15" t="s">
        <v>523</v>
      </c>
      <c r="G52" s="16" t="s">
        <v>337</v>
      </c>
      <c r="H52" s="16" t="s">
        <v>647</v>
      </c>
      <c r="I52" s="17" t="s">
        <v>121</v>
      </c>
      <c r="J52" s="18" t="s">
        <v>120</v>
      </c>
      <c r="K52" s="18" t="s">
        <v>119</v>
      </c>
      <c r="L52" s="18" t="s">
        <v>293</v>
      </c>
      <c r="M52" s="18" t="s">
        <v>484</v>
      </c>
      <c r="N52" s="18" t="s">
        <v>964</v>
      </c>
      <c r="O52" s="19">
        <v>61753391.869999997</v>
      </c>
      <c r="P52" s="19">
        <v>0</v>
      </c>
      <c r="Q52" s="19">
        <v>701959</v>
      </c>
      <c r="R52" s="19">
        <v>187465</v>
      </c>
      <c r="S52" s="20" t="s">
        <v>1715</v>
      </c>
      <c r="T52" s="19">
        <v>62267885.869999997</v>
      </c>
      <c r="U52" s="18" t="s">
        <v>296</v>
      </c>
      <c r="V52" s="16" t="s">
        <v>1716</v>
      </c>
      <c r="W52" s="9">
        <f t="shared" si="1"/>
        <v>1456</v>
      </c>
    </row>
    <row r="53" spans="1:23" s="10" customFormat="1" ht="240">
      <c r="A53" s="8">
        <v>6</v>
      </c>
      <c r="B53" s="13" t="s">
        <v>127</v>
      </c>
      <c r="C53" s="13" t="s">
        <v>125</v>
      </c>
      <c r="D53" s="13" t="s">
        <v>247</v>
      </c>
      <c r="E53" s="14">
        <v>1</v>
      </c>
      <c r="F53" s="15" t="s">
        <v>523</v>
      </c>
      <c r="G53" s="16" t="s">
        <v>337</v>
      </c>
      <c r="H53" s="16" t="s">
        <v>647</v>
      </c>
      <c r="I53" s="17" t="s">
        <v>338</v>
      </c>
      <c r="J53" s="18" t="s">
        <v>324</v>
      </c>
      <c r="K53" s="18" t="s">
        <v>611</v>
      </c>
      <c r="L53" s="18" t="s">
        <v>293</v>
      </c>
      <c r="M53" s="18" t="s">
        <v>294</v>
      </c>
      <c r="N53" s="18" t="s">
        <v>964</v>
      </c>
      <c r="O53" s="19">
        <v>1214423145.75</v>
      </c>
      <c r="P53" s="19">
        <v>0</v>
      </c>
      <c r="Q53" s="19">
        <v>15096104.59</v>
      </c>
      <c r="R53" s="19">
        <v>8180105.3300000001</v>
      </c>
      <c r="S53" s="20" t="s">
        <v>1717</v>
      </c>
      <c r="T53" s="19">
        <v>1221339145.01</v>
      </c>
      <c r="U53" s="18" t="s">
        <v>296</v>
      </c>
      <c r="V53" s="16" t="s">
        <v>1718</v>
      </c>
      <c r="W53" s="9">
        <f t="shared" si="1"/>
        <v>1315</v>
      </c>
    </row>
    <row r="54" spans="1:23" s="10" customFormat="1" ht="240">
      <c r="A54" s="8">
        <v>6</v>
      </c>
      <c r="B54" s="13" t="s">
        <v>127</v>
      </c>
      <c r="C54" s="13" t="s">
        <v>125</v>
      </c>
      <c r="D54" s="13" t="s">
        <v>247</v>
      </c>
      <c r="E54" s="14">
        <v>1</v>
      </c>
      <c r="F54" s="15" t="s">
        <v>523</v>
      </c>
      <c r="G54" s="16" t="s">
        <v>337</v>
      </c>
      <c r="H54" s="16" t="s">
        <v>647</v>
      </c>
      <c r="I54" s="17" t="s">
        <v>339</v>
      </c>
      <c r="J54" s="18" t="s">
        <v>137</v>
      </c>
      <c r="K54" s="18" t="s">
        <v>708</v>
      </c>
      <c r="L54" s="18" t="s">
        <v>293</v>
      </c>
      <c r="M54" s="18" t="s">
        <v>294</v>
      </c>
      <c r="N54" s="18" t="s">
        <v>295</v>
      </c>
      <c r="O54" s="19">
        <v>38569053.210000001</v>
      </c>
      <c r="P54" s="19">
        <v>0</v>
      </c>
      <c r="Q54" s="19">
        <v>421698.82</v>
      </c>
      <c r="R54" s="19">
        <v>174000</v>
      </c>
      <c r="S54" s="20" t="s">
        <v>1719</v>
      </c>
      <c r="T54" s="19">
        <v>38816752.030000001</v>
      </c>
      <c r="U54" s="18" t="s">
        <v>296</v>
      </c>
      <c r="V54" s="16" t="s">
        <v>1720</v>
      </c>
      <c r="W54" s="9">
        <f t="shared" si="1"/>
        <v>1412</v>
      </c>
    </row>
    <row r="55" spans="1:23" s="10" customFormat="1" ht="300">
      <c r="A55" s="8">
        <v>6</v>
      </c>
      <c r="B55" s="13" t="s">
        <v>127</v>
      </c>
      <c r="C55" s="13" t="s">
        <v>125</v>
      </c>
      <c r="D55" s="13" t="s">
        <v>247</v>
      </c>
      <c r="E55" s="14">
        <v>1</v>
      </c>
      <c r="F55" s="15" t="s">
        <v>482</v>
      </c>
      <c r="G55" s="16" t="s">
        <v>42</v>
      </c>
      <c r="H55" s="16" t="s">
        <v>647</v>
      </c>
      <c r="I55" s="17" t="s">
        <v>41</v>
      </c>
      <c r="J55" s="18" t="s">
        <v>40</v>
      </c>
      <c r="K55" s="18" t="s">
        <v>589</v>
      </c>
      <c r="L55" s="18" t="s">
        <v>293</v>
      </c>
      <c r="M55" s="18" t="s">
        <v>809</v>
      </c>
      <c r="N55" s="18" t="s">
        <v>295</v>
      </c>
      <c r="O55" s="19">
        <v>20010000</v>
      </c>
      <c r="P55" s="19">
        <v>0</v>
      </c>
      <c r="Q55" s="19">
        <v>204498.81</v>
      </c>
      <c r="R55" s="19">
        <v>134616.84</v>
      </c>
      <c r="S55" s="20" t="s">
        <v>1367</v>
      </c>
      <c r="T55" s="19">
        <v>20079881.969999999</v>
      </c>
      <c r="U55" s="18" t="s">
        <v>830</v>
      </c>
      <c r="V55" s="16" t="s">
        <v>1252</v>
      </c>
      <c r="W55" s="9">
        <f t="shared" si="1"/>
        <v>1457</v>
      </c>
    </row>
    <row r="56" spans="1:23" s="10" customFormat="1" ht="240">
      <c r="A56" s="8">
        <v>6</v>
      </c>
      <c r="B56" s="13" t="s">
        <v>127</v>
      </c>
      <c r="C56" s="13" t="s">
        <v>125</v>
      </c>
      <c r="D56" s="13" t="s">
        <v>247</v>
      </c>
      <c r="E56" s="14">
        <v>1</v>
      </c>
      <c r="F56" s="15" t="s">
        <v>709</v>
      </c>
      <c r="G56" s="16" t="s">
        <v>710</v>
      </c>
      <c r="H56" s="16" t="s">
        <v>647</v>
      </c>
      <c r="I56" s="17" t="s">
        <v>711</v>
      </c>
      <c r="J56" s="18" t="s">
        <v>1106</v>
      </c>
      <c r="K56" s="18" t="s">
        <v>590</v>
      </c>
      <c r="L56" s="18" t="s">
        <v>293</v>
      </c>
      <c r="M56" s="18" t="s">
        <v>809</v>
      </c>
      <c r="N56" s="18" t="s">
        <v>295</v>
      </c>
      <c r="O56" s="19">
        <v>10985048.560000001</v>
      </c>
      <c r="P56" s="19">
        <v>0</v>
      </c>
      <c r="Q56" s="19">
        <v>95066.87</v>
      </c>
      <c r="R56" s="19">
        <v>473500.09</v>
      </c>
      <c r="S56" s="20" t="s">
        <v>1721</v>
      </c>
      <c r="T56" s="19">
        <v>10606615.34</v>
      </c>
      <c r="U56" s="18" t="s">
        <v>296</v>
      </c>
      <c r="V56" s="16" t="s">
        <v>1722</v>
      </c>
      <c r="W56" s="9">
        <f t="shared" si="1"/>
        <v>1385</v>
      </c>
    </row>
    <row r="57" spans="1:23" s="10" customFormat="1" ht="388.5" customHeight="1">
      <c r="A57" s="8">
        <v>6</v>
      </c>
      <c r="B57" s="13" t="s">
        <v>127</v>
      </c>
      <c r="C57" s="13" t="s">
        <v>125</v>
      </c>
      <c r="D57" s="13" t="s">
        <v>247</v>
      </c>
      <c r="E57" s="14">
        <v>1</v>
      </c>
      <c r="F57" s="15" t="s">
        <v>712</v>
      </c>
      <c r="G57" s="16" t="s">
        <v>713</v>
      </c>
      <c r="H57" s="16" t="s">
        <v>647</v>
      </c>
      <c r="I57" s="17">
        <v>20020671001239</v>
      </c>
      <c r="J57" s="18" t="s">
        <v>714</v>
      </c>
      <c r="K57" s="18" t="s">
        <v>715</v>
      </c>
      <c r="L57" s="18" t="s">
        <v>293</v>
      </c>
      <c r="M57" s="18" t="s">
        <v>294</v>
      </c>
      <c r="N57" s="18" t="s">
        <v>817</v>
      </c>
      <c r="O57" s="19">
        <v>1903364270.5899999</v>
      </c>
      <c r="P57" s="19">
        <v>387428612</v>
      </c>
      <c r="Q57" s="19">
        <v>22420860.670000002</v>
      </c>
      <c r="R57" s="19">
        <v>141873461.31999999</v>
      </c>
      <c r="S57" s="20" t="s">
        <v>1723</v>
      </c>
      <c r="T57" s="19">
        <v>2171340281.9400001</v>
      </c>
      <c r="U57" s="18" t="s">
        <v>296</v>
      </c>
      <c r="V57" s="16" t="s">
        <v>1253</v>
      </c>
      <c r="W57" s="9">
        <f t="shared" si="1"/>
        <v>1239</v>
      </c>
    </row>
    <row r="58" spans="1:23" s="10" customFormat="1" ht="345" customHeight="1">
      <c r="A58" s="8">
        <v>6</v>
      </c>
      <c r="B58" s="13" t="s">
        <v>127</v>
      </c>
      <c r="C58" s="13" t="s">
        <v>125</v>
      </c>
      <c r="D58" s="13" t="s">
        <v>247</v>
      </c>
      <c r="E58" s="14">
        <v>1</v>
      </c>
      <c r="F58" s="15" t="s">
        <v>712</v>
      </c>
      <c r="G58" s="16" t="s">
        <v>713</v>
      </c>
      <c r="H58" s="16" t="s">
        <v>647</v>
      </c>
      <c r="I58" s="17">
        <v>20040630001369</v>
      </c>
      <c r="J58" s="18" t="s">
        <v>643</v>
      </c>
      <c r="K58" s="18" t="s">
        <v>716</v>
      </c>
      <c r="L58" s="18" t="s">
        <v>293</v>
      </c>
      <c r="M58" s="18" t="s">
        <v>294</v>
      </c>
      <c r="N58" s="18" t="s">
        <v>817</v>
      </c>
      <c r="O58" s="19">
        <v>17596349993.279999</v>
      </c>
      <c r="P58" s="19">
        <v>1344629068.2</v>
      </c>
      <c r="Q58" s="19">
        <v>213321755.62</v>
      </c>
      <c r="R58" s="19">
        <v>583120511.90999997</v>
      </c>
      <c r="S58" s="20" t="s">
        <v>1724</v>
      </c>
      <c r="T58" s="19">
        <v>18571180305.189999</v>
      </c>
      <c r="U58" s="18" t="s">
        <v>296</v>
      </c>
      <c r="V58" s="16" t="s">
        <v>1254</v>
      </c>
      <c r="W58" s="9">
        <f t="shared" si="1"/>
        <v>1369</v>
      </c>
    </row>
    <row r="59" spans="1:23" s="10" customFormat="1" ht="151.5" customHeight="1">
      <c r="A59" s="8">
        <v>6</v>
      </c>
      <c r="B59" s="13" t="s">
        <v>127</v>
      </c>
      <c r="C59" s="13" t="s">
        <v>125</v>
      </c>
      <c r="D59" s="13" t="s">
        <v>247</v>
      </c>
      <c r="E59" s="14">
        <v>1</v>
      </c>
      <c r="F59" s="15" t="s">
        <v>717</v>
      </c>
      <c r="G59" s="16" t="s">
        <v>718</v>
      </c>
      <c r="H59" s="16" t="s">
        <v>718</v>
      </c>
      <c r="I59" s="17" t="s">
        <v>719</v>
      </c>
      <c r="J59" s="18" t="s">
        <v>720</v>
      </c>
      <c r="K59" s="18" t="s">
        <v>721</v>
      </c>
      <c r="L59" s="18" t="s">
        <v>293</v>
      </c>
      <c r="M59" s="18" t="s">
        <v>722</v>
      </c>
      <c r="N59" s="18" t="s">
        <v>822</v>
      </c>
      <c r="O59" s="19">
        <v>36256733.530000001</v>
      </c>
      <c r="P59" s="19">
        <v>3280099.85</v>
      </c>
      <c r="Q59" s="19">
        <v>363854.27</v>
      </c>
      <c r="R59" s="19">
        <v>3672138.57</v>
      </c>
      <c r="S59" s="20" t="s">
        <v>1370</v>
      </c>
      <c r="T59" s="19">
        <v>36228549.079999998</v>
      </c>
      <c r="U59" s="18" t="s">
        <v>830</v>
      </c>
      <c r="V59" s="16" t="s">
        <v>1725</v>
      </c>
      <c r="W59" s="9">
        <f t="shared" si="1"/>
        <v>165</v>
      </c>
    </row>
    <row r="60" spans="1:23" s="10" customFormat="1" ht="142.5" customHeight="1">
      <c r="A60" s="8">
        <v>6</v>
      </c>
      <c r="B60" s="13" t="s">
        <v>127</v>
      </c>
      <c r="C60" s="13" t="s">
        <v>125</v>
      </c>
      <c r="D60" s="13" t="s">
        <v>247</v>
      </c>
      <c r="E60" s="14">
        <v>1</v>
      </c>
      <c r="F60" s="15" t="s">
        <v>717</v>
      </c>
      <c r="G60" s="16" t="s">
        <v>718</v>
      </c>
      <c r="H60" s="16" t="s">
        <v>718</v>
      </c>
      <c r="I60" s="17" t="s">
        <v>723</v>
      </c>
      <c r="J60" s="18" t="s">
        <v>724</v>
      </c>
      <c r="K60" s="18" t="s">
        <v>229</v>
      </c>
      <c r="L60" s="18" t="s">
        <v>293</v>
      </c>
      <c r="M60" s="18" t="s">
        <v>722</v>
      </c>
      <c r="N60" s="18" t="s">
        <v>822</v>
      </c>
      <c r="O60" s="19">
        <v>16547256.189999999</v>
      </c>
      <c r="P60" s="19">
        <v>7272</v>
      </c>
      <c r="Q60" s="19">
        <v>0</v>
      </c>
      <c r="R60" s="19">
        <v>20543</v>
      </c>
      <c r="S60" s="20" t="s">
        <v>1371</v>
      </c>
      <c r="T60" s="19">
        <v>13647195.439999999</v>
      </c>
      <c r="U60" s="18" t="s">
        <v>830</v>
      </c>
      <c r="V60" s="16" t="s">
        <v>1726</v>
      </c>
      <c r="W60" s="9">
        <f t="shared" si="1"/>
        <v>174</v>
      </c>
    </row>
    <row r="61" spans="1:23" s="10" customFormat="1" ht="177.75" customHeight="1">
      <c r="A61" s="8">
        <v>6</v>
      </c>
      <c r="B61" s="13" t="s">
        <v>127</v>
      </c>
      <c r="C61" s="13" t="s">
        <v>125</v>
      </c>
      <c r="D61" s="13" t="s">
        <v>247</v>
      </c>
      <c r="E61" s="14">
        <v>1</v>
      </c>
      <c r="F61" s="15" t="s">
        <v>717</v>
      </c>
      <c r="G61" s="16" t="s">
        <v>718</v>
      </c>
      <c r="H61" s="16" t="s">
        <v>718</v>
      </c>
      <c r="I61" s="17" t="s">
        <v>725</v>
      </c>
      <c r="J61" s="18" t="s">
        <v>35</v>
      </c>
      <c r="K61" s="18" t="s">
        <v>1115</v>
      </c>
      <c r="L61" s="18" t="s">
        <v>293</v>
      </c>
      <c r="M61" s="18" t="s">
        <v>722</v>
      </c>
      <c r="N61" s="18" t="s">
        <v>295</v>
      </c>
      <c r="O61" s="19">
        <v>3007850.27</v>
      </c>
      <c r="P61" s="19">
        <v>0</v>
      </c>
      <c r="Q61" s="19">
        <v>154.88</v>
      </c>
      <c r="R61" s="19">
        <v>32.49</v>
      </c>
      <c r="S61" s="20" t="s">
        <v>1727</v>
      </c>
      <c r="T61" s="19">
        <v>3007972.66</v>
      </c>
      <c r="U61" s="18" t="s">
        <v>830</v>
      </c>
      <c r="V61" s="16" t="s">
        <v>1728</v>
      </c>
      <c r="W61" s="9">
        <f t="shared" si="1"/>
        <v>359</v>
      </c>
    </row>
    <row r="62" spans="1:23" s="10" customFormat="1" ht="240">
      <c r="A62" s="8">
        <v>6</v>
      </c>
      <c r="B62" s="13" t="s">
        <v>127</v>
      </c>
      <c r="C62" s="13" t="s">
        <v>125</v>
      </c>
      <c r="D62" s="13" t="s">
        <v>247</v>
      </c>
      <c r="E62" s="14">
        <v>1</v>
      </c>
      <c r="F62" s="15" t="s">
        <v>717</v>
      </c>
      <c r="G62" s="16" t="s">
        <v>718</v>
      </c>
      <c r="H62" s="16" t="s">
        <v>718</v>
      </c>
      <c r="I62" s="17" t="s">
        <v>36</v>
      </c>
      <c r="J62" s="18" t="s">
        <v>434</v>
      </c>
      <c r="K62" s="18" t="s">
        <v>596</v>
      </c>
      <c r="L62" s="18" t="s">
        <v>293</v>
      </c>
      <c r="M62" s="18" t="s">
        <v>722</v>
      </c>
      <c r="N62" s="18" t="s">
        <v>435</v>
      </c>
      <c r="O62" s="19">
        <v>11396703055.51</v>
      </c>
      <c r="P62" s="19">
        <v>319296383.94999999</v>
      </c>
      <c r="Q62" s="19">
        <v>122667750.16</v>
      </c>
      <c r="R62" s="19">
        <v>150803710.68000001</v>
      </c>
      <c r="S62" s="20" t="s">
        <v>1729</v>
      </c>
      <c r="T62" s="19">
        <v>11687863478.940001</v>
      </c>
      <c r="U62" s="18" t="s">
        <v>830</v>
      </c>
      <c r="V62" s="16" t="s">
        <v>1730</v>
      </c>
      <c r="W62" s="9">
        <f t="shared" si="1"/>
        <v>907</v>
      </c>
    </row>
    <row r="63" spans="1:23" s="10" customFormat="1" ht="162.75" customHeight="1">
      <c r="A63" s="8">
        <v>6</v>
      </c>
      <c r="B63" s="13" t="s">
        <v>127</v>
      </c>
      <c r="C63" s="13" t="s">
        <v>125</v>
      </c>
      <c r="D63" s="13" t="s">
        <v>247</v>
      </c>
      <c r="E63" s="14">
        <v>1</v>
      </c>
      <c r="F63" s="15" t="s">
        <v>717</v>
      </c>
      <c r="G63" s="16" t="s">
        <v>718</v>
      </c>
      <c r="H63" s="16" t="s">
        <v>718</v>
      </c>
      <c r="I63" s="17" t="s">
        <v>57</v>
      </c>
      <c r="J63" s="18" t="s">
        <v>58</v>
      </c>
      <c r="K63" s="18" t="s">
        <v>224</v>
      </c>
      <c r="L63" s="18" t="s">
        <v>293</v>
      </c>
      <c r="M63" s="18" t="s">
        <v>722</v>
      </c>
      <c r="N63" s="18" t="s">
        <v>295</v>
      </c>
      <c r="O63" s="19">
        <v>25214786.41</v>
      </c>
      <c r="P63" s="19">
        <v>0</v>
      </c>
      <c r="Q63" s="19">
        <v>169048.42</v>
      </c>
      <c r="R63" s="19">
        <v>170564.76</v>
      </c>
      <c r="S63" s="20" t="s">
        <v>1731</v>
      </c>
      <c r="T63" s="19">
        <v>26011961.98</v>
      </c>
      <c r="U63" s="18" t="s">
        <v>830</v>
      </c>
      <c r="V63" s="16" t="s">
        <v>1732</v>
      </c>
      <c r="W63" s="9">
        <f t="shared" si="1"/>
        <v>1312</v>
      </c>
    </row>
    <row r="64" spans="1:23" s="10" customFormat="1" ht="126" customHeight="1">
      <c r="A64" s="8">
        <v>6</v>
      </c>
      <c r="B64" s="13" t="s">
        <v>127</v>
      </c>
      <c r="C64" s="13" t="s">
        <v>125</v>
      </c>
      <c r="D64" s="13" t="s">
        <v>247</v>
      </c>
      <c r="E64" s="14">
        <v>1</v>
      </c>
      <c r="F64" s="15" t="s">
        <v>717</v>
      </c>
      <c r="G64" s="16" t="s">
        <v>718</v>
      </c>
      <c r="H64" s="16" t="s">
        <v>718</v>
      </c>
      <c r="I64" s="17" t="s">
        <v>60</v>
      </c>
      <c r="J64" s="18" t="s">
        <v>61</v>
      </c>
      <c r="K64" s="18" t="s">
        <v>225</v>
      </c>
      <c r="L64" s="18" t="s">
        <v>293</v>
      </c>
      <c r="M64" s="18" t="s">
        <v>722</v>
      </c>
      <c r="N64" s="18" t="s">
        <v>295</v>
      </c>
      <c r="O64" s="19">
        <v>1660483.4</v>
      </c>
      <c r="P64" s="19">
        <v>0</v>
      </c>
      <c r="Q64" s="19">
        <v>18170.78</v>
      </c>
      <c r="R64" s="19">
        <v>0</v>
      </c>
      <c r="S64" s="20" t="s">
        <v>1368</v>
      </c>
      <c r="T64" s="19">
        <v>1678654.18</v>
      </c>
      <c r="U64" s="18" t="s">
        <v>830</v>
      </c>
      <c r="V64" s="16" t="s">
        <v>1733</v>
      </c>
      <c r="W64" s="9">
        <f t="shared" si="1"/>
        <v>1327</v>
      </c>
    </row>
    <row r="65" spans="1:23" s="10" customFormat="1" ht="159.75" customHeight="1">
      <c r="A65" s="8">
        <v>6</v>
      </c>
      <c r="B65" s="13" t="s">
        <v>127</v>
      </c>
      <c r="C65" s="13" t="s">
        <v>125</v>
      </c>
      <c r="D65" s="13" t="s">
        <v>247</v>
      </c>
      <c r="E65" s="14">
        <v>1</v>
      </c>
      <c r="F65" s="15" t="s">
        <v>717</v>
      </c>
      <c r="G65" s="16" t="s">
        <v>718</v>
      </c>
      <c r="H65" s="16" t="s">
        <v>718</v>
      </c>
      <c r="I65" s="17" t="s">
        <v>62</v>
      </c>
      <c r="J65" s="18" t="s">
        <v>63</v>
      </c>
      <c r="K65" s="18" t="s">
        <v>226</v>
      </c>
      <c r="L65" s="18" t="s">
        <v>293</v>
      </c>
      <c r="M65" s="18" t="s">
        <v>722</v>
      </c>
      <c r="N65" s="18" t="s">
        <v>295</v>
      </c>
      <c r="O65" s="19">
        <v>1402772792.8800001</v>
      </c>
      <c r="P65" s="19">
        <v>0</v>
      </c>
      <c r="Q65" s="19">
        <v>487544.18</v>
      </c>
      <c r="R65" s="19">
        <v>35058.54</v>
      </c>
      <c r="S65" s="20" t="s">
        <v>1734</v>
      </c>
      <c r="T65" s="19">
        <v>1337835815.49</v>
      </c>
      <c r="U65" s="18" t="s">
        <v>830</v>
      </c>
      <c r="V65" s="16" t="s">
        <v>1735</v>
      </c>
      <c r="W65" s="9">
        <f t="shared" si="1"/>
        <v>1410</v>
      </c>
    </row>
    <row r="66" spans="1:23" s="10" customFormat="1" ht="122.25" customHeight="1">
      <c r="A66" s="8">
        <v>6</v>
      </c>
      <c r="B66" s="13" t="s">
        <v>127</v>
      </c>
      <c r="C66" s="13" t="s">
        <v>125</v>
      </c>
      <c r="D66" s="13" t="s">
        <v>247</v>
      </c>
      <c r="E66" s="14">
        <v>1</v>
      </c>
      <c r="F66" s="15" t="s">
        <v>717</v>
      </c>
      <c r="G66" s="16" t="s">
        <v>718</v>
      </c>
      <c r="H66" s="16" t="s">
        <v>718</v>
      </c>
      <c r="I66" s="17" t="s">
        <v>250</v>
      </c>
      <c r="J66" s="18" t="s">
        <v>249</v>
      </c>
      <c r="K66" s="18" t="s">
        <v>227</v>
      </c>
      <c r="L66" s="18" t="s">
        <v>293</v>
      </c>
      <c r="M66" s="18" t="s">
        <v>722</v>
      </c>
      <c r="N66" s="18" t="s">
        <v>295</v>
      </c>
      <c r="O66" s="19">
        <v>7046155.0099999998</v>
      </c>
      <c r="P66" s="19">
        <v>0.27</v>
      </c>
      <c r="Q66" s="19">
        <v>34899.08</v>
      </c>
      <c r="R66" s="19">
        <v>515467.33</v>
      </c>
      <c r="S66" s="20" t="s">
        <v>1627</v>
      </c>
      <c r="T66" s="19">
        <v>10400523.279999999</v>
      </c>
      <c r="U66" s="18" t="s">
        <v>830</v>
      </c>
      <c r="V66" s="16" t="s">
        <v>1736</v>
      </c>
      <c r="W66" s="9">
        <f t="shared" si="1"/>
        <v>1461</v>
      </c>
    </row>
    <row r="67" spans="1:23" s="10" customFormat="1" ht="127.5" customHeight="1">
      <c r="A67" s="8">
        <v>6</v>
      </c>
      <c r="B67" s="13" t="s">
        <v>127</v>
      </c>
      <c r="C67" s="13" t="s">
        <v>125</v>
      </c>
      <c r="D67" s="13" t="s">
        <v>247</v>
      </c>
      <c r="E67" s="14">
        <v>1</v>
      </c>
      <c r="F67" s="15" t="s">
        <v>717</v>
      </c>
      <c r="G67" s="16" t="s">
        <v>718</v>
      </c>
      <c r="H67" s="16" t="s">
        <v>718</v>
      </c>
      <c r="I67" s="17" t="s">
        <v>248</v>
      </c>
      <c r="J67" s="18" t="s">
        <v>884</v>
      </c>
      <c r="K67" s="18" t="s">
        <v>228</v>
      </c>
      <c r="L67" s="18" t="s">
        <v>293</v>
      </c>
      <c r="M67" s="18" t="s">
        <v>722</v>
      </c>
      <c r="N67" s="18" t="s">
        <v>435</v>
      </c>
      <c r="O67" s="19">
        <v>203754944.88999999</v>
      </c>
      <c r="P67" s="19">
        <v>844823.48</v>
      </c>
      <c r="Q67" s="19">
        <v>2883450.26</v>
      </c>
      <c r="R67" s="19">
        <v>0</v>
      </c>
      <c r="S67" s="20" t="s">
        <v>1737</v>
      </c>
      <c r="T67" s="19">
        <v>207483218.63</v>
      </c>
      <c r="U67" s="18" t="s">
        <v>830</v>
      </c>
      <c r="V67" s="16" t="s">
        <v>1738</v>
      </c>
      <c r="W67" s="9">
        <f t="shared" ref="W67:W99" si="2">IF(OR(LEFT(I67)="7",LEFT(I67,1)="8"),VALUE(RIGHT(I67,3)),VALUE(RIGHT(I67,4)))</f>
        <v>1464</v>
      </c>
    </row>
    <row r="68" spans="1:23" s="10" customFormat="1" ht="126" customHeight="1">
      <c r="A68" s="8">
        <v>6</v>
      </c>
      <c r="B68" s="13" t="s">
        <v>127</v>
      </c>
      <c r="C68" s="13" t="s">
        <v>125</v>
      </c>
      <c r="D68" s="13" t="s">
        <v>247</v>
      </c>
      <c r="E68" s="14">
        <v>1</v>
      </c>
      <c r="F68" s="15" t="s">
        <v>717</v>
      </c>
      <c r="G68" s="16" t="s">
        <v>718</v>
      </c>
      <c r="H68" s="16" t="s">
        <v>718</v>
      </c>
      <c r="I68" s="17" t="s">
        <v>256</v>
      </c>
      <c r="J68" s="18" t="s">
        <v>257</v>
      </c>
      <c r="K68" s="18" t="s">
        <v>258</v>
      </c>
      <c r="L68" s="18" t="s">
        <v>293</v>
      </c>
      <c r="M68" s="18" t="s">
        <v>722</v>
      </c>
      <c r="N68" s="18" t="s">
        <v>964</v>
      </c>
      <c r="O68" s="19">
        <v>2640078509.75</v>
      </c>
      <c r="P68" s="19">
        <v>64741811.520000003</v>
      </c>
      <c r="Q68" s="19">
        <v>31222197.239999998</v>
      </c>
      <c r="R68" s="19">
        <v>25351172.359999999</v>
      </c>
      <c r="S68" s="20" t="s">
        <v>1369</v>
      </c>
      <c r="T68" s="19">
        <v>2710691346.1500001</v>
      </c>
      <c r="U68" s="18" t="s">
        <v>830</v>
      </c>
      <c r="V68" s="16" t="s">
        <v>1739</v>
      </c>
      <c r="W68" s="9">
        <f t="shared" si="2"/>
        <v>1511</v>
      </c>
    </row>
    <row r="69" spans="1:23" s="10" customFormat="1" ht="126" customHeight="1">
      <c r="A69" s="8">
        <v>6</v>
      </c>
      <c r="B69" s="13" t="s">
        <v>127</v>
      </c>
      <c r="C69" s="13" t="s">
        <v>125</v>
      </c>
      <c r="D69" s="13" t="s">
        <v>247</v>
      </c>
      <c r="E69" s="14">
        <v>1</v>
      </c>
      <c r="F69" s="15" t="s">
        <v>825</v>
      </c>
      <c r="G69" s="16" t="s">
        <v>64</v>
      </c>
      <c r="H69" s="16" t="s">
        <v>64</v>
      </c>
      <c r="I69" s="17" t="s">
        <v>630</v>
      </c>
      <c r="J69" s="18" t="s">
        <v>631</v>
      </c>
      <c r="K69" s="18" t="s">
        <v>1083</v>
      </c>
      <c r="L69" s="18" t="s">
        <v>293</v>
      </c>
      <c r="M69" s="18" t="s">
        <v>829</v>
      </c>
      <c r="N69" s="18" t="s">
        <v>295</v>
      </c>
      <c r="O69" s="19">
        <v>23772.04</v>
      </c>
      <c r="P69" s="19">
        <v>0</v>
      </c>
      <c r="Q69" s="19">
        <v>166.91</v>
      </c>
      <c r="R69" s="19">
        <v>22.82</v>
      </c>
      <c r="S69" s="20" t="s">
        <v>1372</v>
      </c>
      <c r="T69" s="19">
        <v>23916.13</v>
      </c>
      <c r="U69" s="18" t="s">
        <v>296</v>
      </c>
      <c r="V69" s="16" t="s">
        <v>1257</v>
      </c>
      <c r="W69" s="9">
        <f t="shared" si="2"/>
        <v>196</v>
      </c>
    </row>
    <row r="70" spans="1:23" s="10" customFormat="1" ht="240">
      <c r="A70" s="8">
        <v>6</v>
      </c>
      <c r="B70" s="13" t="s">
        <v>127</v>
      </c>
      <c r="C70" s="13" t="s">
        <v>125</v>
      </c>
      <c r="D70" s="13" t="s">
        <v>247</v>
      </c>
      <c r="E70" s="14">
        <v>1</v>
      </c>
      <c r="F70" s="15" t="s">
        <v>825</v>
      </c>
      <c r="G70" s="16" t="s">
        <v>64</v>
      </c>
      <c r="H70" s="16" t="s">
        <v>64</v>
      </c>
      <c r="I70" s="17" t="s">
        <v>952</v>
      </c>
      <c r="J70" s="18" t="s">
        <v>332</v>
      </c>
      <c r="K70" s="18" t="s">
        <v>1006</v>
      </c>
      <c r="L70" s="18" t="s">
        <v>293</v>
      </c>
      <c r="M70" s="18" t="s">
        <v>829</v>
      </c>
      <c r="N70" s="18" t="s">
        <v>817</v>
      </c>
      <c r="O70" s="19">
        <v>44722769067.379997</v>
      </c>
      <c r="P70" s="19">
        <v>5739305679.46</v>
      </c>
      <c r="Q70" s="19">
        <v>874410857.75</v>
      </c>
      <c r="R70" s="19">
        <v>5660952592</v>
      </c>
      <c r="S70" s="20" t="s">
        <v>1740</v>
      </c>
      <c r="T70" s="19">
        <v>45675533012.589996</v>
      </c>
      <c r="U70" s="18" t="s">
        <v>830</v>
      </c>
      <c r="V70" s="16" t="s">
        <v>1741</v>
      </c>
      <c r="W70" s="9">
        <f t="shared" si="2"/>
        <v>362</v>
      </c>
    </row>
    <row r="71" spans="1:23" s="10" customFormat="1" ht="159.75" customHeight="1">
      <c r="A71" s="8">
        <v>6</v>
      </c>
      <c r="B71" s="13" t="s">
        <v>127</v>
      </c>
      <c r="C71" s="13" t="s">
        <v>125</v>
      </c>
      <c r="D71" s="13" t="s">
        <v>247</v>
      </c>
      <c r="E71" s="14">
        <v>1</v>
      </c>
      <c r="F71" s="15" t="s">
        <v>825</v>
      </c>
      <c r="G71" s="16" t="s">
        <v>64</v>
      </c>
      <c r="H71" s="16" t="s">
        <v>64</v>
      </c>
      <c r="I71" s="17" t="s">
        <v>1084</v>
      </c>
      <c r="J71" s="18" t="s">
        <v>1085</v>
      </c>
      <c r="K71" s="18" t="s">
        <v>466</v>
      </c>
      <c r="L71" s="18" t="s">
        <v>293</v>
      </c>
      <c r="M71" s="18" t="s">
        <v>829</v>
      </c>
      <c r="N71" s="18" t="s">
        <v>435</v>
      </c>
      <c r="O71" s="19">
        <v>12790779643.24</v>
      </c>
      <c r="P71" s="19">
        <v>145318732.55000001</v>
      </c>
      <c r="Q71" s="19">
        <v>270476529.19999999</v>
      </c>
      <c r="R71" s="19">
        <v>228764282.08000001</v>
      </c>
      <c r="S71" s="20" t="s">
        <v>1374</v>
      </c>
      <c r="T71" s="19">
        <v>12977810622.91</v>
      </c>
      <c r="U71" s="18" t="s">
        <v>296</v>
      </c>
      <c r="V71" s="16" t="s">
        <v>1255</v>
      </c>
      <c r="W71" s="9">
        <f t="shared" si="2"/>
        <v>1356</v>
      </c>
    </row>
    <row r="72" spans="1:23" s="10" customFormat="1" ht="135" customHeight="1">
      <c r="A72" s="8">
        <v>6</v>
      </c>
      <c r="B72" s="13" t="s">
        <v>127</v>
      </c>
      <c r="C72" s="13" t="s">
        <v>125</v>
      </c>
      <c r="D72" s="13" t="s">
        <v>247</v>
      </c>
      <c r="E72" s="14">
        <v>1</v>
      </c>
      <c r="F72" s="15" t="s">
        <v>825</v>
      </c>
      <c r="G72" s="16" t="s">
        <v>64</v>
      </c>
      <c r="H72" s="16" t="s">
        <v>64</v>
      </c>
      <c r="I72" s="17" t="s">
        <v>467</v>
      </c>
      <c r="J72" s="18" t="s">
        <v>468</v>
      </c>
      <c r="K72" s="18" t="s">
        <v>1026</v>
      </c>
      <c r="L72" s="18" t="s">
        <v>293</v>
      </c>
      <c r="M72" s="18" t="s">
        <v>829</v>
      </c>
      <c r="N72" s="18" t="s">
        <v>295</v>
      </c>
      <c r="O72" s="19">
        <v>1894.29</v>
      </c>
      <c r="P72" s="19">
        <v>0</v>
      </c>
      <c r="Q72" s="19">
        <v>19.600000000000001</v>
      </c>
      <c r="R72" s="19">
        <v>0</v>
      </c>
      <c r="S72" s="20" t="s">
        <v>1373</v>
      </c>
      <c r="T72" s="19">
        <v>1913.89</v>
      </c>
      <c r="U72" s="18" t="s">
        <v>296</v>
      </c>
      <c r="V72" s="16" t="s">
        <v>1256</v>
      </c>
      <c r="W72" s="9">
        <f t="shared" si="2"/>
        <v>1368</v>
      </c>
    </row>
    <row r="73" spans="1:23" s="10" customFormat="1" ht="240">
      <c r="A73" s="8">
        <v>6</v>
      </c>
      <c r="B73" s="13" t="s">
        <v>127</v>
      </c>
      <c r="C73" s="13" t="s">
        <v>125</v>
      </c>
      <c r="D73" s="13" t="s">
        <v>247</v>
      </c>
      <c r="E73" s="14">
        <v>1</v>
      </c>
      <c r="F73" s="15" t="s">
        <v>825</v>
      </c>
      <c r="G73" s="16" t="s">
        <v>64</v>
      </c>
      <c r="H73" s="16" t="s">
        <v>64</v>
      </c>
      <c r="I73" s="17" t="s">
        <v>1527</v>
      </c>
      <c r="J73" s="18" t="s">
        <v>1528</v>
      </c>
      <c r="K73" s="18" t="s">
        <v>1529</v>
      </c>
      <c r="L73" s="18" t="s">
        <v>293</v>
      </c>
      <c r="M73" s="18" t="s">
        <v>829</v>
      </c>
      <c r="N73" s="18" t="s">
        <v>435</v>
      </c>
      <c r="O73" s="19">
        <v>161703564.61000001</v>
      </c>
      <c r="P73" s="19">
        <v>8397313.4199999999</v>
      </c>
      <c r="Q73" s="19">
        <v>5001516.1900000004</v>
      </c>
      <c r="R73" s="19">
        <v>11734788.609999999</v>
      </c>
      <c r="S73" s="20" t="s">
        <v>1530</v>
      </c>
      <c r="T73" s="19">
        <v>163367605.61000001</v>
      </c>
      <c r="U73" s="18" t="s">
        <v>296</v>
      </c>
      <c r="V73" s="16" t="s">
        <v>1531</v>
      </c>
      <c r="W73" s="9">
        <f t="shared" si="2"/>
        <v>1556</v>
      </c>
    </row>
    <row r="74" spans="1:23" s="10" customFormat="1" ht="118.5" customHeight="1">
      <c r="A74" s="8">
        <v>6</v>
      </c>
      <c r="B74" s="13" t="s">
        <v>127</v>
      </c>
      <c r="C74" s="13" t="s">
        <v>125</v>
      </c>
      <c r="D74" s="13" t="s">
        <v>247</v>
      </c>
      <c r="E74" s="14">
        <v>1</v>
      </c>
      <c r="F74" s="15" t="s">
        <v>1030</v>
      </c>
      <c r="G74" s="16" t="s">
        <v>1031</v>
      </c>
      <c r="H74" s="16" t="s">
        <v>1031</v>
      </c>
      <c r="I74" s="17" t="s">
        <v>1032</v>
      </c>
      <c r="J74" s="18" t="s">
        <v>166</v>
      </c>
      <c r="K74" s="18" t="s">
        <v>167</v>
      </c>
      <c r="L74" s="18" t="s">
        <v>293</v>
      </c>
      <c r="M74" s="18" t="s">
        <v>484</v>
      </c>
      <c r="N74" s="18" t="s">
        <v>295</v>
      </c>
      <c r="O74" s="19">
        <v>0</v>
      </c>
      <c r="P74" s="19">
        <v>0</v>
      </c>
      <c r="Q74" s="19">
        <v>0</v>
      </c>
      <c r="R74" s="19">
        <v>0</v>
      </c>
      <c r="S74" s="20" t="s">
        <v>1375</v>
      </c>
      <c r="T74" s="19">
        <v>0</v>
      </c>
      <c r="U74" s="18" t="s">
        <v>830</v>
      </c>
      <c r="V74" s="16" t="s">
        <v>1742</v>
      </c>
      <c r="W74" s="9">
        <f t="shared" si="2"/>
        <v>1348</v>
      </c>
    </row>
    <row r="75" spans="1:23" s="10" customFormat="1" ht="141" customHeight="1">
      <c r="A75" s="8">
        <v>6</v>
      </c>
      <c r="B75" s="13" t="s">
        <v>127</v>
      </c>
      <c r="C75" s="13" t="s">
        <v>125</v>
      </c>
      <c r="D75" s="13" t="s">
        <v>247</v>
      </c>
      <c r="E75" s="14">
        <v>1</v>
      </c>
      <c r="F75" s="15" t="s">
        <v>1030</v>
      </c>
      <c r="G75" s="16" t="s">
        <v>1031</v>
      </c>
      <c r="H75" s="16" t="s">
        <v>1031</v>
      </c>
      <c r="I75" s="17" t="s">
        <v>485</v>
      </c>
      <c r="J75" s="18" t="s">
        <v>486</v>
      </c>
      <c r="K75" s="18" t="s">
        <v>487</v>
      </c>
      <c r="L75" s="18" t="s">
        <v>293</v>
      </c>
      <c r="M75" s="18" t="s">
        <v>484</v>
      </c>
      <c r="N75" s="18" t="s">
        <v>435</v>
      </c>
      <c r="O75" s="19">
        <v>456883676</v>
      </c>
      <c r="P75" s="19">
        <v>8349312</v>
      </c>
      <c r="Q75" s="19">
        <v>5007155</v>
      </c>
      <c r="R75" s="19">
        <v>4881208</v>
      </c>
      <c r="S75" s="20" t="s">
        <v>1376</v>
      </c>
      <c r="T75" s="19">
        <v>465358935</v>
      </c>
      <c r="U75" s="18" t="s">
        <v>296</v>
      </c>
      <c r="V75" s="16" t="s">
        <v>1258</v>
      </c>
      <c r="W75" s="9">
        <f t="shared" si="2"/>
        <v>1398</v>
      </c>
    </row>
    <row r="76" spans="1:23" s="10" customFormat="1" ht="240">
      <c r="A76" s="8">
        <v>6</v>
      </c>
      <c r="B76" s="13" t="s">
        <v>127</v>
      </c>
      <c r="C76" s="13" t="s">
        <v>125</v>
      </c>
      <c r="D76" s="13" t="s">
        <v>247</v>
      </c>
      <c r="E76" s="14">
        <v>1</v>
      </c>
      <c r="F76" s="15" t="s">
        <v>1628</v>
      </c>
      <c r="G76" s="16" t="s">
        <v>1629</v>
      </c>
      <c r="H76" s="16" t="s">
        <v>1629</v>
      </c>
      <c r="I76" s="17" t="s">
        <v>1630</v>
      </c>
      <c r="J76" s="18" t="s">
        <v>1631</v>
      </c>
      <c r="K76" s="18" t="s">
        <v>1632</v>
      </c>
      <c r="L76" s="18" t="s">
        <v>863</v>
      </c>
      <c r="M76" s="18" t="s">
        <v>977</v>
      </c>
      <c r="N76" s="18" t="s">
        <v>435</v>
      </c>
      <c r="O76" s="19">
        <v>16448213563.26</v>
      </c>
      <c r="P76" s="19">
        <v>0</v>
      </c>
      <c r="Q76" s="19">
        <v>574978458.82000005</v>
      </c>
      <c r="R76" s="19">
        <v>3248398.54</v>
      </c>
      <c r="S76" s="20" t="s">
        <v>1633</v>
      </c>
      <c r="T76" s="19">
        <v>17019943623.540001</v>
      </c>
      <c r="U76" s="18" t="s">
        <v>830</v>
      </c>
      <c r="V76" s="16" t="s">
        <v>1743</v>
      </c>
      <c r="W76" s="9">
        <f t="shared" si="2"/>
        <v>1559</v>
      </c>
    </row>
    <row r="77" spans="1:23" s="10" customFormat="1" ht="122.25" customHeight="1">
      <c r="A77" s="8">
        <v>6</v>
      </c>
      <c r="B77" s="13" t="s">
        <v>127</v>
      </c>
      <c r="C77" s="13" t="s">
        <v>125</v>
      </c>
      <c r="D77" s="13" t="s">
        <v>247</v>
      </c>
      <c r="E77" s="14">
        <v>1</v>
      </c>
      <c r="F77" s="15" t="s">
        <v>494</v>
      </c>
      <c r="G77" s="16" t="s">
        <v>495</v>
      </c>
      <c r="H77" s="16" t="s">
        <v>495</v>
      </c>
      <c r="I77" s="17" t="s">
        <v>496</v>
      </c>
      <c r="J77" s="18" t="s">
        <v>644</v>
      </c>
      <c r="K77" s="18" t="s">
        <v>947</v>
      </c>
      <c r="L77" s="18" t="s">
        <v>293</v>
      </c>
      <c r="M77" s="18" t="s">
        <v>294</v>
      </c>
      <c r="N77" s="18" t="s">
        <v>295</v>
      </c>
      <c r="O77" s="19">
        <v>1717180.09</v>
      </c>
      <c r="P77" s="19">
        <v>0</v>
      </c>
      <c r="Q77" s="19">
        <v>18424.22</v>
      </c>
      <c r="R77" s="19">
        <v>0</v>
      </c>
      <c r="S77" s="20" t="s">
        <v>1744</v>
      </c>
      <c r="T77" s="19">
        <v>1735604.31</v>
      </c>
      <c r="U77" s="18" t="s">
        <v>296</v>
      </c>
      <c r="V77" s="16" t="s">
        <v>1377</v>
      </c>
      <c r="W77" s="9">
        <f t="shared" si="2"/>
        <v>1225</v>
      </c>
    </row>
    <row r="78" spans="1:23" s="10" customFormat="1" ht="159.75" customHeight="1">
      <c r="A78" s="8">
        <v>6</v>
      </c>
      <c r="B78" s="13" t="s">
        <v>127</v>
      </c>
      <c r="C78" s="13" t="s">
        <v>125</v>
      </c>
      <c r="D78" s="13" t="s">
        <v>247</v>
      </c>
      <c r="E78" s="14">
        <v>1</v>
      </c>
      <c r="F78" s="15" t="s">
        <v>280</v>
      </c>
      <c r="G78" s="16" t="s">
        <v>845</v>
      </c>
      <c r="H78" s="16" t="s">
        <v>845</v>
      </c>
      <c r="I78" s="17" t="s">
        <v>846</v>
      </c>
      <c r="J78" s="18" t="s">
        <v>847</v>
      </c>
      <c r="K78" s="18" t="s">
        <v>238</v>
      </c>
      <c r="L78" s="18" t="s">
        <v>293</v>
      </c>
      <c r="M78" s="18" t="s">
        <v>294</v>
      </c>
      <c r="N78" s="18" t="s">
        <v>295</v>
      </c>
      <c r="O78" s="19">
        <v>4185402</v>
      </c>
      <c r="P78" s="19">
        <v>2204374</v>
      </c>
      <c r="Q78" s="19">
        <v>27430</v>
      </c>
      <c r="R78" s="19">
        <v>3613212</v>
      </c>
      <c r="S78" s="20" t="s">
        <v>1745</v>
      </c>
      <c r="T78" s="19">
        <v>3016739</v>
      </c>
      <c r="U78" s="18" t="s">
        <v>830</v>
      </c>
      <c r="V78" s="16" t="s">
        <v>1746</v>
      </c>
      <c r="W78" s="9">
        <f t="shared" si="2"/>
        <v>145</v>
      </c>
    </row>
    <row r="79" spans="1:23" s="10" customFormat="1" ht="159.75" customHeight="1">
      <c r="A79" s="8">
        <v>6</v>
      </c>
      <c r="B79" s="13" t="s">
        <v>127</v>
      </c>
      <c r="C79" s="13" t="s">
        <v>125</v>
      </c>
      <c r="D79" s="13" t="s">
        <v>247</v>
      </c>
      <c r="E79" s="14">
        <v>1</v>
      </c>
      <c r="F79" s="15" t="s">
        <v>280</v>
      </c>
      <c r="G79" s="16" t="s">
        <v>845</v>
      </c>
      <c r="H79" s="16" t="s">
        <v>845</v>
      </c>
      <c r="I79" s="17" t="s">
        <v>1037</v>
      </c>
      <c r="J79" s="18" t="s">
        <v>1038</v>
      </c>
      <c r="K79" s="18" t="s">
        <v>982</v>
      </c>
      <c r="L79" s="18" t="s">
        <v>293</v>
      </c>
      <c r="M79" s="18" t="s">
        <v>294</v>
      </c>
      <c r="N79" s="18" t="s">
        <v>822</v>
      </c>
      <c r="O79" s="19">
        <v>6961624555.7200003</v>
      </c>
      <c r="P79" s="19">
        <v>280611295.45999998</v>
      </c>
      <c r="Q79" s="19">
        <v>61341153.170000002</v>
      </c>
      <c r="R79" s="19">
        <v>25159770.48</v>
      </c>
      <c r="S79" s="20" t="s">
        <v>1380</v>
      </c>
      <c r="T79" s="19">
        <v>7278417233.8699999</v>
      </c>
      <c r="U79" s="18" t="s">
        <v>830</v>
      </c>
      <c r="V79" s="16" t="s">
        <v>1259</v>
      </c>
      <c r="W79" s="9">
        <f t="shared" si="2"/>
        <v>582</v>
      </c>
    </row>
    <row r="80" spans="1:23" s="10" customFormat="1" ht="159.75" customHeight="1">
      <c r="A80" s="8">
        <v>6</v>
      </c>
      <c r="B80" s="13" t="s">
        <v>127</v>
      </c>
      <c r="C80" s="13" t="s">
        <v>125</v>
      </c>
      <c r="D80" s="13" t="s">
        <v>247</v>
      </c>
      <c r="E80" s="14">
        <v>1</v>
      </c>
      <c r="F80" s="15" t="s">
        <v>280</v>
      </c>
      <c r="G80" s="16" t="s">
        <v>845</v>
      </c>
      <c r="H80" s="16" t="s">
        <v>845</v>
      </c>
      <c r="I80" s="17" t="s">
        <v>1039</v>
      </c>
      <c r="J80" s="18" t="s">
        <v>1040</v>
      </c>
      <c r="K80" s="18" t="s">
        <v>983</v>
      </c>
      <c r="L80" s="18" t="s">
        <v>293</v>
      </c>
      <c r="M80" s="18" t="s">
        <v>294</v>
      </c>
      <c r="N80" s="18" t="s">
        <v>295</v>
      </c>
      <c r="O80" s="19">
        <v>7741203.2000000002</v>
      </c>
      <c r="P80" s="19">
        <v>0</v>
      </c>
      <c r="Q80" s="19">
        <v>0</v>
      </c>
      <c r="R80" s="19">
        <v>0</v>
      </c>
      <c r="S80" s="20" t="s">
        <v>1747</v>
      </c>
      <c r="T80" s="19">
        <v>7741203.2000000002</v>
      </c>
      <c r="U80" s="18" t="s">
        <v>830</v>
      </c>
      <c r="V80" s="16" t="s">
        <v>1748</v>
      </c>
      <c r="W80" s="9">
        <f t="shared" si="2"/>
        <v>721</v>
      </c>
    </row>
    <row r="81" spans="1:23" s="10" customFormat="1" ht="159.75" customHeight="1">
      <c r="A81" s="8">
        <v>6</v>
      </c>
      <c r="B81" s="13" t="s">
        <v>127</v>
      </c>
      <c r="C81" s="13" t="s">
        <v>125</v>
      </c>
      <c r="D81" s="13" t="s">
        <v>247</v>
      </c>
      <c r="E81" s="14">
        <v>1</v>
      </c>
      <c r="F81" s="15" t="s">
        <v>280</v>
      </c>
      <c r="G81" s="16" t="s">
        <v>845</v>
      </c>
      <c r="H81" s="16" t="s">
        <v>845</v>
      </c>
      <c r="I81" s="17" t="s">
        <v>1041</v>
      </c>
      <c r="J81" s="18" t="s">
        <v>1042</v>
      </c>
      <c r="K81" s="18" t="s">
        <v>1043</v>
      </c>
      <c r="L81" s="18" t="s">
        <v>293</v>
      </c>
      <c r="M81" s="18" t="s">
        <v>294</v>
      </c>
      <c r="N81" s="18" t="s">
        <v>295</v>
      </c>
      <c r="O81" s="19">
        <v>5300844.47</v>
      </c>
      <c r="P81" s="19">
        <v>0</v>
      </c>
      <c r="Q81" s="19">
        <v>57566.65</v>
      </c>
      <c r="R81" s="19">
        <v>103.99</v>
      </c>
      <c r="S81" s="20" t="s">
        <v>1378</v>
      </c>
      <c r="T81" s="19">
        <v>5358307.13</v>
      </c>
      <c r="U81" s="18" t="s">
        <v>830</v>
      </c>
      <c r="V81" s="16" t="s">
        <v>1260</v>
      </c>
      <c r="W81" s="9">
        <f t="shared" si="2"/>
        <v>726</v>
      </c>
    </row>
    <row r="82" spans="1:23" s="10" customFormat="1" ht="159.75" customHeight="1">
      <c r="A82" s="8">
        <v>6</v>
      </c>
      <c r="B82" s="13" t="s">
        <v>127</v>
      </c>
      <c r="C82" s="13" t="s">
        <v>125</v>
      </c>
      <c r="D82" s="13" t="s">
        <v>247</v>
      </c>
      <c r="E82" s="14">
        <v>1</v>
      </c>
      <c r="F82" s="15" t="s">
        <v>280</v>
      </c>
      <c r="G82" s="16" t="s">
        <v>845</v>
      </c>
      <c r="H82" s="16" t="s">
        <v>845</v>
      </c>
      <c r="I82" s="17" t="s">
        <v>193</v>
      </c>
      <c r="J82" s="18" t="s">
        <v>27</v>
      </c>
      <c r="K82" s="18" t="s">
        <v>194</v>
      </c>
      <c r="L82" s="18" t="s">
        <v>293</v>
      </c>
      <c r="M82" s="18" t="s">
        <v>294</v>
      </c>
      <c r="N82" s="18" t="s">
        <v>435</v>
      </c>
      <c r="O82" s="19">
        <v>11236888780.77</v>
      </c>
      <c r="P82" s="19">
        <v>219547427</v>
      </c>
      <c r="Q82" s="19">
        <v>412183533.22000003</v>
      </c>
      <c r="R82" s="19">
        <v>153788355.34999999</v>
      </c>
      <c r="S82" s="20" t="s">
        <v>1749</v>
      </c>
      <c r="T82" s="19">
        <v>11714831385.639999</v>
      </c>
      <c r="U82" s="18" t="s">
        <v>830</v>
      </c>
      <c r="V82" s="16" t="s">
        <v>1750</v>
      </c>
      <c r="W82" s="9">
        <f t="shared" si="2"/>
        <v>742</v>
      </c>
    </row>
    <row r="83" spans="1:23" s="10" customFormat="1" ht="120" customHeight="1">
      <c r="A83" s="8">
        <v>6</v>
      </c>
      <c r="B83" s="13" t="s">
        <v>127</v>
      </c>
      <c r="C83" s="13" t="s">
        <v>125</v>
      </c>
      <c r="D83" s="13" t="s">
        <v>247</v>
      </c>
      <c r="E83" s="14">
        <v>1</v>
      </c>
      <c r="F83" s="15" t="s">
        <v>280</v>
      </c>
      <c r="G83" s="16" t="s">
        <v>845</v>
      </c>
      <c r="H83" s="16" t="s">
        <v>845</v>
      </c>
      <c r="I83" s="17" t="s">
        <v>1057</v>
      </c>
      <c r="J83" s="18" t="s">
        <v>28</v>
      </c>
      <c r="K83" s="18" t="s">
        <v>1162</v>
      </c>
      <c r="L83" s="18" t="s">
        <v>293</v>
      </c>
      <c r="M83" s="18" t="s">
        <v>294</v>
      </c>
      <c r="N83" s="18" t="s">
        <v>295</v>
      </c>
      <c r="O83" s="19">
        <v>1736.75</v>
      </c>
      <c r="P83" s="19">
        <v>0</v>
      </c>
      <c r="Q83" s="19">
        <v>14.56</v>
      </c>
      <c r="R83" s="19">
        <v>0</v>
      </c>
      <c r="S83" s="20" t="s">
        <v>1379</v>
      </c>
      <c r="T83" s="19">
        <v>1751.31</v>
      </c>
      <c r="U83" s="18" t="s">
        <v>830</v>
      </c>
      <c r="V83" s="16" t="s">
        <v>1261</v>
      </c>
      <c r="W83" s="9">
        <f t="shared" si="2"/>
        <v>1335</v>
      </c>
    </row>
    <row r="84" spans="1:23" s="10" customFormat="1" ht="159.75" customHeight="1">
      <c r="A84" s="8">
        <v>6</v>
      </c>
      <c r="B84" s="13" t="s">
        <v>127</v>
      </c>
      <c r="C84" s="13" t="s">
        <v>125</v>
      </c>
      <c r="D84" s="13" t="s">
        <v>247</v>
      </c>
      <c r="E84" s="14">
        <v>1</v>
      </c>
      <c r="F84" s="15" t="s">
        <v>280</v>
      </c>
      <c r="G84" s="16" t="s">
        <v>845</v>
      </c>
      <c r="H84" s="16" t="s">
        <v>845</v>
      </c>
      <c r="I84" s="17" t="s">
        <v>1058</v>
      </c>
      <c r="J84" s="18" t="s">
        <v>1532</v>
      </c>
      <c r="K84" s="18" t="s">
        <v>1533</v>
      </c>
      <c r="L84" s="18" t="s">
        <v>293</v>
      </c>
      <c r="M84" s="18" t="s">
        <v>294</v>
      </c>
      <c r="N84" s="18" t="s">
        <v>822</v>
      </c>
      <c r="O84" s="19">
        <v>13410452960.27</v>
      </c>
      <c r="P84" s="19">
        <v>97586716.870000005</v>
      </c>
      <c r="Q84" s="19">
        <v>79421289.719999999</v>
      </c>
      <c r="R84" s="19">
        <v>369518808.68000001</v>
      </c>
      <c r="S84" s="20" t="s">
        <v>1499</v>
      </c>
      <c r="T84" s="19">
        <v>13217942158.18</v>
      </c>
      <c r="U84" s="18" t="s">
        <v>830</v>
      </c>
      <c r="V84" s="16" t="s">
        <v>1262</v>
      </c>
      <c r="W84" s="9">
        <f t="shared" si="2"/>
        <v>1336</v>
      </c>
    </row>
    <row r="85" spans="1:23" s="10" customFormat="1" ht="159.75" customHeight="1">
      <c r="A85" s="8">
        <v>6</v>
      </c>
      <c r="B85" s="13" t="s">
        <v>127</v>
      </c>
      <c r="C85" s="13" t="s">
        <v>125</v>
      </c>
      <c r="D85" s="13" t="s">
        <v>247</v>
      </c>
      <c r="E85" s="14">
        <v>1</v>
      </c>
      <c r="F85" s="15" t="s">
        <v>280</v>
      </c>
      <c r="G85" s="16" t="s">
        <v>845</v>
      </c>
      <c r="H85" s="16" t="s">
        <v>845</v>
      </c>
      <c r="I85" s="17" t="s">
        <v>1059</v>
      </c>
      <c r="J85" s="18" t="s">
        <v>1236</v>
      </c>
      <c r="K85" s="18" t="s">
        <v>1237</v>
      </c>
      <c r="L85" s="18" t="s">
        <v>293</v>
      </c>
      <c r="M85" s="18" t="s">
        <v>294</v>
      </c>
      <c r="N85" s="18" t="s">
        <v>295</v>
      </c>
      <c r="O85" s="19">
        <v>783128029.86000001</v>
      </c>
      <c r="P85" s="19">
        <v>252692792.78999999</v>
      </c>
      <c r="Q85" s="19">
        <v>6899870.2800000003</v>
      </c>
      <c r="R85" s="19">
        <v>2764475.55</v>
      </c>
      <c r="S85" s="20" t="s">
        <v>1751</v>
      </c>
      <c r="T85" s="19">
        <v>1039956217.38</v>
      </c>
      <c r="U85" s="18" t="s">
        <v>296</v>
      </c>
      <c r="V85" s="16" t="s">
        <v>1263</v>
      </c>
      <c r="W85" s="9">
        <f t="shared" si="2"/>
        <v>1346</v>
      </c>
    </row>
    <row r="86" spans="1:23" s="10" customFormat="1" ht="131.25" customHeight="1">
      <c r="A86" s="8">
        <v>6</v>
      </c>
      <c r="B86" s="13" t="s">
        <v>127</v>
      </c>
      <c r="C86" s="13" t="s">
        <v>125</v>
      </c>
      <c r="D86" s="13" t="s">
        <v>247</v>
      </c>
      <c r="E86" s="14">
        <v>1</v>
      </c>
      <c r="F86" s="15" t="s">
        <v>280</v>
      </c>
      <c r="G86" s="16" t="s">
        <v>845</v>
      </c>
      <c r="H86" s="16" t="s">
        <v>845</v>
      </c>
      <c r="I86" s="17" t="s">
        <v>1060</v>
      </c>
      <c r="J86" s="18" t="s">
        <v>241</v>
      </c>
      <c r="K86" s="18" t="s">
        <v>138</v>
      </c>
      <c r="L86" s="18" t="s">
        <v>293</v>
      </c>
      <c r="M86" s="18" t="s">
        <v>294</v>
      </c>
      <c r="N86" s="18" t="s">
        <v>295</v>
      </c>
      <c r="O86" s="19">
        <v>10213594.16</v>
      </c>
      <c r="P86" s="19">
        <v>5000000</v>
      </c>
      <c r="Q86" s="19">
        <v>119659.66</v>
      </c>
      <c r="R86" s="19">
        <v>1884677.78</v>
      </c>
      <c r="S86" s="20" t="s">
        <v>1752</v>
      </c>
      <c r="T86" s="19">
        <v>13448576.039999999</v>
      </c>
      <c r="U86" s="18" t="s">
        <v>830</v>
      </c>
      <c r="V86" s="16" t="s">
        <v>1264</v>
      </c>
      <c r="W86" s="9">
        <f t="shared" si="2"/>
        <v>1397</v>
      </c>
    </row>
    <row r="87" spans="1:23" s="10" customFormat="1" ht="159.75" customHeight="1">
      <c r="A87" s="8">
        <v>6</v>
      </c>
      <c r="B87" s="13" t="s">
        <v>127</v>
      </c>
      <c r="C87" s="13" t="s">
        <v>125</v>
      </c>
      <c r="D87" s="13" t="s">
        <v>247</v>
      </c>
      <c r="E87" s="14">
        <v>1</v>
      </c>
      <c r="F87" s="15" t="s">
        <v>280</v>
      </c>
      <c r="G87" s="16" t="s">
        <v>845</v>
      </c>
      <c r="H87" s="16" t="s">
        <v>845</v>
      </c>
      <c r="I87" s="17" t="s">
        <v>606</v>
      </c>
      <c r="J87" s="18" t="s">
        <v>242</v>
      </c>
      <c r="K87" s="18" t="s">
        <v>139</v>
      </c>
      <c r="L87" s="18" t="s">
        <v>293</v>
      </c>
      <c r="M87" s="18" t="s">
        <v>294</v>
      </c>
      <c r="N87" s="18" t="s">
        <v>435</v>
      </c>
      <c r="O87" s="19">
        <v>194073752.72999999</v>
      </c>
      <c r="P87" s="19">
        <v>6714444.9500000002</v>
      </c>
      <c r="Q87" s="19">
        <v>8627225.2599999998</v>
      </c>
      <c r="R87" s="19">
        <v>8070885.5199999996</v>
      </c>
      <c r="S87" s="20" t="s">
        <v>1753</v>
      </c>
      <c r="T87" s="19">
        <v>201344537.41999999</v>
      </c>
      <c r="U87" s="18" t="s">
        <v>830</v>
      </c>
      <c r="V87" s="16" t="s">
        <v>1754</v>
      </c>
      <c r="W87" s="9">
        <f t="shared" si="2"/>
        <v>1462</v>
      </c>
    </row>
    <row r="88" spans="1:23" s="10" customFormat="1" ht="240">
      <c r="A88" s="8">
        <v>6</v>
      </c>
      <c r="B88" s="13" t="s">
        <v>127</v>
      </c>
      <c r="C88" s="13" t="s">
        <v>125</v>
      </c>
      <c r="D88" s="13" t="s">
        <v>247</v>
      </c>
      <c r="E88" s="14">
        <v>1</v>
      </c>
      <c r="F88" s="15" t="s">
        <v>280</v>
      </c>
      <c r="G88" s="16" t="s">
        <v>845</v>
      </c>
      <c r="H88" s="16" t="s">
        <v>845</v>
      </c>
      <c r="I88" s="17" t="s">
        <v>259</v>
      </c>
      <c r="J88" s="18" t="s">
        <v>260</v>
      </c>
      <c r="K88" s="18" t="s">
        <v>261</v>
      </c>
      <c r="L88" s="18" t="s">
        <v>293</v>
      </c>
      <c r="M88" s="18" t="s">
        <v>294</v>
      </c>
      <c r="N88" s="18" t="s">
        <v>964</v>
      </c>
      <c r="O88" s="19">
        <v>2875890226.25</v>
      </c>
      <c r="P88" s="19">
        <v>78001064</v>
      </c>
      <c r="Q88" s="19">
        <v>112510698.88</v>
      </c>
      <c r="R88" s="19">
        <v>28366302.510000002</v>
      </c>
      <c r="S88" s="20" t="s">
        <v>1755</v>
      </c>
      <c r="T88" s="19">
        <v>3038035686.6199999</v>
      </c>
      <c r="U88" s="18" t="s">
        <v>830</v>
      </c>
      <c r="V88" s="16" t="s">
        <v>1756</v>
      </c>
      <c r="W88" s="9">
        <f t="shared" si="2"/>
        <v>1508</v>
      </c>
    </row>
    <row r="89" spans="1:23" s="10" customFormat="1" ht="240">
      <c r="A89" s="8">
        <v>6</v>
      </c>
      <c r="B89" s="13" t="s">
        <v>127</v>
      </c>
      <c r="C89" s="13" t="s">
        <v>125</v>
      </c>
      <c r="D89" s="13" t="s">
        <v>247</v>
      </c>
      <c r="E89" s="14">
        <v>1</v>
      </c>
      <c r="F89" s="15" t="s">
        <v>280</v>
      </c>
      <c r="G89" s="16" t="s">
        <v>845</v>
      </c>
      <c r="H89" s="16" t="s">
        <v>845</v>
      </c>
      <c r="I89" s="17" t="s">
        <v>989</v>
      </c>
      <c r="J89" s="18" t="s">
        <v>990</v>
      </c>
      <c r="K89" s="18" t="s">
        <v>991</v>
      </c>
      <c r="L89" s="18" t="s">
        <v>293</v>
      </c>
      <c r="M89" s="18" t="s">
        <v>294</v>
      </c>
      <c r="N89" s="18" t="s">
        <v>295</v>
      </c>
      <c r="O89" s="19">
        <v>138853613.28999999</v>
      </c>
      <c r="P89" s="19">
        <v>0</v>
      </c>
      <c r="Q89" s="19">
        <v>1473588.17</v>
      </c>
      <c r="R89" s="19">
        <v>18221035.52</v>
      </c>
      <c r="S89" s="20" t="s">
        <v>1757</v>
      </c>
      <c r="T89" s="19">
        <v>122106165.78</v>
      </c>
      <c r="U89" s="18" t="s">
        <v>830</v>
      </c>
      <c r="V89" s="16" t="s">
        <v>1534</v>
      </c>
      <c r="W89" s="9">
        <f t="shared" si="2"/>
        <v>1516</v>
      </c>
    </row>
    <row r="90" spans="1:23" s="10" customFormat="1" ht="159.75" customHeight="1">
      <c r="A90" s="8">
        <v>6</v>
      </c>
      <c r="B90" s="13" t="s">
        <v>127</v>
      </c>
      <c r="C90" s="13" t="s">
        <v>125</v>
      </c>
      <c r="D90" s="13" t="s">
        <v>247</v>
      </c>
      <c r="E90" s="14">
        <v>1</v>
      </c>
      <c r="F90" s="15" t="s">
        <v>280</v>
      </c>
      <c r="G90" s="16" t="s">
        <v>845</v>
      </c>
      <c r="H90" s="16" t="s">
        <v>845</v>
      </c>
      <c r="I90" s="17" t="s">
        <v>1196</v>
      </c>
      <c r="J90" s="18" t="s">
        <v>1197</v>
      </c>
      <c r="K90" s="18" t="s">
        <v>1198</v>
      </c>
      <c r="L90" s="18" t="s">
        <v>293</v>
      </c>
      <c r="M90" s="18" t="s">
        <v>294</v>
      </c>
      <c r="N90" s="18" t="s">
        <v>817</v>
      </c>
      <c r="O90" s="19">
        <v>1645383.75</v>
      </c>
      <c r="P90" s="19">
        <v>58.46</v>
      </c>
      <c r="Q90" s="19">
        <v>4408.13</v>
      </c>
      <c r="R90" s="19">
        <v>1537253.71</v>
      </c>
      <c r="S90" s="20" t="s">
        <v>1758</v>
      </c>
      <c r="T90" s="19">
        <v>1668816.46</v>
      </c>
      <c r="U90" s="18" t="s">
        <v>830</v>
      </c>
      <c r="V90" s="16" t="s">
        <v>1759</v>
      </c>
      <c r="W90" s="9">
        <f t="shared" si="2"/>
        <v>1536</v>
      </c>
    </row>
    <row r="91" spans="1:23" s="10" customFormat="1" ht="159.75" customHeight="1">
      <c r="A91" s="8">
        <v>6</v>
      </c>
      <c r="B91" s="13" t="s">
        <v>127</v>
      </c>
      <c r="C91" s="13" t="s">
        <v>125</v>
      </c>
      <c r="D91" s="13" t="s">
        <v>247</v>
      </c>
      <c r="E91" s="14">
        <v>1</v>
      </c>
      <c r="F91" s="15" t="s">
        <v>1062</v>
      </c>
      <c r="G91" s="16" t="s">
        <v>1063</v>
      </c>
      <c r="H91" s="16" t="s">
        <v>1063</v>
      </c>
      <c r="I91" s="17" t="s">
        <v>1064</v>
      </c>
      <c r="J91" s="18" t="s">
        <v>165</v>
      </c>
      <c r="K91" s="18" t="s">
        <v>1093</v>
      </c>
      <c r="L91" s="18" t="s">
        <v>293</v>
      </c>
      <c r="M91" s="18" t="s">
        <v>809</v>
      </c>
      <c r="N91" s="18" t="s">
        <v>435</v>
      </c>
      <c r="O91" s="19">
        <v>806466736.21000004</v>
      </c>
      <c r="P91" s="19">
        <v>8792047.4299999997</v>
      </c>
      <c r="Q91" s="19">
        <v>2685894.3</v>
      </c>
      <c r="R91" s="19">
        <v>4131474.66</v>
      </c>
      <c r="S91" s="20" t="s">
        <v>1381</v>
      </c>
      <c r="T91" s="19">
        <v>813813203.27999997</v>
      </c>
      <c r="U91" s="18" t="s">
        <v>296</v>
      </c>
      <c r="V91" s="16" t="s">
        <v>1265</v>
      </c>
      <c r="W91" s="9">
        <f t="shared" si="2"/>
        <v>1320</v>
      </c>
    </row>
    <row r="92" spans="1:23" s="10" customFormat="1" ht="159.75" customHeight="1">
      <c r="A92" s="8">
        <v>6</v>
      </c>
      <c r="B92" s="13" t="s">
        <v>127</v>
      </c>
      <c r="C92" s="13" t="s">
        <v>125</v>
      </c>
      <c r="D92" s="13" t="s">
        <v>247</v>
      </c>
      <c r="E92" s="14">
        <v>1</v>
      </c>
      <c r="F92" s="15" t="s">
        <v>1062</v>
      </c>
      <c r="G92" s="16" t="s">
        <v>1063</v>
      </c>
      <c r="H92" s="16" t="s">
        <v>1063</v>
      </c>
      <c r="I92" s="17" t="s">
        <v>1065</v>
      </c>
      <c r="J92" s="18" t="s">
        <v>245</v>
      </c>
      <c r="K92" s="18" t="s">
        <v>1094</v>
      </c>
      <c r="L92" s="18" t="s">
        <v>293</v>
      </c>
      <c r="M92" s="18" t="s">
        <v>809</v>
      </c>
      <c r="N92" s="18" t="s">
        <v>964</v>
      </c>
      <c r="O92" s="19">
        <v>5628306.6100000003</v>
      </c>
      <c r="P92" s="19">
        <v>43638.3</v>
      </c>
      <c r="Q92" s="19">
        <v>25103.11</v>
      </c>
      <c r="R92" s="19">
        <v>198707.19</v>
      </c>
      <c r="S92" s="20" t="s">
        <v>1382</v>
      </c>
      <c r="T92" s="19">
        <v>5498340.8300000001</v>
      </c>
      <c r="U92" s="18" t="s">
        <v>296</v>
      </c>
      <c r="V92" s="16" t="s">
        <v>1266</v>
      </c>
      <c r="W92" s="9">
        <f t="shared" si="2"/>
        <v>1321</v>
      </c>
    </row>
    <row r="93" spans="1:23" s="10" customFormat="1" ht="159.75" customHeight="1">
      <c r="A93" s="8">
        <v>6</v>
      </c>
      <c r="B93" s="13" t="s">
        <v>127</v>
      </c>
      <c r="C93" s="13" t="s">
        <v>125</v>
      </c>
      <c r="D93" s="13" t="s">
        <v>247</v>
      </c>
      <c r="E93" s="14">
        <v>1</v>
      </c>
      <c r="F93" s="15" t="s">
        <v>506</v>
      </c>
      <c r="G93" s="16" t="s">
        <v>507</v>
      </c>
      <c r="H93" s="16" t="s">
        <v>845</v>
      </c>
      <c r="I93" s="17" t="s">
        <v>737</v>
      </c>
      <c r="J93" s="18" t="s">
        <v>738</v>
      </c>
      <c r="K93" s="18" t="s">
        <v>616</v>
      </c>
      <c r="L93" s="18" t="s">
        <v>863</v>
      </c>
      <c r="M93" s="18" t="s">
        <v>458</v>
      </c>
      <c r="N93" s="18" t="s">
        <v>435</v>
      </c>
      <c r="O93" s="19">
        <v>224726380.11000001</v>
      </c>
      <c r="P93" s="19">
        <v>140113.07999999999</v>
      </c>
      <c r="Q93" s="19">
        <v>2396926.2799999998</v>
      </c>
      <c r="R93" s="19">
        <v>11992213.51</v>
      </c>
      <c r="S93" s="20" t="s">
        <v>1760</v>
      </c>
      <c r="T93" s="19">
        <v>215271205.96000001</v>
      </c>
      <c r="U93" s="18" t="s">
        <v>296</v>
      </c>
      <c r="V93" s="16" t="s">
        <v>1536</v>
      </c>
      <c r="W93" s="9">
        <f t="shared" si="2"/>
        <v>1450</v>
      </c>
    </row>
    <row r="94" spans="1:23" s="10" customFormat="1" ht="137.25" customHeight="1">
      <c r="A94" s="8">
        <v>6</v>
      </c>
      <c r="B94" s="13" t="s">
        <v>127</v>
      </c>
      <c r="C94" s="13" t="s">
        <v>125</v>
      </c>
      <c r="D94" s="13" t="s">
        <v>247</v>
      </c>
      <c r="E94" s="14">
        <v>1</v>
      </c>
      <c r="F94" s="15" t="s">
        <v>506</v>
      </c>
      <c r="G94" s="16" t="s">
        <v>507</v>
      </c>
      <c r="H94" s="16" t="s">
        <v>507</v>
      </c>
      <c r="I94" s="17">
        <v>700006200134</v>
      </c>
      <c r="J94" s="18" t="s">
        <v>508</v>
      </c>
      <c r="K94" s="18" t="s">
        <v>988</v>
      </c>
      <c r="L94" s="18" t="s">
        <v>863</v>
      </c>
      <c r="M94" s="18" t="s">
        <v>509</v>
      </c>
      <c r="N94" s="18" t="s">
        <v>295</v>
      </c>
      <c r="O94" s="19">
        <v>0</v>
      </c>
      <c r="P94" s="19">
        <v>0</v>
      </c>
      <c r="Q94" s="19">
        <v>0</v>
      </c>
      <c r="R94" s="19">
        <v>0</v>
      </c>
      <c r="S94" s="20" t="s">
        <v>1383</v>
      </c>
      <c r="T94" s="19">
        <v>0</v>
      </c>
      <c r="U94" s="18" t="s">
        <v>830</v>
      </c>
      <c r="V94" s="16" t="s">
        <v>1634</v>
      </c>
      <c r="W94" s="9">
        <f t="shared" si="2"/>
        <v>134</v>
      </c>
    </row>
    <row r="95" spans="1:23" s="10" customFormat="1" ht="240">
      <c r="A95" s="8">
        <v>6</v>
      </c>
      <c r="B95" s="13" t="s">
        <v>127</v>
      </c>
      <c r="C95" s="13" t="s">
        <v>125</v>
      </c>
      <c r="D95" s="13" t="s">
        <v>247</v>
      </c>
      <c r="E95" s="14">
        <v>1</v>
      </c>
      <c r="F95" s="15" t="s">
        <v>506</v>
      </c>
      <c r="G95" s="16" t="s">
        <v>507</v>
      </c>
      <c r="H95" s="16" t="s">
        <v>507</v>
      </c>
      <c r="I95" s="17" t="s">
        <v>732</v>
      </c>
      <c r="J95" s="18" t="s">
        <v>19</v>
      </c>
      <c r="K95" s="18" t="s">
        <v>614</v>
      </c>
      <c r="L95" s="18" t="s">
        <v>293</v>
      </c>
      <c r="M95" s="18" t="s">
        <v>294</v>
      </c>
      <c r="N95" s="18" t="s">
        <v>295</v>
      </c>
      <c r="O95" s="19">
        <v>546840681.45000005</v>
      </c>
      <c r="P95" s="19">
        <v>0</v>
      </c>
      <c r="Q95" s="19">
        <v>7266783.1299999999</v>
      </c>
      <c r="R95" s="19">
        <v>401444.47</v>
      </c>
      <c r="S95" s="20" t="s">
        <v>1761</v>
      </c>
      <c r="T95" s="19">
        <v>553706020.11000001</v>
      </c>
      <c r="U95" s="18" t="s">
        <v>296</v>
      </c>
      <c r="V95" s="16" t="s">
        <v>1762</v>
      </c>
      <c r="W95" s="9">
        <f t="shared" si="2"/>
        <v>1129</v>
      </c>
    </row>
    <row r="96" spans="1:23" s="10" customFormat="1" ht="369.75" customHeight="1">
      <c r="A96" s="8">
        <v>6</v>
      </c>
      <c r="B96" s="13" t="s">
        <v>127</v>
      </c>
      <c r="C96" s="13" t="s">
        <v>125</v>
      </c>
      <c r="D96" s="13" t="s">
        <v>247</v>
      </c>
      <c r="E96" s="14">
        <v>1</v>
      </c>
      <c r="F96" s="15" t="s">
        <v>506</v>
      </c>
      <c r="G96" s="16" t="s">
        <v>507</v>
      </c>
      <c r="H96" s="16" t="s">
        <v>507</v>
      </c>
      <c r="I96" s="17" t="s">
        <v>733</v>
      </c>
      <c r="J96" s="18" t="s">
        <v>734</v>
      </c>
      <c r="K96" s="18" t="s">
        <v>615</v>
      </c>
      <c r="L96" s="18" t="s">
        <v>293</v>
      </c>
      <c r="M96" s="18" t="s">
        <v>294</v>
      </c>
      <c r="N96" s="18" t="s">
        <v>435</v>
      </c>
      <c r="O96" s="19">
        <v>19139122895.02</v>
      </c>
      <c r="P96" s="19">
        <v>309436679.26999998</v>
      </c>
      <c r="Q96" s="19">
        <v>227261383.61000001</v>
      </c>
      <c r="R96" s="19">
        <v>375944875.31999999</v>
      </c>
      <c r="S96" s="20" t="s">
        <v>1635</v>
      </c>
      <c r="T96" s="19">
        <v>19299876082.580002</v>
      </c>
      <c r="U96" s="18" t="s">
        <v>830</v>
      </c>
      <c r="V96" s="16" t="s">
        <v>1763</v>
      </c>
      <c r="W96" s="9">
        <f t="shared" si="2"/>
        <v>1339</v>
      </c>
    </row>
    <row r="97" spans="1:23" s="10" customFormat="1" ht="159.75" customHeight="1">
      <c r="A97" s="8">
        <v>6</v>
      </c>
      <c r="B97" s="13" t="s">
        <v>127</v>
      </c>
      <c r="C97" s="13" t="s">
        <v>125</v>
      </c>
      <c r="D97" s="13" t="s">
        <v>247</v>
      </c>
      <c r="E97" s="14">
        <v>1</v>
      </c>
      <c r="F97" s="15" t="s">
        <v>506</v>
      </c>
      <c r="G97" s="16" t="s">
        <v>507</v>
      </c>
      <c r="H97" s="16" t="s">
        <v>507</v>
      </c>
      <c r="I97" s="17" t="s">
        <v>735</v>
      </c>
      <c r="J97" s="18" t="s">
        <v>106</v>
      </c>
      <c r="K97" s="18" t="s">
        <v>456</v>
      </c>
      <c r="L97" s="18" t="s">
        <v>863</v>
      </c>
      <c r="M97" s="18" t="s">
        <v>1044</v>
      </c>
      <c r="N97" s="18" t="s">
        <v>435</v>
      </c>
      <c r="O97" s="19">
        <v>54833504.810000002</v>
      </c>
      <c r="P97" s="19">
        <v>616509.56999999995</v>
      </c>
      <c r="Q97" s="19">
        <v>624364.38</v>
      </c>
      <c r="R97" s="19">
        <v>707851.93</v>
      </c>
      <c r="S97" s="20" t="s">
        <v>1384</v>
      </c>
      <c r="T97" s="19">
        <v>55366526.829999998</v>
      </c>
      <c r="U97" s="18" t="s">
        <v>296</v>
      </c>
      <c r="V97" s="16" t="s">
        <v>1535</v>
      </c>
      <c r="W97" s="9">
        <f t="shared" si="2"/>
        <v>1446</v>
      </c>
    </row>
    <row r="98" spans="1:23" s="10" customFormat="1" ht="159.75" customHeight="1">
      <c r="A98" s="8">
        <v>6</v>
      </c>
      <c r="B98" s="13" t="s">
        <v>127</v>
      </c>
      <c r="C98" s="13" t="s">
        <v>125</v>
      </c>
      <c r="D98" s="13" t="s">
        <v>247</v>
      </c>
      <c r="E98" s="14">
        <v>1</v>
      </c>
      <c r="F98" s="15" t="s">
        <v>506</v>
      </c>
      <c r="G98" s="16" t="s">
        <v>507</v>
      </c>
      <c r="H98" s="16" t="s">
        <v>507</v>
      </c>
      <c r="I98" s="17" t="s">
        <v>736</v>
      </c>
      <c r="J98" s="18" t="s">
        <v>246</v>
      </c>
      <c r="K98" s="18" t="s">
        <v>457</v>
      </c>
      <c r="L98" s="18" t="s">
        <v>863</v>
      </c>
      <c r="M98" s="18" t="s">
        <v>1044</v>
      </c>
      <c r="N98" s="18" t="s">
        <v>435</v>
      </c>
      <c r="O98" s="19">
        <v>60671058.189999998</v>
      </c>
      <c r="P98" s="19">
        <v>60935.75</v>
      </c>
      <c r="Q98" s="19">
        <v>598965.26</v>
      </c>
      <c r="R98" s="19">
        <v>2164780.2400000002</v>
      </c>
      <c r="S98" s="20" t="s">
        <v>1385</v>
      </c>
      <c r="T98" s="19">
        <v>59166178.960000001</v>
      </c>
      <c r="U98" s="18" t="s">
        <v>296</v>
      </c>
      <c r="V98" s="16" t="s">
        <v>1386</v>
      </c>
      <c r="W98" s="9">
        <f t="shared" si="2"/>
        <v>1449</v>
      </c>
    </row>
    <row r="99" spans="1:23" s="10" customFormat="1" ht="159.75" customHeight="1">
      <c r="A99" s="8">
        <v>6</v>
      </c>
      <c r="B99" s="13" t="s">
        <v>127</v>
      </c>
      <c r="C99" s="13" t="s">
        <v>125</v>
      </c>
      <c r="D99" s="13" t="s">
        <v>247</v>
      </c>
      <c r="E99" s="14">
        <v>1</v>
      </c>
      <c r="F99" s="15" t="s">
        <v>869</v>
      </c>
      <c r="G99" s="16" t="s">
        <v>870</v>
      </c>
      <c r="H99" s="16" t="s">
        <v>870</v>
      </c>
      <c r="I99" s="17" t="s">
        <v>287</v>
      </c>
      <c r="J99" s="18" t="s">
        <v>582</v>
      </c>
      <c r="K99" s="18" t="s">
        <v>583</v>
      </c>
      <c r="L99" s="18" t="s">
        <v>293</v>
      </c>
      <c r="M99" s="18" t="s">
        <v>1045</v>
      </c>
      <c r="N99" s="18" t="s">
        <v>295</v>
      </c>
      <c r="O99" s="19">
        <v>0</v>
      </c>
      <c r="P99" s="19">
        <v>0</v>
      </c>
      <c r="Q99" s="19">
        <v>0</v>
      </c>
      <c r="R99" s="19">
        <v>0</v>
      </c>
      <c r="S99" s="20" t="s">
        <v>1764</v>
      </c>
      <c r="T99" s="19">
        <v>0</v>
      </c>
      <c r="U99" s="18" t="s">
        <v>830</v>
      </c>
      <c r="V99" s="16" t="s">
        <v>1765</v>
      </c>
      <c r="W99" s="9">
        <f t="shared" si="2"/>
        <v>1367</v>
      </c>
    </row>
    <row r="100" spans="1:23" s="50" customFormat="1" ht="20.25" customHeight="1" outlineLevel="2">
      <c r="A100" s="44"/>
      <c r="B100" s="72" t="s">
        <v>356</v>
      </c>
      <c r="C100" s="73"/>
      <c r="D100" s="73"/>
      <c r="E100" s="64">
        <f>SUBTOTAL(9,E101:E101)</f>
        <v>1</v>
      </c>
      <c r="F100" s="45"/>
      <c r="G100" s="45"/>
      <c r="H100" s="45"/>
      <c r="I100" s="46"/>
      <c r="J100" s="45"/>
      <c r="K100" s="45"/>
      <c r="L100" s="45"/>
      <c r="M100" s="45"/>
      <c r="N100" s="45"/>
      <c r="O100" s="47"/>
      <c r="P100" s="47"/>
      <c r="Q100" s="47"/>
      <c r="R100" s="47"/>
      <c r="S100" s="45"/>
      <c r="T100" s="47"/>
      <c r="U100" s="45"/>
      <c r="V100" s="48"/>
      <c r="W100" s="49"/>
    </row>
    <row r="101" spans="1:23" s="10" customFormat="1" ht="123.75" customHeight="1">
      <c r="A101" s="8">
        <v>6</v>
      </c>
      <c r="B101" s="13" t="s">
        <v>127</v>
      </c>
      <c r="C101" s="13" t="s">
        <v>125</v>
      </c>
      <c r="D101" s="13" t="s">
        <v>660</v>
      </c>
      <c r="E101" s="14">
        <v>1</v>
      </c>
      <c r="F101" s="15" t="s">
        <v>825</v>
      </c>
      <c r="G101" s="16" t="s">
        <v>64</v>
      </c>
      <c r="H101" s="16" t="s">
        <v>71</v>
      </c>
      <c r="I101" s="17" t="s">
        <v>65</v>
      </c>
      <c r="J101" s="18" t="s">
        <v>66</v>
      </c>
      <c r="K101" s="18" t="s">
        <v>13</v>
      </c>
      <c r="L101" s="18" t="s">
        <v>293</v>
      </c>
      <c r="M101" s="18" t="s">
        <v>829</v>
      </c>
      <c r="N101" s="18" t="s">
        <v>295</v>
      </c>
      <c r="O101" s="19">
        <v>0</v>
      </c>
      <c r="P101" s="19">
        <v>0</v>
      </c>
      <c r="Q101" s="19">
        <v>0</v>
      </c>
      <c r="R101" s="19">
        <v>0</v>
      </c>
      <c r="S101" s="20" t="s">
        <v>1387</v>
      </c>
      <c r="T101" s="19">
        <v>0</v>
      </c>
      <c r="U101" s="18" t="s">
        <v>296</v>
      </c>
      <c r="V101" s="16" t="s">
        <v>1267</v>
      </c>
      <c r="W101" s="9">
        <f>IF(OR(LEFT(I101)="7",LEFT(I101,1)="8"),VALUE(RIGHT(I101,3)),VALUE(RIGHT(I101,4)))</f>
        <v>55</v>
      </c>
    </row>
    <row r="102" spans="1:23" s="50" customFormat="1" ht="20.25" customHeight="1" outlineLevel="2">
      <c r="A102" s="44"/>
      <c r="B102" s="72" t="s">
        <v>358</v>
      </c>
      <c r="C102" s="73"/>
      <c r="D102" s="73"/>
      <c r="E102" s="64">
        <f>SUBTOTAL(9,E103:E117)</f>
        <v>14</v>
      </c>
      <c r="F102" s="45"/>
      <c r="G102" s="45"/>
      <c r="H102" s="45"/>
      <c r="I102" s="46"/>
      <c r="J102" s="45"/>
      <c r="K102" s="45"/>
      <c r="L102" s="45"/>
      <c r="M102" s="45"/>
      <c r="N102" s="45"/>
      <c r="O102" s="47"/>
      <c r="P102" s="47"/>
      <c r="Q102" s="47"/>
      <c r="R102" s="47"/>
      <c r="S102" s="45"/>
      <c r="T102" s="47"/>
      <c r="U102" s="45"/>
      <c r="V102" s="48"/>
      <c r="W102" s="49"/>
    </row>
    <row r="103" spans="1:23" s="10" customFormat="1" ht="174.75" customHeight="1">
      <c r="A103" s="8">
        <v>6</v>
      </c>
      <c r="B103" s="13" t="s">
        <v>127</v>
      </c>
      <c r="C103" s="13" t="s">
        <v>125</v>
      </c>
      <c r="D103" s="13" t="s">
        <v>965</v>
      </c>
      <c r="E103" s="14">
        <v>1</v>
      </c>
      <c r="F103" s="15">
        <v>213</v>
      </c>
      <c r="G103" s="16" t="s">
        <v>946</v>
      </c>
      <c r="H103" s="16" t="s">
        <v>854</v>
      </c>
      <c r="I103" s="17" t="s">
        <v>855</v>
      </c>
      <c r="J103" s="18" t="s">
        <v>856</v>
      </c>
      <c r="K103" s="18" t="s">
        <v>210</v>
      </c>
      <c r="L103" s="18" t="s">
        <v>293</v>
      </c>
      <c r="M103" s="18" t="s">
        <v>294</v>
      </c>
      <c r="N103" s="18" t="s">
        <v>295</v>
      </c>
      <c r="O103" s="19">
        <v>0</v>
      </c>
      <c r="P103" s="19">
        <v>0</v>
      </c>
      <c r="Q103" s="19">
        <v>0</v>
      </c>
      <c r="R103" s="19">
        <v>0</v>
      </c>
      <c r="S103" s="20" t="s">
        <v>1766</v>
      </c>
      <c r="T103" s="19">
        <v>0</v>
      </c>
      <c r="U103" s="18" t="s">
        <v>296</v>
      </c>
      <c r="V103" s="16" t="s">
        <v>1767</v>
      </c>
      <c r="W103" s="9">
        <f t="shared" ref="W103:W116" si="3">IF(OR(LEFT(I103)="7",LEFT(I103,1)="8"),VALUE(RIGHT(I103,3)),VALUE(RIGHT(I103,4)))</f>
        <v>1100</v>
      </c>
    </row>
    <row r="104" spans="1:23" s="10" customFormat="1" ht="240">
      <c r="A104" s="8">
        <v>6</v>
      </c>
      <c r="B104" s="13" t="s">
        <v>127</v>
      </c>
      <c r="C104" s="13" t="s">
        <v>125</v>
      </c>
      <c r="D104" s="13" t="s">
        <v>965</v>
      </c>
      <c r="E104" s="14">
        <v>1</v>
      </c>
      <c r="F104" s="15">
        <v>715</v>
      </c>
      <c r="G104" s="16" t="s">
        <v>1636</v>
      </c>
      <c r="H104" s="16" t="s">
        <v>521</v>
      </c>
      <c r="I104" s="17">
        <v>20050671501393</v>
      </c>
      <c r="J104" s="18" t="s">
        <v>522</v>
      </c>
      <c r="K104" s="18" t="s">
        <v>1067</v>
      </c>
      <c r="L104" s="18" t="s">
        <v>293</v>
      </c>
      <c r="M104" s="18" t="s">
        <v>294</v>
      </c>
      <c r="N104" s="18" t="s">
        <v>295</v>
      </c>
      <c r="O104" s="19">
        <v>730592.8</v>
      </c>
      <c r="P104" s="19">
        <v>0</v>
      </c>
      <c r="Q104" s="19">
        <v>0</v>
      </c>
      <c r="R104" s="19">
        <v>725592.79</v>
      </c>
      <c r="S104" s="20" t="s">
        <v>1768</v>
      </c>
      <c r="T104" s="19">
        <v>5000.01</v>
      </c>
      <c r="U104" s="18" t="s">
        <v>296</v>
      </c>
      <c r="V104" s="16" t="s">
        <v>1769</v>
      </c>
      <c r="W104" s="9">
        <f t="shared" si="3"/>
        <v>1393</v>
      </c>
    </row>
    <row r="105" spans="1:23" s="10" customFormat="1" ht="159.75" customHeight="1">
      <c r="A105" s="8">
        <v>6</v>
      </c>
      <c r="B105" s="13" t="s">
        <v>127</v>
      </c>
      <c r="C105" s="13" t="s">
        <v>125</v>
      </c>
      <c r="D105" s="13" t="s">
        <v>965</v>
      </c>
      <c r="E105" s="14">
        <v>1</v>
      </c>
      <c r="F105" s="15" t="s">
        <v>825</v>
      </c>
      <c r="G105" s="16" t="s">
        <v>64</v>
      </c>
      <c r="H105" s="16" t="s">
        <v>972</v>
      </c>
      <c r="I105" s="17" t="s">
        <v>67</v>
      </c>
      <c r="J105" s="18" t="s">
        <v>68</v>
      </c>
      <c r="K105" s="18" t="s">
        <v>1068</v>
      </c>
      <c r="L105" s="18" t="s">
        <v>293</v>
      </c>
      <c r="M105" s="18" t="s">
        <v>829</v>
      </c>
      <c r="N105" s="18" t="s">
        <v>295</v>
      </c>
      <c r="O105" s="19">
        <v>213012.94</v>
      </c>
      <c r="P105" s="19">
        <v>0</v>
      </c>
      <c r="Q105" s="19">
        <v>2207.2800000000002</v>
      </c>
      <c r="R105" s="19">
        <v>302.32</v>
      </c>
      <c r="S105" s="20" t="s">
        <v>1388</v>
      </c>
      <c r="T105" s="19">
        <v>214917.9</v>
      </c>
      <c r="U105" s="18" t="s">
        <v>296</v>
      </c>
      <c r="V105" s="16" t="s">
        <v>1770</v>
      </c>
      <c r="W105" s="9">
        <f t="shared" si="3"/>
        <v>192</v>
      </c>
    </row>
    <row r="106" spans="1:23" s="10" customFormat="1" ht="202.5" customHeight="1">
      <c r="A106" s="8">
        <v>6</v>
      </c>
      <c r="B106" s="13" t="s">
        <v>127</v>
      </c>
      <c r="C106" s="13" t="s">
        <v>125</v>
      </c>
      <c r="D106" s="13" t="s">
        <v>965</v>
      </c>
      <c r="E106" s="14">
        <v>1</v>
      </c>
      <c r="F106" s="15" t="s">
        <v>168</v>
      </c>
      <c r="G106" s="16" t="s">
        <v>169</v>
      </c>
      <c r="H106" s="16" t="s">
        <v>1238</v>
      </c>
      <c r="I106" s="17" t="s">
        <v>1239</v>
      </c>
      <c r="J106" s="18" t="s">
        <v>1240</v>
      </c>
      <c r="K106" s="18" t="s">
        <v>1241</v>
      </c>
      <c r="L106" s="18" t="s">
        <v>863</v>
      </c>
      <c r="M106" s="18" t="s">
        <v>1167</v>
      </c>
      <c r="N106" s="18" t="s">
        <v>295</v>
      </c>
      <c r="O106" s="19">
        <v>1726790.09</v>
      </c>
      <c r="P106" s="19">
        <v>75770200</v>
      </c>
      <c r="Q106" s="19">
        <v>67656.490000000005</v>
      </c>
      <c r="R106" s="19">
        <v>246462.73</v>
      </c>
      <c r="S106" s="20" t="s">
        <v>1537</v>
      </c>
      <c r="T106" s="19">
        <v>681169316</v>
      </c>
      <c r="U106" s="18" t="s">
        <v>830</v>
      </c>
      <c r="V106" s="16" t="s">
        <v>1771</v>
      </c>
      <c r="W106" s="9">
        <f t="shared" si="3"/>
        <v>1546</v>
      </c>
    </row>
    <row r="107" spans="1:23" s="10" customFormat="1" ht="211.5" customHeight="1">
      <c r="A107" s="8">
        <v>6</v>
      </c>
      <c r="B107" s="13" t="s">
        <v>127</v>
      </c>
      <c r="C107" s="13" t="s">
        <v>125</v>
      </c>
      <c r="D107" s="13" t="s">
        <v>965</v>
      </c>
      <c r="E107" s="14">
        <v>1</v>
      </c>
      <c r="F107" s="15" t="s">
        <v>168</v>
      </c>
      <c r="G107" s="16" t="s">
        <v>169</v>
      </c>
      <c r="H107" s="16" t="s">
        <v>170</v>
      </c>
      <c r="I107" s="17" t="s">
        <v>1637</v>
      </c>
      <c r="J107" s="18" t="s">
        <v>1638</v>
      </c>
      <c r="K107" s="18" t="s">
        <v>1639</v>
      </c>
      <c r="L107" s="18" t="s">
        <v>863</v>
      </c>
      <c r="M107" s="18" t="s">
        <v>1167</v>
      </c>
      <c r="N107" s="18" t="s">
        <v>295</v>
      </c>
      <c r="O107" s="19">
        <v>948611.08</v>
      </c>
      <c r="P107" s="19">
        <v>0</v>
      </c>
      <c r="Q107" s="19">
        <v>6116.06</v>
      </c>
      <c r="R107" s="19">
        <v>834135.23</v>
      </c>
      <c r="S107" s="20" t="s">
        <v>1640</v>
      </c>
      <c r="T107" s="19">
        <v>0</v>
      </c>
      <c r="U107" s="18" t="s">
        <v>830</v>
      </c>
      <c r="V107" s="16" t="s">
        <v>1772</v>
      </c>
      <c r="W107" s="9">
        <f t="shared" si="3"/>
        <v>1562</v>
      </c>
    </row>
    <row r="108" spans="1:23" s="10" customFormat="1" ht="240">
      <c r="A108" s="8">
        <v>6</v>
      </c>
      <c r="B108" s="13" t="s">
        <v>127</v>
      </c>
      <c r="C108" s="13" t="s">
        <v>125</v>
      </c>
      <c r="D108" s="13" t="s">
        <v>965</v>
      </c>
      <c r="E108" s="14">
        <v>1</v>
      </c>
      <c r="F108" s="15" t="s">
        <v>168</v>
      </c>
      <c r="G108" s="16" t="s">
        <v>169</v>
      </c>
      <c r="H108" s="16" t="s">
        <v>170</v>
      </c>
      <c r="I108" s="17" t="s">
        <v>171</v>
      </c>
      <c r="J108" s="18" t="s">
        <v>172</v>
      </c>
      <c r="K108" s="18" t="s">
        <v>1069</v>
      </c>
      <c r="L108" s="18" t="s">
        <v>863</v>
      </c>
      <c r="M108" s="18" t="s">
        <v>977</v>
      </c>
      <c r="N108" s="18" t="s">
        <v>295</v>
      </c>
      <c r="O108" s="19">
        <v>336284972.79000002</v>
      </c>
      <c r="P108" s="19">
        <v>0</v>
      </c>
      <c r="Q108" s="19">
        <v>57131.49</v>
      </c>
      <c r="R108" s="19">
        <v>349598.9</v>
      </c>
      <c r="S108" s="20" t="s">
        <v>1773</v>
      </c>
      <c r="T108" s="19">
        <v>984864077</v>
      </c>
      <c r="U108" s="18" t="s">
        <v>830</v>
      </c>
      <c r="V108" s="16" t="s">
        <v>1774</v>
      </c>
      <c r="W108" s="9">
        <f t="shared" si="3"/>
        <v>1473</v>
      </c>
    </row>
    <row r="109" spans="1:23" s="10" customFormat="1" ht="240">
      <c r="A109" s="8">
        <v>6</v>
      </c>
      <c r="B109" s="13" t="s">
        <v>127</v>
      </c>
      <c r="C109" s="13" t="s">
        <v>125</v>
      </c>
      <c r="D109" s="13" t="s">
        <v>965</v>
      </c>
      <c r="E109" s="14">
        <v>1</v>
      </c>
      <c r="F109" s="15" t="s">
        <v>168</v>
      </c>
      <c r="G109" s="16" t="s">
        <v>169</v>
      </c>
      <c r="H109" s="16" t="s">
        <v>1389</v>
      </c>
      <c r="I109" s="17" t="s">
        <v>1390</v>
      </c>
      <c r="J109" s="18" t="s">
        <v>1391</v>
      </c>
      <c r="K109" s="18" t="s">
        <v>1392</v>
      </c>
      <c r="L109" s="18" t="s">
        <v>863</v>
      </c>
      <c r="M109" s="18" t="s">
        <v>1393</v>
      </c>
      <c r="N109" s="18" t="s">
        <v>295</v>
      </c>
      <c r="O109" s="19">
        <v>0</v>
      </c>
      <c r="P109" s="19">
        <v>0</v>
      </c>
      <c r="Q109" s="19">
        <v>11441.95</v>
      </c>
      <c r="R109" s="19">
        <v>119359.89</v>
      </c>
      <c r="S109" s="20" t="s">
        <v>1775</v>
      </c>
      <c r="T109" s="19">
        <v>-107917.94</v>
      </c>
      <c r="U109" s="18" t="s">
        <v>296</v>
      </c>
      <c r="V109" s="16" t="s">
        <v>1776</v>
      </c>
      <c r="W109" s="9">
        <f t="shared" si="3"/>
        <v>1552</v>
      </c>
    </row>
    <row r="110" spans="1:23" s="10" customFormat="1" ht="330">
      <c r="A110" s="8">
        <v>6</v>
      </c>
      <c r="B110" s="13" t="s">
        <v>127</v>
      </c>
      <c r="C110" s="13" t="s">
        <v>125</v>
      </c>
      <c r="D110" s="13" t="s">
        <v>965</v>
      </c>
      <c r="E110" s="14">
        <v>1</v>
      </c>
      <c r="F110" s="15" t="s">
        <v>168</v>
      </c>
      <c r="G110" s="16" t="s">
        <v>169</v>
      </c>
      <c r="H110" s="16" t="s">
        <v>1163</v>
      </c>
      <c r="I110" s="17" t="s">
        <v>1164</v>
      </c>
      <c r="J110" s="18" t="s">
        <v>1165</v>
      </c>
      <c r="K110" s="18" t="s">
        <v>1166</v>
      </c>
      <c r="L110" s="18" t="s">
        <v>863</v>
      </c>
      <c r="M110" s="18" t="s">
        <v>1167</v>
      </c>
      <c r="N110" s="18" t="s">
        <v>295</v>
      </c>
      <c r="O110" s="19">
        <v>49459091.5</v>
      </c>
      <c r="P110" s="19">
        <v>0</v>
      </c>
      <c r="Q110" s="19">
        <v>8135.59</v>
      </c>
      <c r="R110" s="19">
        <v>23907.83</v>
      </c>
      <c r="S110" s="20" t="s">
        <v>1777</v>
      </c>
      <c r="T110" s="19">
        <v>117113098</v>
      </c>
      <c r="U110" s="18" t="s">
        <v>830</v>
      </c>
      <c r="V110" s="16" t="s">
        <v>1778</v>
      </c>
      <c r="W110" s="9">
        <f t="shared" si="3"/>
        <v>1535</v>
      </c>
    </row>
    <row r="111" spans="1:23" s="10" customFormat="1" ht="270">
      <c r="A111" s="8">
        <v>6</v>
      </c>
      <c r="B111" s="13" t="s">
        <v>127</v>
      </c>
      <c r="C111" s="13" t="s">
        <v>125</v>
      </c>
      <c r="D111" s="13" t="s">
        <v>965</v>
      </c>
      <c r="E111" s="14">
        <v>1</v>
      </c>
      <c r="F111" s="15" t="s">
        <v>168</v>
      </c>
      <c r="G111" s="16" t="s">
        <v>169</v>
      </c>
      <c r="H111" s="16" t="s">
        <v>1070</v>
      </c>
      <c r="I111" s="17" t="s">
        <v>1071</v>
      </c>
      <c r="J111" s="18" t="s">
        <v>1072</v>
      </c>
      <c r="K111" s="18" t="s">
        <v>1073</v>
      </c>
      <c r="L111" s="18" t="s">
        <v>863</v>
      </c>
      <c r="M111" s="18" t="s">
        <v>977</v>
      </c>
      <c r="N111" s="18" t="s">
        <v>295</v>
      </c>
      <c r="O111" s="19">
        <v>100069540.77</v>
      </c>
      <c r="P111" s="19">
        <v>0</v>
      </c>
      <c r="Q111" s="19">
        <v>57319.199999999997</v>
      </c>
      <c r="R111" s="19">
        <v>0</v>
      </c>
      <c r="S111" s="20" t="s">
        <v>1779</v>
      </c>
      <c r="T111" s="19">
        <v>348976529</v>
      </c>
      <c r="U111" s="18" t="s">
        <v>830</v>
      </c>
      <c r="V111" s="16" t="s">
        <v>1780</v>
      </c>
      <c r="W111" s="9">
        <f t="shared" si="3"/>
        <v>1505</v>
      </c>
    </row>
    <row r="112" spans="1:23" s="10" customFormat="1" ht="390">
      <c r="A112" s="8">
        <v>6</v>
      </c>
      <c r="B112" s="13" t="s">
        <v>127</v>
      </c>
      <c r="C112" s="13" t="s">
        <v>125</v>
      </c>
      <c r="D112" s="13" t="s">
        <v>965</v>
      </c>
      <c r="E112" s="14">
        <v>1</v>
      </c>
      <c r="F112" s="15" t="s">
        <v>168</v>
      </c>
      <c r="G112" s="16" t="s">
        <v>169</v>
      </c>
      <c r="H112" s="16" t="s">
        <v>1138</v>
      </c>
      <c r="I112" s="17" t="s">
        <v>1139</v>
      </c>
      <c r="J112" s="18" t="s">
        <v>1140</v>
      </c>
      <c r="K112" s="18" t="s">
        <v>1141</v>
      </c>
      <c r="L112" s="18" t="s">
        <v>863</v>
      </c>
      <c r="M112" s="18" t="s">
        <v>1036</v>
      </c>
      <c r="N112" s="18" t="s">
        <v>295</v>
      </c>
      <c r="O112" s="19">
        <v>1922369.73</v>
      </c>
      <c r="P112" s="19">
        <v>0</v>
      </c>
      <c r="Q112" s="19">
        <v>6116.06</v>
      </c>
      <c r="R112" s="19">
        <v>834135.23</v>
      </c>
      <c r="S112" s="20" t="s">
        <v>1641</v>
      </c>
      <c r="T112" s="19">
        <v>1922369.73</v>
      </c>
      <c r="U112" s="18" t="s">
        <v>830</v>
      </c>
      <c r="V112" s="16" t="s">
        <v>1642</v>
      </c>
      <c r="W112" s="9">
        <f t="shared" si="3"/>
        <v>1519</v>
      </c>
    </row>
    <row r="113" spans="1:23" s="10" customFormat="1" ht="240">
      <c r="A113" s="8">
        <v>6</v>
      </c>
      <c r="B113" s="13" t="s">
        <v>127</v>
      </c>
      <c r="C113" s="13" t="s">
        <v>125</v>
      </c>
      <c r="D113" s="13" t="s">
        <v>965</v>
      </c>
      <c r="E113" s="14">
        <v>1</v>
      </c>
      <c r="F113" s="15" t="s">
        <v>1062</v>
      </c>
      <c r="G113" s="16" t="s">
        <v>1063</v>
      </c>
      <c r="H113" s="16" t="s">
        <v>635</v>
      </c>
      <c r="I113" s="17" t="s">
        <v>505</v>
      </c>
      <c r="J113" s="18" t="s">
        <v>273</v>
      </c>
      <c r="K113" s="18" t="s">
        <v>634</v>
      </c>
      <c r="L113" s="18" t="s">
        <v>293</v>
      </c>
      <c r="M113" s="18" t="s">
        <v>809</v>
      </c>
      <c r="N113" s="18" t="s">
        <v>295</v>
      </c>
      <c r="O113" s="19">
        <v>349307.08</v>
      </c>
      <c r="P113" s="19">
        <v>0</v>
      </c>
      <c r="Q113" s="19">
        <v>0</v>
      </c>
      <c r="R113" s="19">
        <v>149956.97</v>
      </c>
      <c r="S113" s="20" t="s">
        <v>1781</v>
      </c>
      <c r="T113" s="19">
        <v>199350.11</v>
      </c>
      <c r="U113" s="18" t="s">
        <v>296</v>
      </c>
      <c r="V113" s="16" t="s">
        <v>1782</v>
      </c>
      <c r="W113" s="9">
        <f t="shared" si="3"/>
        <v>1389</v>
      </c>
    </row>
    <row r="114" spans="1:23" s="10" customFormat="1" ht="240">
      <c r="A114" s="8">
        <v>6</v>
      </c>
      <c r="B114" s="13" t="s">
        <v>127</v>
      </c>
      <c r="C114" s="13" t="s">
        <v>125</v>
      </c>
      <c r="D114" s="13" t="s">
        <v>965</v>
      </c>
      <c r="E114" s="14">
        <v>1</v>
      </c>
      <c r="F114" s="15" t="s">
        <v>1062</v>
      </c>
      <c r="G114" s="16" t="s">
        <v>1063</v>
      </c>
      <c r="H114" s="16" t="s">
        <v>1783</v>
      </c>
      <c r="I114" s="17" t="s">
        <v>1784</v>
      </c>
      <c r="J114" s="18" t="s">
        <v>1785</v>
      </c>
      <c r="K114" s="18" t="s">
        <v>1786</v>
      </c>
      <c r="L114" s="18" t="s">
        <v>293</v>
      </c>
      <c r="M114" s="18" t="s">
        <v>809</v>
      </c>
      <c r="N114" s="18" t="s">
        <v>822</v>
      </c>
      <c r="O114" s="19">
        <v>558708487.57000005</v>
      </c>
      <c r="P114" s="19">
        <v>29941369.609999999</v>
      </c>
      <c r="Q114" s="19">
        <v>5510334.5999999996</v>
      </c>
      <c r="R114" s="19">
        <v>370.05</v>
      </c>
      <c r="S114" s="20" t="s">
        <v>1787</v>
      </c>
      <c r="T114" s="19">
        <v>594159821.73000002</v>
      </c>
      <c r="U114" s="18" t="s">
        <v>830</v>
      </c>
      <c r="V114" s="16" t="s">
        <v>1788</v>
      </c>
      <c r="W114" s="9">
        <f t="shared" si="3"/>
        <v>1565</v>
      </c>
    </row>
    <row r="115" spans="1:23" s="10" customFormat="1" ht="240">
      <c r="A115" s="8">
        <v>6</v>
      </c>
      <c r="B115" s="13" t="s">
        <v>127</v>
      </c>
      <c r="C115" s="13" t="s">
        <v>125</v>
      </c>
      <c r="D115" s="13" t="s">
        <v>965</v>
      </c>
      <c r="E115" s="14">
        <v>1</v>
      </c>
      <c r="F115" s="15" t="s">
        <v>1062</v>
      </c>
      <c r="G115" s="16" t="s">
        <v>1063</v>
      </c>
      <c r="H115" s="16" t="s">
        <v>1789</v>
      </c>
      <c r="I115" s="17" t="s">
        <v>1790</v>
      </c>
      <c r="J115" s="18" t="s">
        <v>1791</v>
      </c>
      <c r="K115" s="18" t="s">
        <v>1792</v>
      </c>
      <c r="L115" s="18" t="s">
        <v>293</v>
      </c>
      <c r="M115" s="18" t="s">
        <v>809</v>
      </c>
      <c r="N115" s="18" t="s">
        <v>822</v>
      </c>
      <c r="O115" s="19">
        <v>126219097.29000001</v>
      </c>
      <c r="P115" s="19">
        <v>10472133.84</v>
      </c>
      <c r="Q115" s="19">
        <v>1258452.3999999999</v>
      </c>
      <c r="R115" s="19">
        <v>1147519.05</v>
      </c>
      <c r="S115" s="20" t="s">
        <v>1793</v>
      </c>
      <c r="T115" s="19">
        <v>136802164.47999999</v>
      </c>
      <c r="U115" s="18" t="s">
        <v>830</v>
      </c>
      <c r="V115" s="16" t="s">
        <v>1794</v>
      </c>
      <c r="W115" s="9">
        <f t="shared" si="3"/>
        <v>1566</v>
      </c>
    </row>
    <row r="116" spans="1:23" s="10" customFormat="1" ht="255">
      <c r="A116" s="8">
        <v>6</v>
      </c>
      <c r="B116" s="13" t="s">
        <v>127</v>
      </c>
      <c r="C116" s="13" t="s">
        <v>125</v>
      </c>
      <c r="D116" s="13" t="s">
        <v>965</v>
      </c>
      <c r="E116" s="14">
        <v>1</v>
      </c>
      <c r="F116" s="15" t="s">
        <v>869</v>
      </c>
      <c r="G116" s="16" t="s">
        <v>870</v>
      </c>
      <c r="H116" s="16" t="s">
        <v>20</v>
      </c>
      <c r="I116" s="17" t="s">
        <v>21</v>
      </c>
      <c r="J116" s="18" t="s">
        <v>22</v>
      </c>
      <c r="K116" s="18" t="s">
        <v>950</v>
      </c>
      <c r="L116" s="18" t="s">
        <v>863</v>
      </c>
      <c r="M116" s="18" t="s">
        <v>163</v>
      </c>
      <c r="N116" s="18" t="s">
        <v>295</v>
      </c>
      <c r="O116" s="19">
        <v>0</v>
      </c>
      <c r="P116" s="19">
        <v>0</v>
      </c>
      <c r="Q116" s="19">
        <v>0</v>
      </c>
      <c r="R116" s="19">
        <v>0</v>
      </c>
      <c r="S116" s="20" t="s">
        <v>1795</v>
      </c>
      <c r="T116" s="19">
        <v>0</v>
      </c>
      <c r="U116" s="18" t="s">
        <v>830</v>
      </c>
      <c r="V116" s="16" t="s">
        <v>1796</v>
      </c>
      <c r="W116" s="9">
        <f t="shared" si="3"/>
        <v>1483</v>
      </c>
    </row>
    <row r="117" spans="1:23" s="43" customFormat="1" ht="20.25" customHeight="1" outlineLevel="1">
      <c r="A117" s="37"/>
      <c r="B117" s="74" t="s">
        <v>357</v>
      </c>
      <c r="C117" s="75"/>
      <c r="D117" s="75"/>
      <c r="E117" s="63">
        <f>SUBTOTAL(9,E118:E129)</f>
        <v>10</v>
      </c>
      <c r="F117" s="38"/>
      <c r="G117" s="38"/>
      <c r="H117" s="38"/>
      <c r="I117" s="39"/>
      <c r="J117" s="38"/>
      <c r="K117" s="38"/>
      <c r="L117" s="38"/>
      <c r="M117" s="38"/>
      <c r="N117" s="38"/>
      <c r="O117" s="40"/>
      <c r="P117" s="40"/>
      <c r="Q117" s="40"/>
      <c r="R117" s="40"/>
      <c r="S117" s="38"/>
      <c r="T117" s="40"/>
      <c r="U117" s="38"/>
      <c r="V117" s="41"/>
      <c r="W117" s="42"/>
    </row>
    <row r="118" spans="1:23" s="50" customFormat="1" ht="20.25" customHeight="1" outlineLevel="2">
      <c r="A118" s="44"/>
      <c r="B118" s="72" t="s">
        <v>355</v>
      </c>
      <c r="C118" s="73"/>
      <c r="D118" s="73"/>
      <c r="E118" s="64">
        <f>SUBTOTAL(9,E119:E127)</f>
        <v>9</v>
      </c>
      <c r="F118" s="45"/>
      <c r="G118" s="45"/>
      <c r="H118" s="45"/>
      <c r="I118" s="46"/>
      <c r="J118" s="45"/>
      <c r="K118" s="45"/>
      <c r="L118" s="45"/>
      <c r="M118" s="45"/>
      <c r="N118" s="45"/>
      <c r="O118" s="47"/>
      <c r="P118" s="47"/>
      <c r="Q118" s="47"/>
      <c r="R118" s="47"/>
      <c r="S118" s="45"/>
      <c r="T118" s="47"/>
      <c r="U118" s="45"/>
      <c r="V118" s="48"/>
      <c r="W118" s="49"/>
    </row>
    <row r="119" spans="1:23" s="10" customFormat="1" ht="240">
      <c r="A119" s="8">
        <v>6</v>
      </c>
      <c r="B119" s="13" t="s">
        <v>127</v>
      </c>
      <c r="C119" s="13" t="s">
        <v>81</v>
      </c>
      <c r="D119" s="13" t="s">
        <v>247</v>
      </c>
      <c r="E119" s="14">
        <v>1</v>
      </c>
      <c r="F119" s="15">
        <v>210</v>
      </c>
      <c r="G119" s="16" t="s">
        <v>826</v>
      </c>
      <c r="H119" s="16" t="s">
        <v>1096</v>
      </c>
      <c r="I119" s="17" t="s">
        <v>827</v>
      </c>
      <c r="J119" s="18" t="s">
        <v>274</v>
      </c>
      <c r="K119" s="18" t="s">
        <v>828</v>
      </c>
      <c r="L119" s="18" t="s">
        <v>293</v>
      </c>
      <c r="M119" s="18" t="s">
        <v>829</v>
      </c>
      <c r="N119" s="18" t="s">
        <v>295</v>
      </c>
      <c r="O119" s="19">
        <v>0</v>
      </c>
      <c r="P119" s="19">
        <v>0</v>
      </c>
      <c r="Q119" s="19">
        <v>0</v>
      </c>
      <c r="R119" s="19">
        <v>0</v>
      </c>
      <c r="S119" s="20" t="s">
        <v>1797</v>
      </c>
      <c r="T119" s="19">
        <v>4180471.5</v>
      </c>
      <c r="U119" s="18" t="s">
        <v>830</v>
      </c>
      <c r="V119" s="16" t="s">
        <v>1798</v>
      </c>
      <c r="W119" s="9">
        <f t="shared" ref="W119:W127" si="4">IF(OR(LEFT(I119)="7",LEFT(I119,1)="8"),VALUE(RIGHT(I119,3)),VALUE(RIGHT(I119,4)))</f>
        <v>54</v>
      </c>
    </row>
    <row r="120" spans="1:23" s="10" customFormat="1" ht="159.75" customHeight="1">
      <c r="A120" s="8">
        <v>6</v>
      </c>
      <c r="B120" s="13" t="s">
        <v>127</v>
      </c>
      <c r="C120" s="13" t="s">
        <v>81</v>
      </c>
      <c r="D120" s="13" t="s">
        <v>247</v>
      </c>
      <c r="E120" s="14">
        <v>1</v>
      </c>
      <c r="F120" s="15">
        <v>210</v>
      </c>
      <c r="G120" s="16" t="s">
        <v>826</v>
      </c>
      <c r="H120" s="16" t="s">
        <v>849</v>
      </c>
      <c r="I120" s="17" t="s">
        <v>281</v>
      </c>
      <c r="J120" s="18" t="s">
        <v>1016</v>
      </c>
      <c r="K120" s="18" t="s">
        <v>1074</v>
      </c>
      <c r="L120" s="18" t="s">
        <v>293</v>
      </c>
      <c r="M120" s="18" t="s">
        <v>829</v>
      </c>
      <c r="N120" s="18" t="s">
        <v>295</v>
      </c>
      <c r="O120" s="19">
        <v>0</v>
      </c>
      <c r="P120" s="19">
        <v>0</v>
      </c>
      <c r="Q120" s="19">
        <v>0</v>
      </c>
      <c r="R120" s="19">
        <v>0</v>
      </c>
      <c r="S120" s="20" t="s">
        <v>1799</v>
      </c>
      <c r="T120" s="19">
        <v>0</v>
      </c>
      <c r="U120" s="18" t="s">
        <v>830</v>
      </c>
      <c r="V120" s="16" t="s">
        <v>1800</v>
      </c>
      <c r="W120" s="9">
        <f t="shared" si="4"/>
        <v>66</v>
      </c>
    </row>
    <row r="121" spans="1:23" s="10" customFormat="1" ht="200.25" customHeight="1">
      <c r="A121" s="8">
        <v>6</v>
      </c>
      <c r="B121" s="13" t="s">
        <v>127</v>
      </c>
      <c r="C121" s="13" t="s">
        <v>81</v>
      </c>
      <c r="D121" s="13" t="s">
        <v>247</v>
      </c>
      <c r="E121" s="14">
        <v>1</v>
      </c>
      <c r="F121" s="15">
        <v>210</v>
      </c>
      <c r="G121" s="16" t="s">
        <v>826</v>
      </c>
      <c r="H121" s="16" t="s">
        <v>826</v>
      </c>
      <c r="I121" s="17" t="s">
        <v>282</v>
      </c>
      <c r="J121" s="18" t="s">
        <v>283</v>
      </c>
      <c r="K121" s="18" t="s">
        <v>944</v>
      </c>
      <c r="L121" s="18" t="s">
        <v>293</v>
      </c>
      <c r="M121" s="18" t="s">
        <v>294</v>
      </c>
      <c r="N121" s="18" t="s">
        <v>817</v>
      </c>
      <c r="O121" s="19">
        <v>0</v>
      </c>
      <c r="P121" s="19">
        <v>0</v>
      </c>
      <c r="Q121" s="19">
        <v>0</v>
      </c>
      <c r="R121" s="19">
        <v>0</v>
      </c>
      <c r="S121" s="20" t="s">
        <v>1801</v>
      </c>
      <c r="T121" s="19">
        <v>319726.88</v>
      </c>
      <c r="U121" s="18" t="s">
        <v>830</v>
      </c>
      <c r="V121" s="16" t="s">
        <v>1802</v>
      </c>
      <c r="W121" s="9">
        <f t="shared" si="4"/>
        <v>91</v>
      </c>
    </row>
    <row r="122" spans="1:23" s="10" customFormat="1" ht="159.75" customHeight="1">
      <c r="A122" s="8">
        <v>6</v>
      </c>
      <c r="B122" s="13" t="s">
        <v>127</v>
      </c>
      <c r="C122" s="13" t="s">
        <v>81</v>
      </c>
      <c r="D122" s="13" t="s">
        <v>247</v>
      </c>
      <c r="E122" s="14">
        <v>1</v>
      </c>
      <c r="F122" s="15">
        <v>210</v>
      </c>
      <c r="G122" s="16" t="s">
        <v>826</v>
      </c>
      <c r="H122" s="16" t="s">
        <v>826</v>
      </c>
      <c r="I122" s="17" t="s">
        <v>284</v>
      </c>
      <c r="J122" s="18" t="s">
        <v>285</v>
      </c>
      <c r="K122" s="18" t="s">
        <v>286</v>
      </c>
      <c r="L122" s="18" t="s">
        <v>293</v>
      </c>
      <c r="M122" s="18" t="s">
        <v>294</v>
      </c>
      <c r="N122" s="18" t="s">
        <v>295</v>
      </c>
      <c r="O122" s="19">
        <v>0</v>
      </c>
      <c r="P122" s="19">
        <v>0</v>
      </c>
      <c r="Q122" s="19">
        <v>0</v>
      </c>
      <c r="R122" s="19">
        <v>0</v>
      </c>
      <c r="S122" s="20" t="s">
        <v>1803</v>
      </c>
      <c r="T122" s="19">
        <v>10982935.59</v>
      </c>
      <c r="U122" s="18" t="s">
        <v>830</v>
      </c>
      <c r="V122" s="16" t="s">
        <v>1804</v>
      </c>
      <c r="W122" s="9">
        <f t="shared" si="4"/>
        <v>151</v>
      </c>
    </row>
    <row r="123" spans="1:23" s="10" customFormat="1" ht="159.75" customHeight="1">
      <c r="A123" s="8">
        <v>6</v>
      </c>
      <c r="B123" s="13" t="s">
        <v>127</v>
      </c>
      <c r="C123" s="13" t="s">
        <v>81</v>
      </c>
      <c r="D123" s="13" t="s">
        <v>247</v>
      </c>
      <c r="E123" s="14">
        <v>1</v>
      </c>
      <c r="F123" s="15">
        <v>212</v>
      </c>
      <c r="G123" s="16" t="s">
        <v>277</v>
      </c>
      <c r="H123" s="16" t="s">
        <v>849</v>
      </c>
      <c r="I123" s="17" t="s">
        <v>672</v>
      </c>
      <c r="J123" s="18" t="s">
        <v>673</v>
      </c>
      <c r="K123" s="18" t="s">
        <v>1015</v>
      </c>
      <c r="L123" s="18" t="s">
        <v>293</v>
      </c>
      <c r="M123" s="18" t="s">
        <v>829</v>
      </c>
      <c r="N123" s="18" t="s">
        <v>295</v>
      </c>
      <c r="O123" s="19">
        <v>0</v>
      </c>
      <c r="P123" s="19">
        <v>0</v>
      </c>
      <c r="Q123" s="19">
        <v>0</v>
      </c>
      <c r="R123" s="19">
        <v>0</v>
      </c>
      <c r="S123" s="20" t="s">
        <v>1643</v>
      </c>
      <c r="T123" s="19">
        <v>0</v>
      </c>
      <c r="U123" s="18" t="s">
        <v>830</v>
      </c>
      <c r="V123" s="16" t="s">
        <v>1268</v>
      </c>
      <c r="W123" s="9">
        <f t="shared" si="4"/>
        <v>189</v>
      </c>
    </row>
    <row r="124" spans="1:23" s="10" customFormat="1" ht="240">
      <c r="A124" s="8">
        <v>6</v>
      </c>
      <c r="B124" s="13" t="s">
        <v>127</v>
      </c>
      <c r="C124" s="13" t="s">
        <v>81</v>
      </c>
      <c r="D124" s="13" t="s">
        <v>247</v>
      </c>
      <c r="E124" s="14">
        <v>1</v>
      </c>
      <c r="F124" s="15">
        <v>213</v>
      </c>
      <c r="G124" s="16" t="s">
        <v>946</v>
      </c>
      <c r="H124" s="16" t="s">
        <v>946</v>
      </c>
      <c r="I124" s="17">
        <v>20090621301517</v>
      </c>
      <c r="J124" s="18" t="s">
        <v>1129</v>
      </c>
      <c r="K124" s="18" t="s">
        <v>1142</v>
      </c>
      <c r="L124" s="18" t="s">
        <v>293</v>
      </c>
      <c r="M124" s="18" t="s">
        <v>1538</v>
      </c>
      <c r="N124" s="18" t="s">
        <v>295</v>
      </c>
      <c r="O124" s="19">
        <v>10601455.390000001</v>
      </c>
      <c r="P124" s="19">
        <v>10321996.16</v>
      </c>
      <c r="Q124" s="19">
        <v>162377.24</v>
      </c>
      <c r="R124" s="19">
        <v>810589.93</v>
      </c>
      <c r="S124" s="20" t="s">
        <v>1805</v>
      </c>
      <c r="T124" s="19">
        <v>20275238.859999999</v>
      </c>
      <c r="U124" s="18" t="s">
        <v>296</v>
      </c>
      <c r="V124" s="16" t="s">
        <v>1806</v>
      </c>
      <c r="W124" s="9">
        <f t="shared" si="4"/>
        <v>1517</v>
      </c>
    </row>
    <row r="125" spans="1:23" s="10" customFormat="1" ht="240">
      <c r="A125" s="8">
        <v>6</v>
      </c>
      <c r="B125" s="13" t="s">
        <v>127</v>
      </c>
      <c r="C125" s="13" t="s">
        <v>81</v>
      </c>
      <c r="D125" s="13" t="s">
        <v>247</v>
      </c>
      <c r="E125" s="14">
        <v>1</v>
      </c>
      <c r="F125" s="15">
        <v>215</v>
      </c>
      <c r="G125" s="16" t="s">
        <v>667</v>
      </c>
      <c r="H125" s="16" t="s">
        <v>849</v>
      </c>
      <c r="I125" s="17">
        <v>20080621501486</v>
      </c>
      <c r="J125" s="18" t="s">
        <v>850</v>
      </c>
      <c r="K125" s="18" t="s">
        <v>1539</v>
      </c>
      <c r="L125" s="18" t="s">
        <v>293</v>
      </c>
      <c r="M125" s="18" t="s">
        <v>722</v>
      </c>
      <c r="N125" s="18" t="s">
        <v>295</v>
      </c>
      <c r="O125" s="19">
        <v>752025026.50999999</v>
      </c>
      <c r="P125" s="19">
        <v>0</v>
      </c>
      <c r="Q125" s="19">
        <v>10284503.49</v>
      </c>
      <c r="R125" s="19">
        <v>37488665.530000001</v>
      </c>
      <c r="S125" s="20" t="s">
        <v>1807</v>
      </c>
      <c r="T125" s="19">
        <v>724820864.47000003</v>
      </c>
      <c r="U125" s="18" t="s">
        <v>296</v>
      </c>
      <c r="V125" s="16" t="s">
        <v>1808</v>
      </c>
      <c r="W125" s="9">
        <f t="shared" si="4"/>
        <v>1486</v>
      </c>
    </row>
    <row r="126" spans="1:23" s="10" customFormat="1" ht="240">
      <c r="A126" s="8">
        <v>6</v>
      </c>
      <c r="B126" s="13" t="s">
        <v>127</v>
      </c>
      <c r="C126" s="13" t="s">
        <v>81</v>
      </c>
      <c r="D126" s="13" t="s">
        <v>247</v>
      </c>
      <c r="E126" s="14">
        <v>1</v>
      </c>
      <c r="F126" s="15">
        <v>411</v>
      </c>
      <c r="G126" s="16" t="s">
        <v>860</v>
      </c>
      <c r="H126" s="16" t="s">
        <v>860</v>
      </c>
      <c r="I126" s="17">
        <v>20090641101502</v>
      </c>
      <c r="J126" s="18" t="s">
        <v>1199</v>
      </c>
      <c r="K126" s="18" t="s">
        <v>217</v>
      </c>
      <c r="L126" s="18" t="s">
        <v>293</v>
      </c>
      <c r="M126" s="18" t="s">
        <v>294</v>
      </c>
      <c r="N126" s="18" t="s">
        <v>435</v>
      </c>
      <c r="O126" s="19">
        <v>14761328347.290001</v>
      </c>
      <c r="P126" s="19">
        <v>0</v>
      </c>
      <c r="Q126" s="19">
        <v>166786065.61000001</v>
      </c>
      <c r="R126" s="19">
        <v>133769.07</v>
      </c>
      <c r="S126" s="20" t="s">
        <v>1809</v>
      </c>
      <c r="T126" s="19">
        <v>14927980643.83</v>
      </c>
      <c r="U126" s="18" t="s">
        <v>296</v>
      </c>
      <c r="V126" s="16" t="s">
        <v>1810</v>
      </c>
      <c r="W126" s="9">
        <f t="shared" si="4"/>
        <v>1502</v>
      </c>
    </row>
    <row r="127" spans="1:23" s="10" customFormat="1" ht="159.75" customHeight="1">
      <c r="A127" s="8">
        <v>6</v>
      </c>
      <c r="B127" s="13" t="s">
        <v>127</v>
      </c>
      <c r="C127" s="13" t="s">
        <v>81</v>
      </c>
      <c r="D127" s="13" t="s">
        <v>247</v>
      </c>
      <c r="E127" s="14">
        <v>1</v>
      </c>
      <c r="F127" s="15" t="s">
        <v>280</v>
      </c>
      <c r="G127" s="16" t="s">
        <v>845</v>
      </c>
      <c r="H127" s="16" t="s">
        <v>845</v>
      </c>
      <c r="I127" s="17" t="s">
        <v>1061</v>
      </c>
      <c r="J127" s="18" t="s">
        <v>23</v>
      </c>
      <c r="K127" s="18" t="s">
        <v>24</v>
      </c>
      <c r="L127" s="18" t="s">
        <v>293</v>
      </c>
      <c r="M127" s="18" t="s">
        <v>294</v>
      </c>
      <c r="N127" s="18" t="s">
        <v>295</v>
      </c>
      <c r="O127" s="19">
        <v>9153580.6300000008</v>
      </c>
      <c r="P127" s="19">
        <v>0</v>
      </c>
      <c r="Q127" s="19">
        <v>0</v>
      </c>
      <c r="R127" s="19">
        <v>0</v>
      </c>
      <c r="S127" s="20" t="s">
        <v>1811</v>
      </c>
      <c r="T127" s="19">
        <v>9153580.6300000008</v>
      </c>
      <c r="U127" s="18" t="s">
        <v>830</v>
      </c>
      <c r="V127" s="16" t="s">
        <v>1644</v>
      </c>
      <c r="W127" s="9">
        <f t="shared" si="4"/>
        <v>368</v>
      </c>
    </row>
    <row r="128" spans="1:23" s="50" customFormat="1" ht="20.25" customHeight="1" outlineLevel="2">
      <c r="A128" s="44"/>
      <c r="B128" s="72" t="s">
        <v>25</v>
      </c>
      <c r="C128" s="73"/>
      <c r="D128" s="73"/>
      <c r="E128" s="64">
        <f>SUBTOTAL(9,E129:E129)</f>
        <v>1</v>
      </c>
      <c r="F128" s="45"/>
      <c r="G128" s="45"/>
      <c r="H128" s="45"/>
      <c r="I128" s="46"/>
      <c r="J128" s="45"/>
      <c r="K128" s="45"/>
      <c r="L128" s="45"/>
      <c r="M128" s="45"/>
      <c r="N128" s="45"/>
      <c r="O128" s="47"/>
      <c r="P128" s="47"/>
      <c r="Q128" s="47"/>
      <c r="R128" s="47"/>
      <c r="S128" s="45"/>
      <c r="T128" s="47"/>
      <c r="U128" s="45"/>
      <c r="V128" s="48"/>
      <c r="W128" s="49"/>
    </row>
    <row r="129" spans="1:23" s="10" customFormat="1" ht="127.5" customHeight="1">
      <c r="A129" s="8">
        <v>6</v>
      </c>
      <c r="B129" s="13" t="s">
        <v>127</v>
      </c>
      <c r="C129" s="13" t="s">
        <v>81</v>
      </c>
      <c r="D129" s="13" t="s">
        <v>965</v>
      </c>
      <c r="E129" s="14">
        <v>1</v>
      </c>
      <c r="F129" s="15" t="s">
        <v>825</v>
      </c>
      <c r="G129" s="16" t="s">
        <v>64</v>
      </c>
      <c r="H129" s="16" t="s">
        <v>459</v>
      </c>
      <c r="I129" s="17" t="s">
        <v>1027</v>
      </c>
      <c r="J129" s="18" t="s">
        <v>1028</v>
      </c>
      <c r="K129" s="18" t="s">
        <v>1029</v>
      </c>
      <c r="L129" s="18" t="s">
        <v>293</v>
      </c>
      <c r="M129" s="18" t="s">
        <v>829</v>
      </c>
      <c r="N129" s="18" t="s">
        <v>295</v>
      </c>
      <c r="O129" s="19">
        <v>0</v>
      </c>
      <c r="P129" s="19">
        <v>0</v>
      </c>
      <c r="Q129" s="19">
        <v>0</v>
      </c>
      <c r="R129" s="19">
        <v>0</v>
      </c>
      <c r="S129" s="20" t="s">
        <v>1394</v>
      </c>
      <c r="T129" s="19">
        <v>0</v>
      </c>
      <c r="U129" s="18" t="s">
        <v>296</v>
      </c>
      <c r="V129" s="16" t="s">
        <v>1269</v>
      </c>
      <c r="W129" s="9">
        <f>IF(OR(LEFT(I129)="7",LEFT(I129,1)="8"),VALUE(RIGHT(I129,3)),VALUE(RIGHT(I129,4)))</f>
        <v>585</v>
      </c>
    </row>
    <row r="130" spans="1:23" s="43" customFormat="1" ht="20.25" customHeight="1" outlineLevel="1">
      <c r="A130" s="37"/>
      <c r="B130" s="74" t="s">
        <v>359</v>
      </c>
      <c r="C130" s="75"/>
      <c r="D130" s="75"/>
      <c r="E130" s="63">
        <f>SUBTOTAL(9,E132:E132)</f>
        <v>1</v>
      </c>
      <c r="F130" s="38"/>
      <c r="G130" s="38"/>
      <c r="H130" s="38"/>
      <c r="I130" s="39"/>
      <c r="J130" s="38"/>
      <c r="K130" s="38"/>
      <c r="L130" s="38"/>
      <c r="M130" s="38"/>
      <c r="N130" s="38"/>
      <c r="O130" s="40"/>
      <c r="P130" s="40"/>
      <c r="Q130" s="40"/>
      <c r="R130" s="40"/>
      <c r="S130" s="38"/>
      <c r="T130" s="40"/>
      <c r="U130" s="38"/>
      <c r="V130" s="41"/>
      <c r="W130" s="42"/>
    </row>
    <row r="131" spans="1:23" s="50" customFormat="1" ht="20.25" customHeight="1" outlineLevel="2">
      <c r="A131" s="44"/>
      <c r="B131" s="72" t="s">
        <v>355</v>
      </c>
      <c r="C131" s="73"/>
      <c r="D131" s="73"/>
      <c r="E131" s="64">
        <f>SUBTOTAL(9,E132:E132)</f>
        <v>1</v>
      </c>
      <c r="F131" s="45"/>
      <c r="G131" s="45"/>
      <c r="H131" s="45"/>
      <c r="I131" s="46"/>
      <c r="J131" s="45"/>
      <c r="K131" s="45"/>
      <c r="L131" s="45"/>
      <c r="M131" s="45"/>
      <c r="N131" s="45"/>
      <c r="O131" s="47"/>
      <c r="P131" s="47"/>
      <c r="Q131" s="47"/>
      <c r="R131" s="47"/>
      <c r="S131" s="45"/>
      <c r="T131" s="47"/>
      <c r="U131" s="45"/>
      <c r="V131" s="48"/>
      <c r="W131" s="49"/>
    </row>
    <row r="132" spans="1:23" s="10" customFormat="1" ht="196.5" customHeight="1">
      <c r="A132" s="8">
        <v>6</v>
      </c>
      <c r="B132" s="13" t="s">
        <v>127</v>
      </c>
      <c r="C132" s="13" t="s">
        <v>201</v>
      </c>
      <c r="D132" s="13" t="s">
        <v>247</v>
      </c>
      <c r="E132" s="14">
        <v>1</v>
      </c>
      <c r="F132" s="15" t="s">
        <v>488</v>
      </c>
      <c r="G132" s="16" t="s">
        <v>489</v>
      </c>
      <c r="H132" s="16" t="s">
        <v>489</v>
      </c>
      <c r="I132" s="17" t="s">
        <v>490</v>
      </c>
      <c r="J132" s="18" t="s">
        <v>491</v>
      </c>
      <c r="K132" s="18" t="s">
        <v>492</v>
      </c>
      <c r="L132" s="18" t="s">
        <v>863</v>
      </c>
      <c r="M132" s="18" t="s">
        <v>493</v>
      </c>
      <c r="N132" s="18" t="s">
        <v>295</v>
      </c>
      <c r="O132" s="19">
        <v>8291786556</v>
      </c>
      <c r="P132" s="19">
        <v>7378809063</v>
      </c>
      <c r="Q132" s="19">
        <v>111442172</v>
      </c>
      <c r="R132" s="19">
        <v>6407952731</v>
      </c>
      <c r="S132" s="20" t="s">
        <v>1812</v>
      </c>
      <c r="T132" s="19">
        <v>9374085060</v>
      </c>
      <c r="U132" s="18" t="s">
        <v>830</v>
      </c>
      <c r="V132" s="16" t="s">
        <v>1813</v>
      </c>
      <c r="W132" s="9">
        <f>IF(OR(LEFT(I132)="7",LEFT(I132,1)="8"),VALUE(RIGHT(I132,3)),VALUE(RIGHT(I132,4)))</f>
        <v>1330</v>
      </c>
    </row>
    <row r="133" spans="1:23" s="36" customFormat="1" ht="28.5" customHeight="1" outlineLevel="3">
      <c r="A133" s="29"/>
      <c r="B133" s="76" t="s">
        <v>288</v>
      </c>
      <c r="C133" s="77"/>
      <c r="D133" s="77"/>
      <c r="E133" s="62">
        <f>SUBTOTAL(9,E134:E141)</f>
        <v>4</v>
      </c>
      <c r="F133" s="30"/>
      <c r="G133" s="30"/>
      <c r="H133" s="30"/>
      <c r="I133" s="31"/>
      <c r="J133" s="30"/>
      <c r="K133" s="30"/>
      <c r="L133" s="30"/>
      <c r="M133" s="30"/>
      <c r="N133" s="30"/>
      <c r="O133" s="32"/>
      <c r="P133" s="33"/>
      <c r="Q133" s="33"/>
      <c r="R133" s="33"/>
      <c r="S133" s="30"/>
      <c r="T133" s="33"/>
      <c r="U133" s="30"/>
      <c r="V133" s="34"/>
      <c r="W133" s="35"/>
    </row>
    <row r="134" spans="1:23" s="43" customFormat="1" ht="20.25" customHeight="1" outlineLevel="1">
      <c r="A134" s="37"/>
      <c r="B134" s="74" t="s">
        <v>836</v>
      </c>
      <c r="C134" s="75" t="s">
        <v>834</v>
      </c>
      <c r="D134" s="75"/>
      <c r="E134" s="63">
        <f>SUBTOTAL(9,E136:E138)</f>
        <v>3</v>
      </c>
      <c r="F134" s="38"/>
      <c r="G134" s="38"/>
      <c r="H134" s="38"/>
      <c r="I134" s="39"/>
      <c r="J134" s="38"/>
      <c r="K134" s="38"/>
      <c r="L134" s="38"/>
      <c r="M134" s="38"/>
      <c r="N134" s="38"/>
      <c r="O134" s="40"/>
      <c r="P134" s="40"/>
      <c r="Q134" s="40"/>
      <c r="R134" s="40"/>
      <c r="S134" s="38"/>
      <c r="T134" s="40"/>
      <c r="U134" s="38"/>
      <c r="V134" s="41"/>
      <c r="W134" s="42"/>
    </row>
    <row r="135" spans="1:23" s="50" customFormat="1" ht="20.25" customHeight="1" outlineLevel="2">
      <c r="A135" s="44"/>
      <c r="B135" s="72" t="s">
        <v>355</v>
      </c>
      <c r="C135" s="73"/>
      <c r="D135" s="73"/>
      <c r="E135" s="64">
        <f>SUBTOTAL(9,E136:E138)</f>
        <v>3</v>
      </c>
      <c r="F135" s="45"/>
      <c r="G135" s="45"/>
      <c r="H135" s="45"/>
      <c r="I135" s="46"/>
      <c r="J135" s="45"/>
      <c r="K135" s="45"/>
      <c r="L135" s="45"/>
      <c r="M135" s="45"/>
      <c r="N135" s="45"/>
      <c r="O135" s="47"/>
      <c r="P135" s="47"/>
      <c r="Q135" s="47"/>
      <c r="R135" s="47"/>
      <c r="S135" s="45"/>
      <c r="T135" s="47"/>
      <c r="U135" s="45"/>
      <c r="V135" s="48"/>
      <c r="W135" s="49"/>
    </row>
    <row r="136" spans="1:23" s="10" customFormat="1" ht="225">
      <c r="A136" s="8">
        <v>7</v>
      </c>
      <c r="B136" s="13" t="s">
        <v>288</v>
      </c>
      <c r="C136" s="13" t="s">
        <v>125</v>
      </c>
      <c r="D136" s="13" t="s">
        <v>247</v>
      </c>
      <c r="E136" s="14">
        <v>1</v>
      </c>
      <c r="F136" s="15">
        <v>110</v>
      </c>
      <c r="G136" s="16" t="s">
        <v>764</v>
      </c>
      <c r="H136" s="16" t="s">
        <v>647</v>
      </c>
      <c r="I136" s="17">
        <v>20070711001474</v>
      </c>
      <c r="J136" s="18" t="s">
        <v>69</v>
      </c>
      <c r="K136" s="18" t="s">
        <v>70</v>
      </c>
      <c r="L136" s="18" t="s">
        <v>293</v>
      </c>
      <c r="M136" s="18" t="s">
        <v>484</v>
      </c>
      <c r="N136" s="18" t="s">
        <v>295</v>
      </c>
      <c r="O136" s="19">
        <v>2076570771.6700001</v>
      </c>
      <c r="P136" s="19">
        <v>674079813</v>
      </c>
      <c r="Q136" s="19">
        <v>0</v>
      </c>
      <c r="R136" s="19">
        <v>750192363</v>
      </c>
      <c r="S136" s="20" t="s">
        <v>1395</v>
      </c>
      <c r="T136" s="19">
        <v>2000458221.6700001</v>
      </c>
      <c r="U136" s="18" t="s">
        <v>296</v>
      </c>
      <c r="V136" s="16" t="s">
        <v>1270</v>
      </c>
      <c r="W136" s="9">
        <f>IF(OR(LEFT(I136)="7",LEFT(I136,1)="8"),VALUE(RIGHT(I136,3)),VALUE(RIGHT(I136,4)))</f>
        <v>1474</v>
      </c>
    </row>
    <row r="137" spans="1:23" s="10" customFormat="1" ht="133.5" customHeight="1">
      <c r="A137" s="8">
        <v>7</v>
      </c>
      <c r="B137" s="13" t="s">
        <v>288</v>
      </c>
      <c r="C137" s="13" t="s">
        <v>125</v>
      </c>
      <c r="D137" s="13" t="s">
        <v>247</v>
      </c>
      <c r="E137" s="14">
        <v>1</v>
      </c>
      <c r="F137" s="15">
        <v>120</v>
      </c>
      <c r="G137" s="16" t="s">
        <v>289</v>
      </c>
      <c r="H137" s="16" t="s">
        <v>647</v>
      </c>
      <c r="I137" s="17">
        <v>700007120240</v>
      </c>
      <c r="J137" s="18" t="s">
        <v>290</v>
      </c>
      <c r="K137" s="18" t="s">
        <v>1123</v>
      </c>
      <c r="L137" s="18" t="s">
        <v>293</v>
      </c>
      <c r="M137" s="18" t="s">
        <v>484</v>
      </c>
      <c r="N137" s="18" t="s">
        <v>964</v>
      </c>
      <c r="O137" s="19">
        <v>224337364</v>
      </c>
      <c r="P137" s="19">
        <v>4500000</v>
      </c>
      <c r="Q137" s="19">
        <v>0</v>
      </c>
      <c r="R137" s="19">
        <v>6670839</v>
      </c>
      <c r="S137" s="20" t="s">
        <v>1396</v>
      </c>
      <c r="T137" s="19">
        <v>222166525</v>
      </c>
      <c r="U137" s="18" t="s">
        <v>296</v>
      </c>
      <c r="V137" s="16" t="s">
        <v>1271</v>
      </c>
      <c r="W137" s="9">
        <f>IF(OR(LEFT(I137)="7",LEFT(I137,1)="8"),VALUE(RIGHT(I137,3)),VALUE(RIGHT(I137,4)))</f>
        <v>240</v>
      </c>
    </row>
    <row r="138" spans="1:23" s="10" customFormat="1" ht="159.75" customHeight="1">
      <c r="A138" s="8">
        <v>7</v>
      </c>
      <c r="B138" s="13" t="s">
        <v>288</v>
      </c>
      <c r="C138" s="13" t="s">
        <v>125</v>
      </c>
      <c r="D138" s="13" t="s">
        <v>247</v>
      </c>
      <c r="E138" s="14">
        <v>1</v>
      </c>
      <c r="F138" s="15" t="s">
        <v>291</v>
      </c>
      <c r="G138" s="16" t="s">
        <v>801</v>
      </c>
      <c r="H138" s="16" t="s">
        <v>801</v>
      </c>
      <c r="I138" s="17" t="s">
        <v>802</v>
      </c>
      <c r="J138" s="18" t="s">
        <v>97</v>
      </c>
      <c r="K138" s="18" t="s">
        <v>1124</v>
      </c>
      <c r="L138" s="18" t="s">
        <v>293</v>
      </c>
      <c r="M138" s="18" t="s">
        <v>484</v>
      </c>
      <c r="N138" s="18" t="s">
        <v>295</v>
      </c>
      <c r="O138" s="19">
        <v>5085496.37</v>
      </c>
      <c r="P138" s="19">
        <v>1853652.52</v>
      </c>
      <c r="Q138" s="19">
        <v>43717.7</v>
      </c>
      <c r="R138" s="19">
        <v>1265510.8400000001</v>
      </c>
      <c r="S138" s="20" t="s">
        <v>1540</v>
      </c>
      <c r="T138" s="19">
        <v>5717355.75</v>
      </c>
      <c r="U138" s="18" t="s">
        <v>296</v>
      </c>
      <c r="V138" s="16" t="s">
        <v>1272</v>
      </c>
      <c r="W138" s="9">
        <f>IF(OR(LEFT(I138)="7",LEFT(I138,1)="8"),VALUE(RIGHT(I138,3)),VALUE(RIGHT(I138,4)))</f>
        <v>129</v>
      </c>
    </row>
    <row r="139" spans="1:23" s="43" customFormat="1" ht="20.25" customHeight="1" outlineLevel="1">
      <c r="A139" s="37"/>
      <c r="B139" s="74" t="s">
        <v>357</v>
      </c>
      <c r="C139" s="75"/>
      <c r="D139" s="75"/>
      <c r="E139" s="63">
        <f>SUBTOTAL(9,E140:E141)</f>
        <v>1</v>
      </c>
      <c r="F139" s="38"/>
      <c r="G139" s="38"/>
      <c r="H139" s="38"/>
      <c r="I139" s="39"/>
      <c r="J139" s="38"/>
      <c r="K139" s="38"/>
      <c r="L139" s="38"/>
      <c r="M139" s="38"/>
      <c r="N139" s="38"/>
      <c r="O139" s="40"/>
      <c r="P139" s="40"/>
      <c r="Q139" s="40"/>
      <c r="R139" s="40"/>
      <c r="S139" s="38"/>
      <c r="T139" s="40"/>
      <c r="U139" s="38"/>
      <c r="V139" s="41"/>
      <c r="W139" s="42"/>
    </row>
    <row r="140" spans="1:23" s="50" customFormat="1" ht="20.25" customHeight="1" outlineLevel="2">
      <c r="A140" s="44"/>
      <c r="B140" s="72" t="s">
        <v>355</v>
      </c>
      <c r="C140" s="73"/>
      <c r="D140" s="73"/>
      <c r="E140" s="64">
        <f>SUBTOTAL(9,E141:E141)</f>
        <v>1</v>
      </c>
      <c r="F140" s="45"/>
      <c r="G140" s="45"/>
      <c r="H140" s="45"/>
      <c r="I140" s="46"/>
      <c r="J140" s="45"/>
      <c r="K140" s="45"/>
      <c r="L140" s="45"/>
      <c r="M140" s="45"/>
      <c r="N140" s="45"/>
      <c r="O140" s="47"/>
      <c r="P140" s="47"/>
      <c r="Q140" s="47"/>
      <c r="R140" s="47"/>
      <c r="S140" s="45"/>
      <c r="T140" s="47"/>
      <c r="U140" s="45"/>
      <c r="V140" s="48"/>
      <c r="W140" s="49"/>
    </row>
    <row r="141" spans="1:23" s="10" customFormat="1" ht="137.25" customHeight="1">
      <c r="A141" s="8">
        <v>7</v>
      </c>
      <c r="B141" s="13" t="s">
        <v>288</v>
      </c>
      <c r="C141" s="13" t="s">
        <v>81</v>
      </c>
      <c r="D141" s="13" t="s">
        <v>247</v>
      </c>
      <c r="E141" s="14">
        <v>1</v>
      </c>
      <c r="F141" s="15" t="s">
        <v>291</v>
      </c>
      <c r="G141" s="16" t="s">
        <v>801</v>
      </c>
      <c r="H141" s="16" t="s">
        <v>801</v>
      </c>
      <c r="I141" s="17" t="s">
        <v>1126</v>
      </c>
      <c r="J141" s="18" t="s">
        <v>1125</v>
      </c>
      <c r="K141" s="18" t="s">
        <v>1127</v>
      </c>
      <c r="L141" s="18" t="s">
        <v>293</v>
      </c>
      <c r="M141" s="18" t="s">
        <v>484</v>
      </c>
      <c r="N141" s="18" t="s">
        <v>435</v>
      </c>
      <c r="O141" s="19">
        <v>26438494.850000001</v>
      </c>
      <c r="P141" s="19">
        <v>3165486772</v>
      </c>
      <c r="Q141" s="19">
        <v>309743</v>
      </c>
      <c r="R141" s="19">
        <v>2388434533</v>
      </c>
      <c r="S141" s="20" t="s">
        <v>1397</v>
      </c>
      <c r="T141" s="19">
        <v>803800476.85000002</v>
      </c>
      <c r="U141" s="18" t="s">
        <v>296</v>
      </c>
      <c r="V141" s="16" t="s">
        <v>1273</v>
      </c>
      <c r="W141" s="9">
        <f>IF(OR(LEFT(I141)="7",LEFT(I141,1)="8"),VALUE(RIGHT(I141,3)),VALUE(RIGHT(I141,4)))</f>
        <v>1495</v>
      </c>
    </row>
    <row r="142" spans="1:23" s="36" customFormat="1" ht="63.75" customHeight="1" outlineLevel="3">
      <c r="A142" s="29"/>
      <c r="B142" s="76" t="s">
        <v>804</v>
      </c>
      <c r="C142" s="77"/>
      <c r="D142" s="77"/>
      <c r="E142" s="62">
        <f>SUBTOTAL(9,E145:F148)</f>
        <v>3</v>
      </c>
      <c r="F142" s="30"/>
      <c r="G142" s="30"/>
      <c r="H142" s="30"/>
      <c r="I142" s="31"/>
      <c r="J142" s="30"/>
      <c r="K142" s="30"/>
      <c r="L142" s="30"/>
      <c r="M142" s="30"/>
      <c r="N142" s="30"/>
      <c r="O142" s="32"/>
      <c r="P142" s="33"/>
      <c r="Q142" s="33"/>
      <c r="R142" s="33"/>
      <c r="S142" s="30"/>
      <c r="T142" s="33"/>
      <c r="U142" s="30"/>
      <c r="V142" s="34"/>
      <c r="W142" s="35"/>
    </row>
    <row r="143" spans="1:23" s="43" customFormat="1" ht="20.25" customHeight="1" outlineLevel="1">
      <c r="A143" s="37"/>
      <c r="B143" s="74" t="s">
        <v>836</v>
      </c>
      <c r="C143" s="75" t="s">
        <v>834</v>
      </c>
      <c r="D143" s="75"/>
      <c r="E143" s="63">
        <f>SUBTOTAL(9,E145:E146)</f>
        <v>2</v>
      </c>
      <c r="F143" s="38"/>
      <c r="G143" s="38"/>
      <c r="H143" s="38"/>
      <c r="I143" s="39"/>
      <c r="J143" s="38"/>
      <c r="K143" s="38"/>
      <c r="L143" s="38"/>
      <c r="M143" s="38"/>
      <c r="N143" s="38"/>
      <c r="O143" s="40"/>
      <c r="P143" s="40"/>
      <c r="Q143" s="40"/>
      <c r="R143" s="40"/>
      <c r="S143" s="38"/>
      <c r="T143" s="40"/>
      <c r="U143" s="38"/>
      <c r="V143" s="41"/>
      <c r="W143" s="42"/>
    </row>
    <row r="144" spans="1:23" s="50" customFormat="1" ht="20.25" customHeight="1" outlineLevel="2">
      <c r="A144" s="44"/>
      <c r="B144" s="72" t="s">
        <v>355</v>
      </c>
      <c r="C144" s="73"/>
      <c r="D144" s="73"/>
      <c r="E144" s="64">
        <f>SUBTOTAL(9,E145:E146)</f>
        <v>2</v>
      </c>
      <c r="F144" s="45"/>
      <c r="G144" s="45"/>
      <c r="H144" s="45"/>
      <c r="I144" s="46"/>
      <c r="J144" s="45"/>
      <c r="K144" s="45"/>
      <c r="L144" s="45"/>
      <c r="M144" s="45"/>
      <c r="N144" s="45"/>
      <c r="O144" s="47"/>
      <c r="P144" s="47"/>
      <c r="Q144" s="47"/>
      <c r="R144" s="47"/>
      <c r="S144" s="45"/>
      <c r="T144" s="47"/>
      <c r="U144" s="45"/>
      <c r="V144" s="48"/>
      <c r="W144" s="49"/>
    </row>
    <row r="145" spans="1:23" s="10" customFormat="1" ht="223.5" customHeight="1">
      <c r="A145" s="8">
        <v>8</v>
      </c>
      <c r="B145" s="13" t="s">
        <v>804</v>
      </c>
      <c r="C145" s="13" t="s">
        <v>125</v>
      </c>
      <c r="D145" s="13" t="s">
        <v>247</v>
      </c>
      <c r="E145" s="14">
        <v>1</v>
      </c>
      <c r="F145" s="15" t="s">
        <v>805</v>
      </c>
      <c r="G145" s="16" t="s">
        <v>806</v>
      </c>
      <c r="H145" s="16" t="s">
        <v>806</v>
      </c>
      <c r="I145" s="17" t="s">
        <v>807</v>
      </c>
      <c r="J145" s="18" t="s">
        <v>808</v>
      </c>
      <c r="K145" s="18" t="s">
        <v>914</v>
      </c>
      <c r="L145" s="18" t="s">
        <v>863</v>
      </c>
      <c r="M145" s="18" t="s">
        <v>1036</v>
      </c>
      <c r="N145" s="18" t="s">
        <v>295</v>
      </c>
      <c r="O145" s="19">
        <v>55020009.170000002</v>
      </c>
      <c r="P145" s="19">
        <v>1704819</v>
      </c>
      <c r="Q145" s="19">
        <v>578632.24</v>
      </c>
      <c r="R145" s="19">
        <v>2262210.27</v>
      </c>
      <c r="S145" s="20" t="s">
        <v>1398</v>
      </c>
      <c r="T145" s="19">
        <v>55041250.140000001</v>
      </c>
      <c r="U145" s="18" t="s">
        <v>830</v>
      </c>
      <c r="V145" s="16" t="s">
        <v>1814</v>
      </c>
      <c r="W145" s="9">
        <f>IF(OR(LEFT(I145)="7",LEFT(I145,1)="8"),VALUE(RIGHT(I145,3)),VALUE(RIGHT(I145,4)))</f>
        <v>1303</v>
      </c>
    </row>
    <row r="146" spans="1:23" s="10" customFormat="1" ht="201" customHeight="1">
      <c r="A146" s="8">
        <v>8</v>
      </c>
      <c r="B146" s="13" t="s">
        <v>804</v>
      </c>
      <c r="C146" s="13" t="s">
        <v>125</v>
      </c>
      <c r="D146" s="13" t="s">
        <v>247</v>
      </c>
      <c r="E146" s="14">
        <v>1</v>
      </c>
      <c r="F146" s="15" t="s">
        <v>1033</v>
      </c>
      <c r="G146" s="16" t="s">
        <v>867</v>
      </c>
      <c r="H146" s="16" t="s">
        <v>867</v>
      </c>
      <c r="I146" s="17" t="s">
        <v>868</v>
      </c>
      <c r="J146" s="18" t="s">
        <v>98</v>
      </c>
      <c r="K146" s="18" t="s">
        <v>591</v>
      </c>
      <c r="L146" s="18" t="s">
        <v>863</v>
      </c>
      <c r="M146" s="18" t="s">
        <v>493</v>
      </c>
      <c r="N146" s="18" t="s">
        <v>822</v>
      </c>
      <c r="O146" s="19">
        <v>185312898.86000001</v>
      </c>
      <c r="P146" s="19">
        <v>36437967.780000001</v>
      </c>
      <c r="Q146" s="19">
        <v>1641821.82</v>
      </c>
      <c r="R146" s="19">
        <v>80136493.719999999</v>
      </c>
      <c r="S146" s="20" t="s">
        <v>1399</v>
      </c>
      <c r="T146" s="19">
        <v>143256194.74000001</v>
      </c>
      <c r="U146" s="18" t="s">
        <v>830</v>
      </c>
      <c r="V146" s="16" t="s">
        <v>1274</v>
      </c>
      <c r="W146" s="9">
        <f>IF(OR(LEFT(I146)="7",LEFT(I146,1)="8"),VALUE(RIGHT(I146,3)),VALUE(RIGHT(I146,4)))</f>
        <v>1396</v>
      </c>
    </row>
    <row r="147" spans="1:23" s="50" customFormat="1" ht="20.25" customHeight="1" outlineLevel="2">
      <c r="A147" s="44"/>
      <c r="B147" s="72" t="s">
        <v>358</v>
      </c>
      <c r="C147" s="73"/>
      <c r="D147" s="73"/>
      <c r="E147" s="64">
        <f>SUBTOTAL(9,E148)</f>
        <v>1</v>
      </c>
      <c r="F147" s="45"/>
      <c r="G147" s="45"/>
      <c r="H147" s="45"/>
      <c r="I147" s="46"/>
      <c r="J147" s="45"/>
      <c r="K147" s="45"/>
      <c r="L147" s="45"/>
      <c r="M147" s="45"/>
      <c r="N147" s="45"/>
      <c r="O147" s="47"/>
      <c r="P147" s="47"/>
      <c r="Q147" s="47"/>
      <c r="R147" s="47"/>
      <c r="S147" s="45"/>
      <c r="T147" s="47"/>
      <c r="U147" s="45"/>
      <c r="V147" s="48"/>
      <c r="W147" s="49"/>
    </row>
    <row r="148" spans="1:23" s="10" customFormat="1" ht="188.25" customHeight="1">
      <c r="A148" s="8">
        <v>8</v>
      </c>
      <c r="B148" s="13" t="s">
        <v>804</v>
      </c>
      <c r="C148" s="13" t="s">
        <v>125</v>
      </c>
      <c r="D148" s="13" t="s">
        <v>965</v>
      </c>
      <c r="E148" s="14">
        <v>1</v>
      </c>
      <c r="F148" s="15" t="s">
        <v>1815</v>
      </c>
      <c r="G148" s="16" t="s">
        <v>1816</v>
      </c>
      <c r="H148" s="16" t="s">
        <v>658</v>
      </c>
      <c r="I148" s="17" t="s">
        <v>659</v>
      </c>
      <c r="J148" s="18" t="s">
        <v>99</v>
      </c>
      <c r="K148" s="18" t="s">
        <v>592</v>
      </c>
      <c r="L148" s="18" t="s">
        <v>863</v>
      </c>
      <c r="M148" s="18" t="s">
        <v>787</v>
      </c>
      <c r="N148" s="18" t="s">
        <v>822</v>
      </c>
      <c r="O148" s="19">
        <v>112561</v>
      </c>
      <c r="P148" s="19">
        <v>0</v>
      </c>
      <c r="Q148" s="19">
        <v>424</v>
      </c>
      <c r="R148" s="19">
        <v>50</v>
      </c>
      <c r="S148" s="20" t="s">
        <v>1817</v>
      </c>
      <c r="T148" s="19">
        <v>112560.69</v>
      </c>
      <c r="U148" s="18" t="s">
        <v>830</v>
      </c>
      <c r="V148" s="16" t="s">
        <v>1275</v>
      </c>
      <c r="W148" s="9">
        <f>IF(OR(LEFT(I148)="7",LEFT(I148,1)="8"),VALUE(RIGHT(I148,3)),VALUE(RIGHT(I148,4)))</f>
        <v>133</v>
      </c>
    </row>
    <row r="149" spans="1:23" s="36" customFormat="1" ht="28.5" customHeight="1" outlineLevel="3">
      <c r="A149" s="29"/>
      <c r="B149" s="76" t="s">
        <v>810</v>
      </c>
      <c r="C149" s="77"/>
      <c r="D149" s="77"/>
      <c r="E149" s="62">
        <f>SUBTOTAL(9,E152:E176)</f>
        <v>21</v>
      </c>
      <c r="F149" s="30"/>
      <c r="G149" s="30"/>
      <c r="H149" s="30"/>
      <c r="I149" s="31"/>
      <c r="J149" s="30"/>
      <c r="K149" s="30"/>
      <c r="L149" s="30"/>
      <c r="M149" s="30"/>
      <c r="N149" s="30"/>
      <c r="O149" s="32"/>
      <c r="P149" s="33"/>
      <c r="Q149" s="33"/>
      <c r="R149" s="33"/>
      <c r="S149" s="30"/>
      <c r="T149" s="33"/>
      <c r="U149" s="30"/>
      <c r="V149" s="34"/>
      <c r="W149" s="35"/>
    </row>
    <row r="150" spans="1:23" s="43" customFormat="1" ht="20.25" customHeight="1" outlineLevel="1">
      <c r="A150" s="37"/>
      <c r="B150" s="74" t="s">
        <v>836</v>
      </c>
      <c r="C150" s="75" t="s">
        <v>834</v>
      </c>
      <c r="D150" s="75"/>
      <c r="E150" s="63">
        <f>SUBTOTAL(9,E152:E173)</f>
        <v>20</v>
      </c>
      <c r="F150" s="38"/>
      <c r="G150" s="38"/>
      <c r="H150" s="38"/>
      <c r="I150" s="39"/>
      <c r="J150" s="38"/>
      <c r="K150" s="38"/>
      <c r="L150" s="38"/>
      <c r="M150" s="38"/>
      <c r="N150" s="38"/>
      <c r="O150" s="40"/>
      <c r="P150" s="40"/>
      <c r="Q150" s="40"/>
      <c r="R150" s="40"/>
      <c r="S150" s="38"/>
      <c r="T150" s="40"/>
      <c r="U150" s="38"/>
      <c r="V150" s="41"/>
      <c r="W150" s="42"/>
    </row>
    <row r="151" spans="1:23" s="50" customFormat="1" ht="20.25" customHeight="1" outlineLevel="2">
      <c r="A151" s="44"/>
      <c r="B151" s="72" t="s">
        <v>355</v>
      </c>
      <c r="C151" s="73"/>
      <c r="D151" s="73"/>
      <c r="E151" s="64">
        <f>SUBTOTAL(9,E152:E161)</f>
        <v>10</v>
      </c>
      <c r="F151" s="45"/>
      <c r="G151" s="45"/>
      <c r="H151" s="45"/>
      <c r="I151" s="46"/>
      <c r="J151" s="45"/>
      <c r="K151" s="45"/>
      <c r="L151" s="45"/>
      <c r="M151" s="45"/>
      <c r="N151" s="45"/>
      <c r="O151" s="47"/>
      <c r="P151" s="47"/>
      <c r="Q151" s="47"/>
      <c r="R151" s="47"/>
      <c r="S151" s="45"/>
      <c r="T151" s="47"/>
      <c r="U151" s="45"/>
      <c r="V151" s="48"/>
      <c r="W151" s="49"/>
    </row>
    <row r="152" spans="1:23" s="10" customFormat="1" ht="159.75" customHeight="1">
      <c r="A152" s="8">
        <v>9</v>
      </c>
      <c r="B152" s="13" t="s">
        <v>810</v>
      </c>
      <c r="C152" s="13" t="s">
        <v>125</v>
      </c>
      <c r="D152" s="13" t="s">
        <v>247</v>
      </c>
      <c r="E152" s="14">
        <v>1</v>
      </c>
      <c r="F152" s="15">
        <v>311</v>
      </c>
      <c r="G152" s="16" t="s">
        <v>812</v>
      </c>
      <c r="H152" s="16" t="s">
        <v>647</v>
      </c>
      <c r="I152" s="17" t="s">
        <v>813</v>
      </c>
      <c r="J152" s="18" t="s">
        <v>814</v>
      </c>
      <c r="K152" s="18" t="s">
        <v>510</v>
      </c>
      <c r="L152" s="18" t="s">
        <v>293</v>
      </c>
      <c r="M152" s="18" t="s">
        <v>829</v>
      </c>
      <c r="N152" s="18" t="s">
        <v>964</v>
      </c>
      <c r="O152" s="19">
        <v>0</v>
      </c>
      <c r="P152" s="19">
        <v>0</v>
      </c>
      <c r="Q152" s="19">
        <v>0</v>
      </c>
      <c r="R152" s="19">
        <v>0</v>
      </c>
      <c r="S152" s="20" t="s">
        <v>920</v>
      </c>
      <c r="T152" s="19">
        <v>0</v>
      </c>
      <c r="U152" s="18" t="s">
        <v>296</v>
      </c>
      <c r="V152" s="16" t="s">
        <v>1277</v>
      </c>
      <c r="W152" s="9">
        <f t="shared" ref="W152:W161" si="5">IF(OR(LEFT(I152)="7",LEFT(I152,1)="8"),VALUE(RIGHT(I152,3)),VALUE(RIGHT(I152,4)))</f>
        <v>53</v>
      </c>
    </row>
    <row r="153" spans="1:23" s="10" customFormat="1" ht="159.75" customHeight="1">
      <c r="A153" s="8">
        <v>9</v>
      </c>
      <c r="B153" s="13" t="s">
        <v>810</v>
      </c>
      <c r="C153" s="13" t="s">
        <v>125</v>
      </c>
      <c r="D153" s="13" t="s">
        <v>247</v>
      </c>
      <c r="E153" s="14">
        <v>1</v>
      </c>
      <c r="F153" s="15">
        <v>411</v>
      </c>
      <c r="G153" s="16" t="s">
        <v>1818</v>
      </c>
      <c r="H153" s="16" t="s">
        <v>647</v>
      </c>
      <c r="I153" s="17">
        <v>20020941101304</v>
      </c>
      <c r="J153" s="18" t="s">
        <v>511</v>
      </c>
      <c r="K153" s="18" t="s">
        <v>595</v>
      </c>
      <c r="L153" s="18" t="s">
        <v>293</v>
      </c>
      <c r="M153" s="18" t="s">
        <v>829</v>
      </c>
      <c r="N153" s="18" t="s">
        <v>817</v>
      </c>
      <c r="O153" s="19">
        <v>1154300910.97</v>
      </c>
      <c r="P153" s="19">
        <v>0</v>
      </c>
      <c r="Q153" s="19">
        <v>11665752.07</v>
      </c>
      <c r="R153" s="19">
        <v>220093352.24000001</v>
      </c>
      <c r="S153" s="20" t="s">
        <v>1819</v>
      </c>
      <c r="T153" s="19">
        <v>945873310.79999995</v>
      </c>
      <c r="U153" s="18" t="s">
        <v>830</v>
      </c>
      <c r="V153" s="16" t="s">
        <v>1820</v>
      </c>
      <c r="W153" s="9">
        <f t="shared" si="5"/>
        <v>1304</v>
      </c>
    </row>
    <row r="154" spans="1:23" s="10" customFormat="1" ht="159.75" customHeight="1">
      <c r="A154" s="8">
        <v>9</v>
      </c>
      <c r="B154" s="13" t="s">
        <v>810</v>
      </c>
      <c r="C154" s="13" t="s">
        <v>125</v>
      </c>
      <c r="D154" s="13" t="s">
        <v>247</v>
      </c>
      <c r="E154" s="14">
        <v>1</v>
      </c>
      <c r="F154" s="15">
        <v>415</v>
      </c>
      <c r="G154" s="16" t="s">
        <v>1645</v>
      </c>
      <c r="H154" s="16" t="s">
        <v>647</v>
      </c>
      <c r="I154" s="17">
        <v>20020911301297</v>
      </c>
      <c r="J154" s="18" t="s">
        <v>593</v>
      </c>
      <c r="K154" s="18" t="s">
        <v>594</v>
      </c>
      <c r="L154" s="18" t="s">
        <v>293</v>
      </c>
      <c r="M154" s="18" t="s">
        <v>829</v>
      </c>
      <c r="N154" s="18" t="s">
        <v>817</v>
      </c>
      <c r="O154" s="19">
        <v>8547143494.2200003</v>
      </c>
      <c r="P154" s="19">
        <v>1087551436.5</v>
      </c>
      <c r="Q154" s="19">
        <v>90240064.540000007</v>
      </c>
      <c r="R154" s="19">
        <v>131166378.09</v>
      </c>
      <c r="S154" s="20" t="s">
        <v>1821</v>
      </c>
      <c r="T154" s="19">
        <v>9593768617.1700001</v>
      </c>
      <c r="U154" s="18" t="s">
        <v>830</v>
      </c>
      <c r="V154" s="16" t="s">
        <v>1276</v>
      </c>
      <c r="W154" s="9">
        <f t="shared" si="5"/>
        <v>1297</v>
      </c>
    </row>
    <row r="155" spans="1:23" s="10" customFormat="1" ht="159.75" customHeight="1">
      <c r="A155" s="8">
        <v>9</v>
      </c>
      <c r="B155" s="13" t="s">
        <v>810</v>
      </c>
      <c r="C155" s="13" t="s">
        <v>125</v>
      </c>
      <c r="D155" s="13" t="s">
        <v>247</v>
      </c>
      <c r="E155" s="14">
        <v>1</v>
      </c>
      <c r="F155" s="15" t="s">
        <v>514</v>
      </c>
      <c r="G155" s="16" t="s">
        <v>515</v>
      </c>
      <c r="H155" s="16" t="s">
        <v>515</v>
      </c>
      <c r="I155" s="17" t="s">
        <v>37</v>
      </c>
      <c r="J155" s="18" t="s">
        <v>38</v>
      </c>
      <c r="K155" s="18" t="s">
        <v>472</v>
      </c>
      <c r="L155" s="18" t="s">
        <v>293</v>
      </c>
      <c r="M155" s="18" t="s">
        <v>39</v>
      </c>
      <c r="N155" s="18" t="s">
        <v>964</v>
      </c>
      <c r="O155" s="19">
        <v>235062520.05000001</v>
      </c>
      <c r="P155" s="19">
        <v>0</v>
      </c>
      <c r="Q155" s="19">
        <v>2326977.7200000002</v>
      </c>
      <c r="R155" s="19">
        <v>35706.800000000003</v>
      </c>
      <c r="S155" s="20" t="s">
        <v>1822</v>
      </c>
      <c r="T155" s="19">
        <v>237353790.97</v>
      </c>
      <c r="U155" s="18" t="s">
        <v>830</v>
      </c>
      <c r="V155" s="16" t="s">
        <v>1823</v>
      </c>
      <c r="W155" s="9">
        <f t="shared" si="5"/>
        <v>1482</v>
      </c>
    </row>
    <row r="156" spans="1:23" s="10" customFormat="1" ht="159.75" customHeight="1">
      <c r="A156" s="8">
        <v>9</v>
      </c>
      <c r="B156" s="13" t="s">
        <v>810</v>
      </c>
      <c r="C156" s="13" t="s">
        <v>125</v>
      </c>
      <c r="D156" s="13" t="s">
        <v>247</v>
      </c>
      <c r="E156" s="14">
        <v>1</v>
      </c>
      <c r="F156" s="15" t="s">
        <v>514</v>
      </c>
      <c r="G156" s="16" t="s">
        <v>515</v>
      </c>
      <c r="H156" s="16" t="s">
        <v>515</v>
      </c>
      <c r="I156" s="17" t="s">
        <v>517</v>
      </c>
      <c r="J156" s="18" t="s">
        <v>26</v>
      </c>
      <c r="K156" s="18" t="s">
        <v>518</v>
      </c>
      <c r="L156" s="18" t="s">
        <v>293</v>
      </c>
      <c r="M156" s="18" t="s">
        <v>829</v>
      </c>
      <c r="N156" s="18" t="s">
        <v>817</v>
      </c>
      <c r="O156" s="19">
        <v>14076483.810000001</v>
      </c>
      <c r="P156" s="19">
        <v>5421250</v>
      </c>
      <c r="Q156" s="19">
        <v>167593.82999999999</v>
      </c>
      <c r="R156" s="19">
        <v>326280.48</v>
      </c>
      <c r="S156" s="20" t="s">
        <v>1400</v>
      </c>
      <c r="T156" s="19">
        <v>19339047.16</v>
      </c>
      <c r="U156" s="18" t="s">
        <v>830</v>
      </c>
      <c r="V156" s="16" t="s">
        <v>1279</v>
      </c>
      <c r="W156" s="9">
        <f t="shared" si="5"/>
        <v>1406</v>
      </c>
    </row>
    <row r="157" spans="1:23" s="10" customFormat="1" ht="360">
      <c r="A157" s="8">
        <v>9</v>
      </c>
      <c r="B157" s="13" t="s">
        <v>810</v>
      </c>
      <c r="C157" s="13" t="s">
        <v>125</v>
      </c>
      <c r="D157" s="13" t="s">
        <v>247</v>
      </c>
      <c r="E157" s="14">
        <v>1</v>
      </c>
      <c r="F157" s="15" t="s">
        <v>514</v>
      </c>
      <c r="G157" s="16" t="s">
        <v>515</v>
      </c>
      <c r="H157" s="16" t="s">
        <v>515</v>
      </c>
      <c r="I157" s="17" t="s">
        <v>516</v>
      </c>
      <c r="J157" s="18" t="s">
        <v>681</v>
      </c>
      <c r="K157" s="18" t="s">
        <v>471</v>
      </c>
      <c r="L157" s="18" t="s">
        <v>863</v>
      </c>
      <c r="M157" s="18" t="s">
        <v>1036</v>
      </c>
      <c r="N157" s="18" t="s">
        <v>964</v>
      </c>
      <c r="O157" s="19">
        <v>7903056.8300000001</v>
      </c>
      <c r="P157" s="19">
        <v>2094323.28</v>
      </c>
      <c r="Q157" s="19">
        <v>135251.84</v>
      </c>
      <c r="R157" s="19">
        <v>2168456.39</v>
      </c>
      <c r="S157" s="20" t="s">
        <v>1824</v>
      </c>
      <c r="T157" s="19">
        <v>7964175.5599999996</v>
      </c>
      <c r="U157" s="18" t="s">
        <v>830</v>
      </c>
      <c r="V157" s="16" t="s">
        <v>1278</v>
      </c>
      <c r="W157" s="9">
        <f t="shared" si="5"/>
        <v>961</v>
      </c>
    </row>
    <row r="158" spans="1:23" s="10" customFormat="1" ht="159.75" customHeight="1">
      <c r="A158" s="8">
        <v>9</v>
      </c>
      <c r="B158" s="13" t="s">
        <v>810</v>
      </c>
      <c r="C158" s="13" t="s">
        <v>125</v>
      </c>
      <c r="D158" s="13" t="s">
        <v>247</v>
      </c>
      <c r="E158" s="14">
        <v>1</v>
      </c>
      <c r="F158" s="15" t="s">
        <v>236</v>
      </c>
      <c r="G158" s="16" t="s">
        <v>235</v>
      </c>
      <c r="H158" s="16" t="s">
        <v>235</v>
      </c>
      <c r="I158" s="17" t="s">
        <v>234</v>
      </c>
      <c r="J158" s="18" t="s">
        <v>233</v>
      </c>
      <c r="K158" s="18" t="s">
        <v>232</v>
      </c>
      <c r="L158" s="18" t="s">
        <v>863</v>
      </c>
      <c r="M158" s="18" t="s">
        <v>1036</v>
      </c>
      <c r="N158" s="18" t="s">
        <v>964</v>
      </c>
      <c r="O158" s="19">
        <v>296133.45</v>
      </c>
      <c r="P158" s="19">
        <v>0</v>
      </c>
      <c r="Q158" s="19">
        <v>2081.2399999999998</v>
      </c>
      <c r="R158" s="19">
        <v>0</v>
      </c>
      <c r="S158" s="20" t="s">
        <v>1825</v>
      </c>
      <c r="T158" s="19">
        <v>298214.69</v>
      </c>
      <c r="U158" s="18" t="s">
        <v>830</v>
      </c>
      <c r="V158" s="16" t="s">
        <v>1826</v>
      </c>
      <c r="W158" s="9">
        <f t="shared" si="5"/>
        <v>1455</v>
      </c>
    </row>
    <row r="159" spans="1:23" s="10" customFormat="1" ht="159.75" customHeight="1">
      <c r="A159" s="8">
        <v>9</v>
      </c>
      <c r="B159" s="13" t="s">
        <v>810</v>
      </c>
      <c r="C159" s="13" t="s">
        <v>125</v>
      </c>
      <c r="D159" s="13" t="s">
        <v>247</v>
      </c>
      <c r="E159" s="14">
        <v>1</v>
      </c>
      <c r="F159" s="15" t="s">
        <v>758</v>
      </c>
      <c r="G159" s="16" t="s">
        <v>759</v>
      </c>
      <c r="H159" s="16" t="s">
        <v>759</v>
      </c>
      <c r="I159" s="17" t="s">
        <v>760</v>
      </c>
      <c r="J159" s="18" t="s">
        <v>837</v>
      </c>
      <c r="K159" s="18" t="s">
        <v>474</v>
      </c>
      <c r="L159" s="18" t="s">
        <v>293</v>
      </c>
      <c r="M159" s="18" t="s">
        <v>829</v>
      </c>
      <c r="N159" s="18" t="s">
        <v>964</v>
      </c>
      <c r="O159" s="19">
        <v>778949.66</v>
      </c>
      <c r="P159" s="19">
        <v>0</v>
      </c>
      <c r="Q159" s="19">
        <v>79255.14</v>
      </c>
      <c r="R159" s="19">
        <v>42494.720000000001</v>
      </c>
      <c r="S159" s="20" t="s">
        <v>1401</v>
      </c>
      <c r="T159" s="19">
        <v>815710.08</v>
      </c>
      <c r="U159" s="18" t="s">
        <v>830</v>
      </c>
      <c r="V159" s="16" t="s">
        <v>1827</v>
      </c>
      <c r="W159" s="9">
        <f t="shared" si="5"/>
        <v>57</v>
      </c>
    </row>
    <row r="160" spans="1:23" s="10" customFormat="1" ht="159.75" customHeight="1">
      <c r="A160" s="8">
        <v>9</v>
      </c>
      <c r="B160" s="13" t="s">
        <v>810</v>
      </c>
      <c r="C160" s="13" t="s">
        <v>125</v>
      </c>
      <c r="D160" s="13" t="s">
        <v>247</v>
      </c>
      <c r="E160" s="14">
        <v>1</v>
      </c>
      <c r="F160" s="15" t="s">
        <v>758</v>
      </c>
      <c r="G160" s="16" t="s">
        <v>759</v>
      </c>
      <c r="H160" s="16" t="s">
        <v>759</v>
      </c>
      <c r="I160" s="17" t="s">
        <v>838</v>
      </c>
      <c r="J160" s="18" t="s">
        <v>839</v>
      </c>
      <c r="K160" s="18" t="s">
        <v>473</v>
      </c>
      <c r="L160" s="18" t="s">
        <v>293</v>
      </c>
      <c r="M160" s="18" t="s">
        <v>294</v>
      </c>
      <c r="N160" s="18" t="s">
        <v>435</v>
      </c>
      <c r="O160" s="19">
        <v>419868744.56</v>
      </c>
      <c r="P160" s="19">
        <v>657500000</v>
      </c>
      <c r="Q160" s="19">
        <v>6367190.75</v>
      </c>
      <c r="R160" s="19">
        <v>646405442.13999999</v>
      </c>
      <c r="S160" s="20" t="s">
        <v>1828</v>
      </c>
      <c r="T160" s="19">
        <v>437330493.17000002</v>
      </c>
      <c r="U160" s="18" t="s">
        <v>830</v>
      </c>
      <c r="V160" s="16" t="s">
        <v>1829</v>
      </c>
      <c r="W160" s="9">
        <f t="shared" si="5"/>
        <v>731</v>
      </c>
    </row>
    <row r="161" spans="1:23" s="10" customFormat="1" ht="378.75" customHeight="1">
      <c r="A161" s="8">
        <v>9</v>
      </c>
      <c r="B161" s="13" t="s">
        <v>810</v>
      </c>
      <c r="C161" s="13" t="s">
        <v>125</v>
      </c>
      <c r="D161" s="13" t="s">
        <v>247</v>
      </c>
      <c r="E161" s="14">
        <v>1</v>
      </c>
      <c r="F161" s="15" t="s">
        <v>840</v>
      </c>
      <c r="G161" s="16" t="s">
        <v>841</v>
      </c>
      <c r="H161" s="16" t="s">
        <v>841</v>
      </c>
      <c r="I161" s="17" t="s">
        <v>842</v>
      </c>
      <c r="J161" s="18" t="s">
        <v>843</v>
      </c>
      <c r="K161" s="18" t="s">
        <v>427</v>
      </c>
      <c r="L161" s="18" t="s">
        <v>293</v>
      </c>
      <c r="M161" s="18" t="s">
        <v>294</v>
      </c>
      <c r="N161" s="18" t="s">
        <v>817</v>
      </c>
      <c r="O161" s="19">
        <v>34843154.710000001</v>
      </c>
      <c r="P161" s="19">
        <v>0</v>
      </c>
      <c r="Q161" s="19">
        <v>311566.73</v>
      </c>
      <c r="R161" s="19">
        <v>8501299.9100000001</v>
      </c>
      <c r="S161" s="20" t="s">
        <v>1830</v>
      </c>
      <c r="T161" s="19">
        <v>26653421.530000001</v>
      </c>
      <c r="U161" s="18" t="s">
        <v>830</v>
      </c>
      <c r="V161" s="16" t="s">
        <v>1831</v>
      </c>
      <c r="W161" s="9">
        <f t="shared" si="5"/>
        <v>955</v>
      </c>
    </row>
    <row r="162" spans="1:23" s="50" customFormat="1" ht="20.25" customHeight="1" outlineLevel="2">
      <c r="A162" s="44"/>
      <c r="B162" s="72" t="s">
        <v>356</v>
      </c>
      <c r="C162" s="73"/>
      <c r="D162" s="73"/>
      <c r="E162" s="64">
        <f>SUBTOTAL(9,E163:E167)</f>
        <v>5</v>
      </c>
      <c r="F162" s="45"/>
      <c r="G162" s="45"/>
      <c r="H162" s="45"/>
      <c r="I162" s="46"/>
      <c r="J162" s="45"/>
      <c r="K162" s="45"/>
      <c r="L162" s="45"/>
      <c r="M162" s="45"/>
      <c r="N162" s="45"/>
      <c r="O162" s="47"/>
      <c r="P162" s="47"/>
      <c r="Q162" s="47"/>
      <c r="R162" s="47"/>
      <c r="S162" s="45"/>
      <c r="T162" s="47"/>
      <c r="U162" s="45"/>
      <c r="V162" s="48"/>
      <c r="W162" s="49"/>
    </row>
    <row r="163" spans="1:23" s="10" customFormat="1" ht="159.75" customHeight="1">
      <c r="A163" s="8">
        <v>9</v>
      </c>
      <c r="B163" s="13" t="s">
        <v>810</v>
      </c>
      <c r="C163" s="13" t="s">
        <v>125</v>
      </c>
      <c r="D163" s="13" t="s">
        <v>660</v>
      </c>
      <c r="E163" s="14">
        <v>1</v>
      </c>
      <c r="F163" s="15">
        <v>200</v>
      </c>
      <c r="G163" s="16" t="s">
        <v>811</v>
      </c>
      <c r="H163" s="16" t="s">
        <v>761</v>
      </c>
      <c r="I163" s="17">
        <v>20070920001475</v>
      </c>
      <c r="J163" s="18" t="s">
        <v>762</v>
      </c>
      <c r="K163" s="18" t="s">
        <v>428</v>
      </c>
      <c r="L163" s="18" t="s">
        <v>293</v>
      </c>
      <c r="M163" s="18" t="s">
        <v>294</v>
      </c>
      <c r="N163" s="18" t="s">
        <v>817</v>
      </c>
      <c r="O163" s="19">
        <v>0</v>
      </c>
      <c r="P163" s="19">
        <v>0</v>
      </c>
      <c r="Q163" s="19">
        <v>0</v>
      </c>
      <c r="R163" s="19">
        <v>0</v>
      </c>
      <c r="S163" s="20" t="s">
        <v>1832</v>
      </c>
      <c r="T163" s="19">
        <v>0</v>
      </c>
      <c r="U163" s="18" t="s">
        <v>830</v>
      </c>
      <c r="V163" s="16" t="s">
        <v>1833</v>
      </c>
      <c r="W163" s="9">
        <f>IF(OR(LEFT(I163)="7",LEFT(I163,1)="8"),VALUE(RIGHT(I163,3)),VALUE(RIGHT(I163,4)))</f>
        <v>1475</v>
      </c>
    </row>
    <row r="164" spans="1:23" s="10" customFormat="1" ht="159.75" customHeight="1">
      <c r="A164" s="8">
        <v>9</v>
      </c>
      <c r="B164" s="13" t="s">
        <v>810</v>
      </c>
      <c r="C164" s="13" t="s">
        <v>125</v>
      </c>
      <c r="D164" s="13" t="s">
        <v>660</v>
      </c>
      <c r="E164" s="14">
        <v>1</v>
      </c>
      <c r="F164" s="15">
        <v>643</v>
      </c>
      <c r="G164" s="16" t="s">
        <v>512</v>
      </c>
      <c r="H164" s="16" t="s">
        <v>513</v>
      </c>
      <c r="I164" s="17">
        <v>19980965100759</v>
      </c>
      <c r="J164" s="18" t="s">
        <v>100</v>
      </c>
      <c r="K164" s="18" t="s">
        <v>429</v>
      </c>
      <c r="L164" s="18" t="s">
        <v>863</v>
      </c>
      <c r="M164" s="18" t="s">
        <v>787</v>
      </c>
      <c r="N164" s="18" t="s">
        <v>817</v>
      </c>
      <c r="O164" s="19">
        <v>0</v>
      </c>
      <c r="P164" s="19">
        <v>0</v>
      </c>
      <c r="Q164" s="19">
        <v>0</v>
      </c>
      <c r="R164" s="19">
        <v>0</v>
      </c>
      <c r="S164" s="20" t="s">
        <v>1402</v>
      </c>
      <c r="T164" s="19">
        <v>0</v>
      </c>
      <c r="U164" s="18" t="s">
        <v>296</v>
      </c>
      <c r="V164" s="16" t="s">
        <v>1403</v>
      </c>
      <c r="W164" s="9">
        <f>IF(OR(LEFT(I164)="7",LEFT(I164,1)="8"),VALUE(RIGHT(I164,3)),VALUE(RIGHT(I164,4)))</f>
        <v>759</v>
      </c>
    </row>
    <row r="165" spans="1:23" s="10" customFormat="1" ht="192" customHeight="1">
      <c r="A165" s="8">
        <v>9</v>
      </c>
      <c r="B165" s="13" t="s">
        <v>810</v>
      </c>
      <c r="C165" s="13" t="s">
        <v>125</v>
      </c>
      <c r="D165" s="13" t="s">
        <v>660</v>
      </c>
      <c r="E165" s="14">
        <v>1</v>
      </c>
      <c r="F165" s="15" t="s">
        <v>514</v>
      </c>
      <c r="G165" s="16" t="s">
        <v>515</v>
      </c>
      <c r="H165" s="16" t="s">
        <v>1404</v>
      </c>
      <c r="I165" s="17" t="s">
        <v>1405</v>
      </c>
      <c r="J165" s="18" t="s">
        <v>1406</v>
      </c>
      <c r="K165" s="18" t="s">
        <v>1407</v>
      </c>
      <c r="L165" s="18" t="s">
        <v>293</v>
      </c>
      <c r="M165" s="18" t="s">
        <v>1408</v>
      </c>
      <c r="N165" s="18" t="s">
        <v>817</v>
      </c>
      <c r="O165" s="19">
        <v>0</v>
      </c>
      <c r="P165" s="19">
        <v>0</v>
      </c>
      <c r="Q165" s="19">
        <v>0</v>
      </c>
      <c r="R165" s="19">
        <v>0</v>
      </c>
      <c r="S165" s="20" t="s">
        <v>1409</v>
      </c>
      <c r="T165" s="19">
        <v>0</v>
      </c>
      <c r="U165" s="18" t="s">
        <v>830</v>
      </c>
      <c r="V165" s="16" t="s">
        <v>1410</v>
      </c>
      <c r="W165" s="9">
        <f>IF(OR(LEFT(I165)="7",LEFT(I165,1)="8"),VALUE(RIGHT(I165,3)),VALUE(RIGHT(I165,4)))</f>
        <v>1549</v>
      </c>
    </row>
    <row r="166" spans="1:23" s="10" customFormat="1" ht="159.75" customHeight="1">
      <c r="A166" s="8">
        <v>9</v>
      </c>
      <c r="B166" s="13" t="s">
        <v>810</v>
      </c>
      <c r="C166" s="13" t="s">
        <v>125</v>
      </c>
      <c r="D166" s="13" t="s">
        <v>660</v>
      </c>
      <c r="E166" s="14">
        <v>1</v>
      </c>
      <c r="F166" s="15" t="s">
        <v>514</v>
      </c>
      <c r="G166" s="16" t="s">
        <v>515</v>
      </c>
      <c r="H166" s="16" t="s">
        <v>747</v>
      </c>
      <c r="I166" s="17" t="s">
        <v>748</v>
      </c>
      <c r="J166" s="18" t="s">
        <v>607</v>
      </c>
      <c r="K166" s="18" t="s">
        <v>1</v>
      </c>
      <c r="L166" s="18" t="s">
        <v>293</v>
      </c>
      <c r="M166" s="18" t="s">
        <v>829</v>
      </c>
      <c r="N166" s="18" t="s">
        <v>817</v>
      </c>
      <c r="O166" s="19">
        <v>0</v>
      </c>
      <c r="P166" s="19">
        <v>0</v>
      </c>
      <c r="Q166" s="19">
        <v>0</v>
      </c>
      <c r="R166" s="19">
        <v>0</v>
      </c>
      <c r="S166" s="20" t="s">
        <v>1411</v>
      </c>
      <c r="T166" s="19">
        <v>0</v>
      </c>
      <c r="U166" s="18" t="s">
        <v>830</v>
      </c>
      <c r="V166" s="16" t="s">
        <v>1280</v>
      </c>
      <c r="W166" s="9">
        <f>IF(OR(LEFT(I166)="7",LEFT(I166,1)="8"),VALUE(RIGHT(I166,3)),VALUE(RIGHT(I166,4)))</f>
        <v>64</v>
      </c>
    </row>
    <row r="167" spans="1:23" s="10" customFormat="1" ht="159.75" customHeight="1">
      <c r="A167" s="8">
        <v>9</v>
      </c>
      <c r="B167" s="13" t="s">
        <v>810</v>
      </c>
      <c r="C167" s="13" t="s">
        <v>125</v>
      </c>
      <c r="D167" s="13" t="s">
        <v>660</v>
      </c>
      <c r="E167" s="14">
        <v>1</v>
      </c>
      <c r="F167" s="15" t="s">
        <v>514</v>
      </c>
      <c r="G167" s="16" t="s">
        <v>515</v>
      </c>
      <c r="H167" s="16" t="s">
        <v>750</v>
      </c>
      <c r="I167" s="17" t="s">
        <v>751</v>
      </c>
      <c r="J167" s="18" t="s">
        <v>269</v>
      </c>
      <c r="K167" s="18" t="s">
        <v>430</v>
      </c>
      <c r="L167" s="18" t="s">
        <v>293</v>
      </c>
      <c r="M167" s="18" t="s">
        <v>829</v>
      </c>
      <c r="N167" s="18" t="s">
        <v>817</v>
      </c>
      <c r="O167" s="19">
        <v>0</v>
      </c>
      <c r="P167" s="19">
        <v>0</v>
      </c>
      <c r="Q167" s="19">
        <v>0</v>
      </c>
      <c r="R167" s="19">
        <v>0</v>
      </c>
      <c r="S167" s="20" t="s">
        <v>1412</v>
      </c>
      <c r="T167" s="19">
        <v>0</v>
      </c>
      <c r="U167" s="18" t="s">
        <v>830</v>
      </c>
      <c r="V167" s="16" t="s">
        <v>1413</v>
      </c>
      <c r="W167" s="9">
        <f>IF(OR(LEFT(I167)="7",LEFT(I167,1)="8"),VALUE(RIGHT(I167,3)),VALUE(RIGHT(I167,4)))</f>
        <v>1347</v>
      </c>
    </row>
    <row r="168" spans="1:23" s="50" customFormat="1" ht="20.25" customHeight="1" outlineLevel="2">
      <c r="A168" s="44"/>
      <c r="B168" s="72" t="s">
        <v>358</v>
      </c>
      <c r="C168" s="73"/>
      <c r="D168" s="73"/>
      <c r="E168" s="64">
        <f>SUBTOTAL(9,E169:E173)</f>
        <v>5</v>
      </c>
      <c r="F168" s="45"/>
      <c r="G168" s="45"/>
      <c r="H168" s="45"/>
      <c r="I168" s="46"/>
      <c r="J168" s="45"/>
      <c r="K168" s="45"/>
      <c r="L168" s="45"/>
      <c r="M168" s="45"/>
      <c r="N168" s="45"/>
      <c r="O168" s="47"/>
      <c r="P168" s="47"/>
      <c r="Q168" s="47"/>
      <c r="R168" s="47"/>
      <c r="S168" s="45"/>
      <c r="T168" s="47"/>
      <c r="U168" s="45"/>
      <c r="V168" s="48"/>
      <c r="W168" s="49"/>
    </row>
    <row r="169" spans="1:23" s="10" customFormat="1" ht="159.75" customHeight="1">
      <c r="A169" s="8">
        <v>9</v>
      </c>
      <c r="B169" s="13" t="s">
        <v>810</v>
      </c>
      <c r="C169" s="13" t="s">
        <v>125</v>
      </c>
      <c r="D169" s="13" t="s">
        <v>965</v>
      </c>
      <c r="E169" s="14">
        <v>1</v>
      </c>
      <c r="F169" s="15" t="s">
        <v>514</v>
      </c>
      <c r="G169" s="16" t="s">
        <v>515</v>
      </c>
      <c r="H169" s="16" t="s">
        <v>433</v>
      </c>
      <c r="I169" s="17" t="s">
        <v>749</v>
      </c>
      <c r="J169" s="18" t="s">
        <v>1247</v>
      </c>
      <c r="K169" s="18" t="s">
        <v>4</v>
      </c>
      <c r="L169" s="18" t="s">
        <v>863</v>
      </c>
      <c r="M169" s="18" t="s">
        <v>785</v>
      </c>
      <c r="N169" s="18" t="s">
        <v>817</v>
      </c>
      <c r="O169" s="19">
        <v>0</v>
      </c>
      <c r="P169" s="19">
        <v>0</v>
      </c>
      <c r="Q169" s="19">
        <v>0</v>
      </c>
      <c r="R169" s="19">
        <v>0</v>
      </c>
      <c r="S169" s="20" t="s">
        <v>1420</v>
      </c>
      <c r="T169" s="19">
        <v>0</v>
      </c>
      <c r="U169" s="18" t="s">
        <v>830</v>
      </c>
      <c r="V169" s="16" t="s">
        <v>1421</v>
      </c>
      <c r="W169" s="9">
        <f>IF(OR(LEFT(I169)="7",LEFT(I169,1)="8"),VALUE(RIGHT(I169,3)),VALUE(RIGHT(I169,4)))</f>
        <v>320</v>
      </c>
    </row>
    <row r="170" spans="1:23" s="10" customFormat="1" ht="159.75" customHeight="1">
      <c r="A170" s="8">
        <v>9</v>
      </c>
      <c r="B170" s="13" t="s">
        <v>810</v>
      </c>
      <c r="C170" s="13" t="s">
        <v>125</v>
      </c>
      <c r="D170" s="13" t="s">
        <v>965</v>
      </c>
      <c r="E170" s="14">
        <v>1</v>
      </c>
      <c r="F170" s="15" t="s">
        <v>514</v>
      </c>
      <c r="G170" s="16" t="s">
        <v>515</v>
      </c>
      <c r="H170" s="16" t="s">
        <v>432</v>
      </c>
      <c r="I170" s="17">
        <v>700009213341</v>
      </c>
      <c r="J170" s="18" t="s">
        <v>2</v>
      </c>
      <c r="K170" s="18" t="s">
        <v>3</v>
      </c>
      <c r="L170" s="18" t="s">
        <v>863</v>
      </c>
      <c r="M170" s="18" t="s">
        <v>785</v>
      </c>
      <c r="N170" s="18" t="s">
        <v>817</v>
      </c>
      <c r="O170" s="19">
        <v>0</v>
      </c>
      <c r="P170" s="19">
        <v>0</v>
      </c>
      <c r="Q170" s="19">
        <v>0</v>
      </c>
      <c r="R170" s="19">
        <v>0</v>
      </c>
      <c r="S170" s="20" t="s">
        <v>1422</v>
      </c>
      <c r="T170" s="19">
        <v>0</v>
      </c>
      <c r="U170" s="18" t="s">
        <v>830</v>
      </c>
      <c r="V170" s="16" t="s">
        <v>1423</v>
      </c>
      <c r="W170" s="9">
        <f>IF(OR(LEFT(I170)="7",LEFT(I170,1)="8"),VALUE(RIGHT(I170,3)),VALUE(RIGHT(I170,4)))</f>
        <v>341</v>
      </c>
    </row>
    <row r="171" spans="1:23" s="10" customFormat="1" ht="159.75" customHeight="1">
      <c r="A171" s="8">
        <v>9</v>
      </c>
      <c r="B171" s="13" t="s">
        <v>810</v>
      </c>
      <c r="C171" s="13" t="s">
        <v>125</v>
      </c>
      <c r="D171" s="13" t="s">
        <v>965</v>
      </c>
      <c r="E171" s="14">
        <v>1</v>
      </c>
      <c r="F171" s="15" t="s">
        <v>514</v>
      </c>
      <c r="G171" s="16" t="s">
        <v>515</v>
      </c>
      <c r="H171" s="16" t="s">
        <v>752</v>
      </c>
      <c r="I171" s="17" t="s">
        <v>753</v>
      </c>
      <c r="J171" s="18" t="s">
        <v>573</v>
      </c>
      <c r="K171" s="18" t="s">
        <v>5</v>
      </c>
      <c r="L171" s="18" t="s">
        <v>293</v>
      </c>
      <c r="M171" s="18" t="s">
        <v>344</v>
      </c>
      <c r="N171" s="18" t="s">
        <v>817</v>
      </c>
      <c r="O171" s="19">
        <v>0</v>
      </c>
      <c r="P171" s="19">
        <v>0</v>
      </c>
      <c r="Q171" s="19">
        <v>0</v>
      </c>
      <c r="R171" s="19">
        <v>0</v>
      </c>
      <c r="S171" s="20" t="s">
        <v>1414</v>
      </c>
      <c r="T171" s="19">
        <v>0</v>
      </c>
      <c r="U171" s="18" t="s">
        <v>830</v>
      </c>
      <c r="V171" s="16" t="s">
        <v>1415</v>
      </c>
      <c r="W171" s="9">
        <f>IF(OR(LEFT(I171)="7",LEFT(I171,1)="8"),VALUE(RIGHT(I171,3)),VALUE(RIGHT(I171,4)))</f>
        <v>246</v>
      </c>
    </row>
    <row r="172" spans="1:23" s="10" customFormat="1" ht="159.75" customHeight="1">
      <c r="A172" s="8">
        <v>9</v>
      </c>
      <c r="B172" s="13" t="s">
        <v>810</v>
      </c>
      <c r="C172" s="13" t="s">
        <v>125</v>
      </c>
      <c r="D172" s="13" t="s">
        <v>965</v>
      </c>
      <c r="E172" s="14">
        <v>1</v>
      </c>
      <c r="F172" s="15" t="s">
        <v>514</v>
      </c>
      <c r="G172" s="16" t="s">
        <v>515</v>
      </c>
      <c r="H172" s="16" t="s">
        <v>756</v>
      </c>
      <c r="I172" s="17" t="s">
        <v>757</v>
      </c>
      <c r="J172" s="18" t="s">
        <v>1834</v>
      </c>
      <c r="K172" s="18" t="s">
        <v>1835</v>
      </c>
      <c r="L172" s="18" t="s">
        <v>863</v>
      </c>
      <c r="M172" s="18" t="s">
        <v>520</v>
      </c>
      <c r="N172" s="18" t="s">
        <v>817</v>
      </c>
      <c r="O172" s="19">
        <v>0</v>
      </c>
      <c r="P172" s="19">
        <v>0</v>
      </c>
      <c r="Q172" s="19">
        <v>0</v>
      </c>
      <c r="R172" s="19">
        <v>0</v>
      </c>
      <c r="S172" s="20" t="s">
        <v>1418</v>
      </c>
      <c r="T172" s="19">
        <v>0</v>
      </c>
      <c r="U172" s="18" t="s">
        <v>830</v>
      </c>
      <c r="V172" s="16" t="s">
        <v>1419</v>
      </c>
      <c r="W172" s="9">
        <f>IF(OR(LEFT(I172)="7",LEFT(I172,1)="8"),VALUE(RIGHT(I172,3)),VALUE(RIGHT(I172,4)))</f>
        <v>252</v>
      </c>
    </row>
    <row r="173" spans="1:23" s="10" customFormat="1" ht="159.75" customHeight="1">
      <c r="A173" s="8">
        <v>9</v>
      </c>
      <c r="B173" s="13" t="s">
        <v>810</v>
      </c>
      <c r="C173" s="13" t="s">
        <v>125</v>
      </c>
      <c r="D173" s="13" t="s">
        <v>965</v>
      </c>
      <c r="E173" s="14">
        <v>1</v>
      </c>
      <c r="F173" s="15" t="s">
        <v>514</v>
      </c>
      <c r="G173" s="16" t="s">
        <v>515</v>
      </c>
      <c r="H173" s="16" t="s">
        <v>6</v>
      </c>
      <c r="I173" s="17" t="s">
        <v>754</v>
      </c>
      <c r="J173" s="18" t="s">
        <v>755</v>
      </c>
      <c r="K173" s="18" t="s">
        <v>7</v>
      </c>
      <c r="L173" s="18" t="s">
        <v>863</v>
      </c>
      <c r="M173" s="18" t="s">
        <v>520</v>
      </c>
      <c r="N173" s="18" t="s">
        <v>817</v>
      </c>
      <c r="O173" s="19">
        <v>0</v>
      </c>
      <c r="P173" s="19">
        <v>0</v>
      </c>
      <c r="Q173" s="19">
        <v>0</v>
      </c>
      <c r="R173" s="19">
        <v>0</v>
      </c>
      <c r="S173" s="20" t="s">
        <v>1416</v>
      </c>
      <c r="T173" s="19">
        <v>0</v>
      </c>
      <c r="U173" s="18" t="s">
        <v>830</v>
      </c>
      <c r="V173" s="16" t="s">
        <v>1417</v>
      </c>
      <c r="W173" s="9">
        <f>IF(OR(LEFT(I173)="7",LEFT(I173,1)="8"),VALUE(RIGHT(I173,3)),VALUE(RIGHT(I173,4)))</f>
        <v>247</v>
      </c>
    </row>
    <row r="174" spans="1:23" s="43" customFormat="1" ht="20.25" customHeight="1" outlineLevel="1">
      <c r="A174" s="37"/>
      <c r="B174" s="74" t="s">
        <v>200</v>
      </c>
      <c r="C174" s="75" t="s">
        <v>834</v>
      </c>
      <c r="D174" s="75"/>
      <c r="E174" s="63">
        <f>SUBTOTAL(9,E176)</f>
        <v>1</v>
      </c>
      <c r="F174" s="38"/>
      <c r="G174" s="38"/>
      <c r="H174" s="38"/>
      <c r="I174" s="39"/>
      <c r="J174" s="38"/>
      <c r="K174" s="38"/>
      <c r="L174" s="38"/>
      <c r="M174" s="38"/>
      <c r="N174" s="38"/>
      <c r="O174" s="40"/>
      <c r="P174" s="40"/>
      <c r="Q174" s="40"/>
      <c r="R174" s="40"/>
      <c r="S174" s="38"/>
      <c r="T174" s="40"/>
      <c r="U174" s="38"/>
      <c r="V174" s="41"/>
      <c r="W174" s="42"/>
    </row>
    <row r="175" spans="1:23" s="50" customFormat="1" ht="20.25" customHeight="1" outlineLevel="2">
      <c r="A175" s="44"/>
      <c r="B175" s="72" t="s">
        <v>355</v>
      </c>
      <c r="C175" s="73"/>
      <c r="D175" s="73"/>
      <c r="E175" s="64">
        <f>SUBTOTAL(9,E176)</f>
        <v>1</v>
      </c>
      <c r="F175" s="45"/>
      <c r="G175" s="45"/>
      <c r="H175" s="45"/>
      <c r="I175" s="46"/>
      <c r="J175" s="45"/>
      <c r="K175" s="45"/>
      <c r="L175" s="45"/>
      <c r="M175" s="45"/>
      <c r="N175" s="45"/>
      <c r="O175" s="47"/>
      <c r="P175" s="47"/>
      <c r="Q175" s="47"/>
      <c r="R175" s="47"/>
      <c r="S175" s="45"/>
      <c r="T175" s="47"/>
      <c r="U175" s="45"/>
      <c r="V175" s="48"/>
      <c r="W175" s="49"/>
    </row>
    <row r="176" spans="1:23" s="10" customFormat="1" ht="345">
      <c r="A176" s="8">
        <v>9</v>
      </c>
      <c r="B176" s="13" t="s">
        <v>810</v>
      </c>
      <c r="C176" s="13" t="s">
        <v>81</v>
      </c>
      <c r="D176" s="13" t="s">
        <v>247</v>
      </c>
      <c r="E176" s="14">
        <v>1</v>
      </c>
      <c r="F176" s="15" t="s">
        <v>840</v>
      </c>
      <c r="G176" s="16" t="s">
        <v>841</v>
      </c>
      <c r="H176" s="16" t="s">
        <v>841</v>
      </c>
      <c r="I176" s="17" t="s">
        <v>1143</v>
      </c>
      <c r="J176" s="18" t="s">
        <v>1144</v>
      </c>
      <c r="K176" s="18" t="s">
        <v>1145</v>
      </c>
      <c r="L176" s="18" t="s">
        <v>293</v>
      </c>
      <c r="M176" s="18" t="s">
        <v>294</v>
      </c>
      <c r="N176" s="18" t="s">
        <v>817</v>
      </c>
      <c r="O176" s="19">
        <v>19963696.039999999</v>
      </c>
      <c r="P176" s="19">
        <v>0</v>
      </c>
      <c r="Q176" s="19">
        <v>210595.78</v>
      </c>
      <c r="R176" s="19">
        <v>909385.83</v>
      </c>
      <c r="S176" s="20" t="s">
        <v>1836</v>
      </c>
      <c r="T176" s="19">
        <v>19264905.989999998</v>
      </c>
      <c r="U176" s="18" t="s">
        <v>830</v>
      </c>
      <c r="V176" s="16" t="s">
        <v>1837</v>
      </c>
      <c r="W176" s="9">
        <f>IF(OR(LEFT(I176)="7",LEFT(I176,1)="8"),VALUE(RIGHT(I176,3)),VALUE(RIGHT(I176,4)))</f>
        <v>1522</v>
      </c>
    </row>
    <row r="177" spans="1:23" s="36" customFormat="1" ht="28.5" customHeight="1" outlineLevel="3">
      <c r="A177" s="29"/>
      <c r="B177" s="76" t="s">
        <v>844</v>
      </c>
      <c r="C177" s="77"/>
      <c r="D177" s="77"/>
      <c r="E177" s="62">
        <f>SUBTOTAL(9,E180:E193)</f>
        <v>11</v>
      </c>
      <c r="F177" s="30"/>
      <c r="G177" s="30"/>
      <c r="H177" s="30"/>
      <c r="I177" s="31"/>
      <c r="J177" s="30"/>
      <c r="K177" s="30"/>
      <c r="L177" s="30"/>
      <c r="M177" s="30"/>
      <c r="N177" s="30"/>
      <c r="O177" s="32"/>
      <c r="P177" s="33"/>
      <c r="Q177" s="33"/>
      <c r="R177" s="33"/>
      <c r="S177" s="30"/>
      <c r="T177" s="33"/>
      <c r="U177" s="30"/>
      <c r="V177" s="34"/>
      <c r="W177" s="35"/>
    </row>
    <row r="178" spans="1:23" s="43" customFormat="1" ht="20.25" customHeight="1" outlineLevel="1">
      <c r="A178" s="37"/>
      <c r="B178" s="74" t="s">
        <v>836</v>
      </c>
      <c r="C178" s="75" t="s">
        <v>834</v>
      </c>
      <c r="D178" s="75"/>
      <c r="E178" s="63">
        <f>SUBTOTAL(9,E180:E190)</f>
        <v>10</v>
      </c>
      <c r="F178" s="38"/>
      <c r="G178" s="38"/>
      <c r="H178" s="38"/>
      <c r="I178" s="39"/>
      <c r="J178" s="38"/>
      <c r="K178" s="38"/>
      <c r="L178" s="38"/>
      <c r="M178" s="38"/>
      <c r="N178" s="38"/>
      <c r="O178" s="40"/>
      <c r="P178" s="40"/>
      <c r="Q178" s="40"/>
      <c r="R178" s="40"/>
      <c r="S178" s="38"/>
      <c r="T178" s="40"/>
      <c r="U178" s="38"/>
      <c r="V178" s="41"/>
      <c r="W178" s="42"/>
    </row>
    <row r="179" spans="1:23" s="50" customFormat="1" ht="20.25" customHeight="1" outlineLevel="2">
      <c r="A179" s="44"/>
      <c r="B179" s="72" t="s">
        <v>355</v>
      </c>
      <c r="C179" s="73"/>
      <c r="D179" s="73"/>
      <c r="E179" s="64">
        <f>SUBTOTAL(9,E180:E187)</f>
        <v>8</v>
      </c>
      <c r="F179" s="45"/>
      <c r="G179" s="45"/>
      <c r="H179" s="45"/>
      <c r="I179" s="46"/>
      <c r="J179" s="45"/>
      <c r="K179" s="45"/>
      <c r="L179" s="45"/>
      <c r="M179" s="45"/>
      <c r="N179" s="45"/>
      <c r="O179" s="47"/>
      <c r="P179" s="47"/>
      <c r="Q179" s="47"/>
      <c r="R179" s="47"/>
      <c r="S179" s="45"/>
      <c r="T179" s="47"/>
      <c r="U179" s="45"/>
      <c r="V179" s="48"/>
      <c r="W179" s="49"/>
    </row>
    <row r="180" spans="1:23" s="10" customFormat="1" ht="180">
      <c r="A180" s="8">
        <v>10</v>
      </c>
      <c r="B180" s="13" t="s">
        <v>844</v>
      </c>
      <c r="C180" s="13" t="s">
        <v>125</v>
      </c>
      <c r="D180" s="13" t="s">
        <v>247</v>
      </c>
      <c r="E180" s="14">
        <v>1</v>
      </c>
      <c r="F180" s="15">
        <v>211</v>
      </c>
      <c r="G180" s="16" t="s">
        <v>8</v>
      </c>
      <c r="H180" s="16" t="s">
        <v>647</v>
      </c>
      <c r="I180" s="17">
        <v>20091021101504</v>
      </c>
      <c r="J180" s="18" t="s">
        <v>9</v>
      </c>
      <c r="K180" s="18" t="s">
        <v>10</v>
      </c>
      <c r="L180" s="18" t="s">
        <v>293</v>
      </c>
      <c r="M180" s="18" t="s">
        <v>484</v>
      </c>
      <c r="N180" s="18" t="s">
        <v>822</v>
      </c>
      <c r="O180" s="19">
        <v>155222086</v>
      </c>
      <c r="P180" s="19">
        <v>2895739408</v>
      </c>
      <c r="Q180" s="19">
        <v>6156375</v>
      </c>
      <c r="R180" s="19">
        <v>1954621</v>
      </c>
      <c r="S180" s="20" t="s">
        <v>1838</v>
      </c>
      <c r="T180" s="19">
        <v>3055163248</v>
      </c>
      <c r="U180" s="18" t="s">
        <v>296</v>
      </c>
      <c r="V180" s="16" t="s">
        <v>1281</v>
      </c>
      <c r="W180" s="9">
        <f t="shared" ref="W180:W187" si="6">IF(OR(LEFT(I180)="7",LEFT(I180,1)="8"),VALUE(RIGHT(I180,3)),VALUE(RIGHT(I180,4)))</f>
        <v>1504</v>
      </c>
    </row>
    <row r="181" spans="1:23" s="10" customFormat="1" ht="127.5" customHeight="1">
      <c r="A181" s="8">
        <v>10</v>
      </c>
      <c r="B181" s="13" t="s">
        <v>844</v>
      </c>
      <c r="C181" s="13" t="s">
        <v>125</v>
      </c>
      <c r="D181" s="13" t="s">
        <v>247</v>
      </c>
      <c r="E181" s="14">
        <v>1</v>
      </c>
      <c r="F181" s="15">
        <v>211</v>
      </c>
      <c r="G181" s="16" t="s">
        <v>8</v>
      </c>
      <c r="H181" s="16" t="s">
        <v>647</v>
      </c>
      <c r="I181" s="17">
        <v>20091021301506</v>
      </c>
      <c r="J181" s="18" t="s">
        <v>984</v>
      </c>
      <c r="K181" s="18" t="s">
        <v>985</v>
      </c>
      <c r="L181" s="18" t="s">
        <v>293</v>
      </c>
      <c r="M181" s="18" t="s">
        <v>294</v>
      </c>
      <c r="N181" s="18" t="s">
        <v>822</v>
      </c>
      <c r="O181" s="19">
        <v>55518840.189999998</v>
      </c>
      <c r="P181" s="19">
        <v>0</v>
      </c>
      <c r="Q181" s="19">
        <v>584093.44999999995</v>
      </c>
      <c r="R181" s="19">
        <v>4974859.3899999997</v>
      </c>
      <c r="S181" s="20" t="s">
        <v>1839</v>
      </c>
      <c r="T181" s="19">
        <v>51128074.25</v>
      </c>
      <c r="U181" s="18" t="s">
        <v>830</v>
      </c>
      <c r="V181" s="16" t="s">
        <v>1424</v>
      </c>
      <c r="W181" s="9">
        <f t="shared" si="6"/>
        <v>1506</v>
      </c>
    </row>
    <row r="182" spans="1:23" s="10" customFormat="1" ht="159.75" customHeight="1">
      <c r="A182" s="8">
        <v>10</v>
      </c>
      <c r="B182" s="13" t="s">
        <v>844</v>
      </c>
      <c r="C182" s="13" t="s">
        <v>125</v>
      </c>
      <c r="D182" s="13" t="s">
        <v>247</v>
      </c>
      <c r="E182" s="14">
        <v>1</v>
      </c>
      <c r="F182" s="15">
        <v>212</v>
      </c>
      <c r="G182" s="16" t="s">
        <v>663</v>
      </c>
      <c r="H182" s="16" t="s">
        <v>647</v>
      </c>
      <c r="I182" s="17">
        <v>700010210258</v>
      </c>
      <c r="J182" s="18" t="s">
        <v>664</v>
      </c>
      <c r="K182" s="18" t="s">
        <v>481</v>
      </c>
      <c r="L182" s="18" t="s">
        <v>863</v>
      </c>
      <c r="M182" s="18" t="s">
        <v>786</v>
      </c>
      <c r="N182" s="18" t="s">
        <v>295</v>
      </c>
      <c r="O182" s="19">
        <v>241251915</v>
      </c>
      <c r="P182" s="19">
        <v>0</v>
      </c>
      <c r="Q182" s="19">
        <v>7211929</v>
      </c>
      <c r="R182" s="19">
        <v>4950450</v>
      </c>
      <c r="S182" s="20" t="s">
        <v>1840</v>
      </c>
      <c r="T182" s="19">
        <v>243513394</v>
      </c>
      <c r="U182" s="18" t="s">
        <v>296</v>
      </c>
      <c r="V182" s="16" t="s">
        <v>1841</v>
      </c>
      <c r="W182" s="9">
        <f t="shared" si="6"/>
        <v>258</v>
      </c>
    </row>
    <row r="183" spans="1:23" s="10" customFormat="1" ht="159.75" customHeight="1">
      <c r="A183" s="8">
        <v>10</v>
      </c>
      <c r="B183" s="13" t="s">
        <v>844</v>
      </c>
      <c r="C183" s="13" t="s">
        <v>125</v>
      </c>
      <c r="D183" s="13" t="s">
        <v>247</v>
      </c>
      <c r="E183" s="14">
        <v>1</v>
      </c>
      <c r="F183" s="15" t="s">
        <v>1034</v>
      </c>
      <c r="G183" s="16" t="s">
        <v>1035</v>
      </c>
      <c r="H183" s="16" t="s">
        <v>1035</v>
      </c>
      <c r="I183" s="17" t="s">
        <v>778</v>
      </c>
      <c r="J183" s="18" t="s">
        <v>262</v>
      </c>
      <c r="K183" s="18" t="s">
        <v>986</v>
      </c>
      <c r="L183" s="18" t="s">
        <v>863</v>
      </c>
      <c r="M183" s="18" t="s">
        <v>787</v>
      </c>
      <c r="N183" s="18" t="s">
        <v>964</v>
      </c>
      <c r="O183" s="19">
        <v>304918898.56</v>
      </c>
      <c r="P183" s="19">
        <v>0</v>
      </c>
      <c r="Q183" s="19">
        <v>2960131.86</v>
      </c>
      <c r="R183" s="19">
        <v>18486267.129999999</v>
      </c>
      <c r="S183" s="20" t="s">
        <v>1425</v>
      </c>
      <c r="T183" s="19">
        <v>289392763.29000002</v>
      </c>
      <c r="U183" s="18" t="s">
        <v>830</v>
      </c>
      <c r="V183" s="16" t="s">
        <v>1282</v>
      </c>
      <c r="W183" s="9">
        <f t="shared" si="6"/>
        <v>1422</v>
      </c>
    </row>
    <row r="184" spans="1:23" s="10" customFormat="1" ht="159.75" customHeight="1">
      <c r="A184" s="8">
        <v>10</v>
      </c>
      <c r="B184" s="13" t="s">
        <v>844</v>
      </c>
      <c r="C184" s="13" t="s">
        <v>125</v>
      </c>
      <c r="D184" s="13" t="s">
        <v>247</v>
      </c>
      <c r="E184" s="14">
        <v>1</v>
      </c>
      <c r="F184" s="15" t="s">
        <v>779</v>
      </c>
      <c r="G184" s="16" t="s">
        <v>780</v>
      </c>
      <c r="H184" s="16" t="s">
        <v>780</v>
      </c>
      <c r="I184" s="17" t="s">
        <v>1542</v>
      </c>
      <c r="J184" s="18" t="s">
        <v>1543</v>
      </c>
      <c r="K184" s="18" t="s">
        <v>1544</v>
      </c>
      <c r="L184" s="18" t="s">
        <v>863</v>
      </c>
      <c r="M184" s="18" t="s">
        <v>1545</v>
      </c>
      <c r="N184" s="18" t="s">
        <v>435</v>
      </c>
      <c r="O184" s="19">
        <v>62328416.25</v>
      </c>
      <c r="P184" s="19">
        <v>1388386.57</v>
      </c>
      <c r="Q184" s="19">
        <v>889894.28</v>
      </c>
      <c r="R184" s="19">
        <v>2119058.1</v>
      </c>
      <c r="S184" s="20" t="s">
        <v>1546</v>
      </c>
      <c r="T184" s="19">
        <v>62487639</v>
      </c>
      <c r="U184" s="18" t="s">
        <v>296</v>
      </c>
      <c r="V184" s="16" t="s">
        <v>1547</v>
      </c>
      <c r="W184" s="9">
        <f t="shared" si="6"/>
        <v>1558</v>
      </c>
    </row>
    <row r="185" spans="1:23" s="10" customFormat="1" ht="159.75" customHeight="1">
      <c r="A185" s="8">
        <v>10</v>
      </c>
      <c r="B185" s="13" t="s">
        <v>844</v>
      </c>
      <c r="C185" s="13" t="s">
        <v>125</v>
      </c>
      <c r="D185" s="13" t="s">
        <v>247</v>
      </c>
      <c r="E185" s="14">
        <v>1</v>
      </c>
      <c r="F185" s="15" t="s">
        <v>779</v>
      </c>
      <c r="G185" s="16" t="s">
        <v>780</v>
      </c>
      <c r="H185" s="16" t="s">
        <v>780</v>
      </c>
      <c r="I185" s="17" t="s">
        <v>781</v>
      </c>
      <c r="J185" s="18" t="s">
        <v>11</v>
      </c>
      <c r="K185" s="18" t="s">
        <v>782</v>
      </c>
      <c r="L185" s="18" t="s">
        <v>863</v>
      </c>
      <c r="M185" s="18" t="s">
        <v>175</v>
      </c>
      <c r="N185" s="18" t="s">
        <v>435</v>
      </c>
      <c r="O185" s="19">
        <v>30578625.879999999</v>
      </c>
      <c r="P185" s="19">
        <v>1252375</v>
      </c>
      <c r="Q185" s="19">
        <v>530237.15</v>
      </c>
      <c r="R185" s="19">
        <v>37120</v>
      </c>
      <c r="S185" s="20" t="s">
        <v>1842</v>
      </c>
      <c r="T185" s="19">
        <v>32324118.030000001</v>
      </c>
      <c r="U185" s="18" t="s">
        <v>296</v>
      </c>
      <c r="V185" s="16" t="s">
        <v>1541</v>
      </c>
      <c r="W185" s="9">
        <f t="shared" si="6"/>
        <v>733</v>
      </c>
    </row>
    <row r="186" spans="1:23" s="10" customFormat="1" ht="159.75" customHeight="1">
      <c r="A186" s="8">
        <v>10</v>
      </c>
      <c r="B186" s="13" t="s">
        <v>844</v>
      </c>
      <c r="C186" s="13" t="s">
        <v>125</v>
      </c>
      <c r="D186" s="13" t="s">
        <v>247</v>
      </c>
      <c r="E186" s="14">
        <v>1</v>
      </c>
      <c r="F186" s="15" t="s">
        <v>779</v>
      </c>
      <c r="G186" s="16" t="s">
        <v>780</v>
      </c>
      <c r="H186" s="16" t="s">
        <v>780</v>
      </c>
      <c r="I186" s="17" t="s">
        <v>784</v>
      </c>
      <c r="J186" s="18" t="s">
        <v>12</v>
      </c>
      <c r="K186" s="18" t="s">
        <v>782</v>
      </c>
      <c r="L186" s="18" t="s">
        <v>863</v>
      </c>
      <c r="M186" s="18" t="s">
        <v>175</v>
      </c>
      <c r="N186" s="18" t="s">
        <v>964</v>
      </c>
      <c r="O186" s="19">
        <v>1750011.16</v>
      </c>
      <c r="P186" s="19">
        <v>59711</v>
      </c>
      <c r="Q186" s="19">
        <v>24596.43</v>
      </c>
      <c r="R186" s="19">
        <v>23387.360000000001</v>
      </c>
      <c r="S186" s="20" t="s">
        <v>1843</v>
      </c>
      <c r="T186" s="19">
        <v>1810931.23</v>
      </c>
      <c r="U186" s="18" t="s">
        <v>296</v>
      </c>
      <c r="V186" s="16" t="s">
        <v>1426</v>
      </c>
      <c r="W186" s="9">
        <f t="shared" si="6"/>
        <v>734</v>
      </c>
    </row>
    <row r="187" spans="1:23" s="10" customFormat="1" ht="375">
      <c r="A187" s="8">
        <v>10</v>
      </c>
      <c r="B187" s="13" t="s">
        <v>844</v>
      </c>
      <c r="C187" s="13" t="s">
        <v>125</v>
      </c>
      <c r="D187" s="13" t="s">
        <v>247</v>
      </c>
      <c r="E187" s="14">
        <v>1</v>
      </c>
      <c r="F187" s="15" t="s">
        <v>1211</v>
      </c>
      <c r="G187" s="16" t="s">
        <v>1212</v>
      </c>
      <c r="H187" s="16" t="s">
        <v>718</v>
      </c>
      <c r="I187" s="17" t="s">
        <v>59</v>
      </c>
      <c r="J187" s="18" t="s">
        <v>1242</v>
      </c>
      <c r="K187" s="18" t="s">
        <v>1243</v>
      </c>
      <c r="L187" s="18" t="s">
        <v>293</v>
      </c>
      <c r="M187" s="18" t="s">
        <v>722</v>
      </c>
      <c r="N187" s="18" t="s">
        <v>295</v>
      </c>
      <c r="O187" s="19">
        <v>32817609.75</v>
      </c>
      <c r="P187" s="19">
        <v>0</v>
      </c>
      <c r="Q187" s="19">
        <v>256527.11</v>
      </c>
      <c r="R187" s="19">
        <v>295218.99</v>
      </c>
      <c r="S187" s="20" t="s">
        <v>1844</v>
      </c>
      <c r="T187" s="19">
        <v>32778917.870000001</v>
      </c>
      <c r="U187" s="18" t="s">
        <v>830</v>
      </c>
      <c r="V187" s="16" t="s">
        <v>1283</v>
      </c>
      <c r="W187" s="9">
        <f t="shared" si="6"/>
        <v>1324</v>
      </c>
    </row>
    <row r="188" spans="1:23" s="50" customFormat="1" ht="20.25" customHeight="1" outlineLevel="2">
      <c r="A188" s="44"/>
      <c r="B188" s="72" t="s">
        <v>358</v>
      </c>
      <c r="C188" s="73"/>
      <c r="D188" s="73"/>
      <c r="E188" s="64">
        <f>SUBTOTAL(9,E189:E190)</f>
        <v>2</v>
      </c>
      <c r="F188" s="45"/>
      <c r="G188" s="45"/>
      <c r="H188" s="45"/>
      <c r="I188" s="46"/>
      <c r="J188" s="45"/>
      <c r="K188" s="45"/>
      <c r="L188" s="45"/>
      <c r="M188" s="45"/>
      <c r="N188" s="45"/>
      <c r="O188" s="47"/>
      <c r="P188" s="47"/>
      <c r="Q188" s="47"/>
      <c r="R188" s="47"/>
      <c r="S188" s="45"/>
      <c r="T188" s="47"/>
      <c r="U188" s="45"/>
      <c r="V188" s="48"/>
      <c r="W188" s="49"/>
    </row>
    <row r="189" spans="1:23" s="10" customFormat="1" ht="118.5" customHeight="1">
      <c r="A189" s="8">
        <v>10</v>
      </c>
      <c r="B189" s="13" t="s">
        <v>844</v>
      </c>
      <c r="C189" s="13" t="s">
        <v>125</v>
      </c>
      <c r="D189" s="13" t="s">
        <v>965</v>
      </c>
      <c r="E189" s="14">
        <v>1</v>
      </c>
      <c r="F189" s="15" t="s">
        <v>1034</v>
      </c>
      <c r="G189" s="16" t="s">
        <v>1035</v>
      </c>
      <c r="H189" s="16" t="s">
        <v>1035</v>
      </c>
      <c r="I189" s="17" t="s">
        <v>131</v>
      </c>
      <c r="J189" s="18" t="s">
        <v>263</v>
      </c>
      <c r="K189" s="18" t="s">
        <v>987</v>
      </c>
      <c r="L189" s="18" t="s">
        <v>863</v>
      </c>
      <c r="M189" s="18" t="s">
        <v>787</v>
      </c>
      <c r="N189" s="18" t="s">
        <v>964</v>
      </c>
      <c r="O189" s="19">
        <v>6698410.9100000001</v>
      </c>
      <c r="P189" s="19">
        <v>8107561.04</v>
      </c>
      <c r="Q189" s="19">
        <v>110753.39</v>
      </c>
      <c r="R189" s="19">
        <v>193311.27</v>
      </c>
      <c r="S189" s="20" t="s">
        <v>1427</v>
      </c>
      <c r="T189" s="19">
        <v>14723414.07</v>
      </c>
      <c r="U189" s="18" t="s">
        <v>830</v>
      </c>
      <c r="V189" s="16" t="s">
        <v>1284</v>
      </c>
      <c r="W189" s="9">
        <f>IF(OR(LEFT(I189)="7",LEFT(I189,1)="8"),VALUE(RIGHT(I189,3)),VALUE(RIGHT(I189,4)))</f>
        <v>1416</v>
      </c>
    </row>
    <row r="190" spans="1:23" s="10" customFormat="1" ht="123.75" customHeight="1">
      <c r="A190" s="8">
        <v>10</v>
      </c>
      <c r="B190" s="13" t="s">
        <v>844</v>
      </c>
      <c r="C190" s="13" t="s">
        <v>125</v>
      </c>
      <c r="D190" s="13" t="s">
        <v>965</v>
      </c>
      <c r="E190" s="14">
        <v>1</v>
      </c>
      <c r="F190" s="15" t="s">
        <v>1034</v>
      </c>
      <c r="G190" s="16" t="s">
        <v>1035</v>
      </c>
      <c r="H190" s="16" t="s">
        <v>1035</v>
      </c>
      <c r="I190" s="17" t="s">
        <v>132</v>
      </c>
      <c r="J190" s="18" t="s">
        <v>264</v>
      </c>
      <c r="K190" s="18" t="s">
        <v>996</v>
      </c>
      <c r="L190" s="18" t="s">
        <v>863</v>
      </c>
      <c r="M190" s="18" t="s">
        <v>787</v>
      </c>
      <c r="N190" s="18" t="s">
        <v>964</v>
      </c>
      <c r="O190" s="19">
        <v>0</v>
      </c>
      <c r="P190" s="19">
        <v>0</v>
      </c>
      <c r="Q190" s="19">
        <v>0</v>
      </c>
      <c r="R190" s="19">
        <v>0</v>
      </c>
      <c r="S190" s="20" t="s">
        <v>1428</v>
      </c>
      <c r="T190" s="19">
        <v>0</v>
      </c>
      <c r="U190" s="18" t="s">
        <v>830</v>
      </c>
      <c r="V190" s="16" t="s">
        <v>1285</v>
      </c>
      <c r="W190" s="9">
        <f>IF(OR(LEFT(I190)="7",LEFT(I190,1)="8"),VALUE(RIGHT(I190,3)),VALUE(RIGHT(I190,4)))</f>
        <v>1417</v>
      </c>
    </row>
    <row r="191" spans="1:23" s="43" customFormat="1" ht="20.25" customHeight="1" outlineLevel="1">
      <c r="A191" s="37"/>
      <c r="B191" s="74" t="s">
        <v>200</v>
      </c>
      <c r="C191" s="75" t="s">
        <v>834</v>
      </c>
      <c r="D191" s="75"/>
      <c r="E191" s="63">
        <f>SUBTOTAL(9,E193)</f>
        <v>1</v>
      </c>
      <c r="F191" s="38"/>
      <c r="G191" s="38"/>
      <c r="H191" s="38"/>
      <c r="I191" s="39"/>
      <c r="J191" s="38"/>
      <c r="K191" s="38"/>
      <c r="L191" s="38"/>
      <c r="M191" s="38"/>
      <c r="N191" s="38"/>
      <c r="O191" s="40"/>
      <c r="P191" s="40"/>
      <c r="Q191" s="40"/>
      <c r="R191" s="40"/>
      <c r="S191" s="38"/>
      <c r="T191" s="40"/>
      <c r="U191" s="38"/>
      <c r="V191" s="41"/>
      <c r="W191" s="42"/>
    </row>
    <row r="192" spans="1:23" s="50" customFormat="1" ht="20.25" customHeight="1" outlineLevel="2">
      <c r="A192" s="44"/>
      <c r="B192" s="72" t="s">
        <v>355</v>
      </c>
      <c r="C192" s="73"/>
      <c r="D192" s="73"/>
      <c r="E192" s="64">
        <f>SUBTOTAL(9,E193)</f>
        <v>1</v>
      </c>
      <c r="F192" s="45"/>
      <c r="G192" s="45"/>
      <c r="H192" s="45"/>
      <c r="I192" s="46"/>
      <c r="J192" s="45"/>
      <c r="K192" s="45"/>
      <c r="L192" s="45"/>
      <c r="M192" s="45"/>
      <c r="N192" s="45"/>
      <c r="O192" s="47"/>
      <c r="P192" s="47"/>
      <c r="Q192" s="47"/>
      <c r="R192" s="47"/>
      <c r="S192" s="45"/>
      <c r="T192" s="47"/>
      <c r="U192" s="45"/>
      <c r="V192" s="48"/>
      <c r="W192" s="49"/>
    </row>
    <row r="193" spans="1:23" s="10" customFormat="1" ht="159.75" customHeight="1">
      <c r="A193" s="8">
        <v>10</v>
      </c>
      <c r="B193" s="13" t="s">
        <v>844</v>
      </c>
      <c r="C193" s="13" t="s">
        <v>81</v>
      </c>
      <c r="D193" s="13" t="s">
        <v>247</v>
      </c>
      <c r="E193" s="14">
        <v>1</v>
      </c>
      <c r="F193" s="15" t="s">
        <v>1211</v>
      </c>
      <c r="G193" s="16" t="s">
        <v>1212</v>
      </c>
      <c r="H193" s="16" t="s">
        <v>1212</v>
      </c>
      <c r="I193" s="17" t="s">
        <v>1213</v>
      </c>
      <c r="J193" s="18" t="s">
        <v>1214</v>
      </c>
      <c r="K193" s="18" t="s">
        <v>1215</v>
      </c>
      <c r="L193" s="18" t="s">
        <v>293</v>
      </c>
      <c r="M193" s="18" t="s">
        <v>722</v>
      </c>
      <c r="N193" s="18" t="s">
        <v>822</v>
      </c>
      <c r="O193" s="19">
        <v>59695168.670000002</v>
      </c>
      <c r="P193" s="19">
        <v>0</v>
      </c>
      <c r="Q193" s="19">
        <v>652864.47</v>
      </c>
      <c r="R193" s="19">
        <v>156774</v>
      </c>
      <c r="S193" s="20" t="s">
        <v>1216</v>
      </c>
      <c r="T193" s="19">
        <v>60191259.140000001</v>
      </c>
      <c r="U193" s="18" t="s">
        <v>830</v>
      </c>
      <c r="V193" s="16" t="s">
        <v>1286</v>
      </c>
      <c r="W193" s="9">
        <f>IF(OR(LEFT(I193)="7",LEFT(I193,1)="8"),VALUE(RIGHT(I193,3)),VALUE(RIGHT(I193,4)))</f>
        <v>1542</v>
      </c>
    </row>
    <row r="194" spans="1:23" s="36" customFormat="1" ht="28.5" customHeight="1" outlineLevel="3">
      <c r="A194" s="29"/>
      <c r="B194" s="76" t="s">
        <v>953</v>
      </c>
      <c r="C194" s="77"/>
      <c r="D194" s="77"/>
      <c r="E194" s="62">
        <f>SUBTOTAL(9,E197:E252)</f>
        <v>49</v>
      </c>
      <c r="F194" s="30"/>
      <c r="G194" s="30"/>
      <c r="H194" s="30"/>
      <c r="I194" s="31"/>
      <c r="J194" s="30"/>
      <c r="K194" s="30"/>
      <c r="L194" s="30"/>
      <c r="M194" s="30"/>
      <c r="N194" s="30"/>
      <c r="O194" s="32"/>
      <c r="P194" s="33"/>
      <c r="Q194" s="33"/>
      <c r="R194" s="33"/>
      <c r="S194" s="30"/>
      <c r="T194" s="33"/>
      <c r="U194" s="30"/>
      <c r="V194" s="34"/>
      <c r="W194" s="35"/>
    </row>
    <row r="195" spans="1:23" s="43" customFormat="1" ht="20.25" customHeight="1" outlineLevel="1">
      <c r="A195" s="37"/>
      <c r="B195" s="74" t="s">
        <v>836</v>
      </c>
      <c r="C195" s="75" t="s">
        <v>834</v>
      </c>
      <c r="D195" s="75"/>
      <c r="E195" s="63">
        <f>SUBTOTAL(9,E197:E240)</f>
        <v>42</v>
      </c>
      <c r="F195" s="38"/>
      <c r="G195" s="38"/>
      <c r="H195" s="38"/>
      <c r="I195" s="39"/>
      <c r="J195" s="38"/>
      <c r="K195" s="38"/>
      <c r="L195" s="38"/>
      <c r="M195" s="38"/>
      <c r="N195" s="38"/>
      <c r="O195" s="40"/>
      <c r="P195" s="40"/>
      <c r="Q195" s="40"/>
      <c r="R195" s="40"/>
      <c r="S195" s="38"/>
      <c r="T195" s="40"/>
      <c r="U195" s="38"/>
      <c r="V195" s="41"/>
      <c r="W195" s="42"/>
    </row>
    <row r="196" spans="1:23" s="50" customFormat="1" ht="20.25" customHeight="1" outlineLevel="2">
      <c r="A196" s="44"/>
      <c r="B196" s="72" t="s">
        <v>355</v>
      </c>
      <c r="C196" s="73"/>
      <c r="D196" s="73"/>
      <c r="E196" s="64">
        <f>SUBTOTAL(9,E197:E221)</f>
        <v>25</v>
      </c>
      <c r="F196" s="45"/>
      <c r="G196" s="45"/>
      <c r="H196" s="45"/>
      <c r="I196" s="46"/>
      <c r="J196" s="45"/>
      <c r="K196" s="45"/>
      <c r="L196" s="45"/>
      <c r="M196" s="45"/>
      <c r="N196" s="45"/>
      <c r="O196" s="47"/>
      <c r="P196" s="47"/>
      <c r="Q196" s="47"/>
      <c r="R196" s="47"/>
      <c r="S196" s="45"/>
      <c r="T196" s="47"/>
      <c r="U196" s="45"/>
      <c r="V196" s="48"/>
      <c r="W196" s="49"/>
    </row>
    <row r="197" spans="1:23" s="10" customFormat="1" ht="150">
      <c r="A197" s="8">
        <v>11</v>
      </c>
      <c r="B197" s="13" t="s">
        <v>953</v>
      </c>
      <c r="C197" s="13" t="s">
        <v>125</v>
      </c>
      <c r="D197" s="13" t="s">
        <v>247</v>
      </c>
      <c r="E197" s="14">
        <v>1</v>
      </c>
      <c r="F197" s="15">
        <v>112</v>
      </c>
      <c r="G197" s="16" t="s">
        <v>954</v>
      </c>
      <c r="H197" s="16" t="s">
        <v>647</v>
      </c>
      <c r="I197" s="17">
        <v>700011200225</v>
      </c>
      <c r="J197" s="18" t="s">
        <v>955</v>
      </c>
      <c r="K197" s="18" t="s">
        <v>956</v>
      </c>
      <c r="L197" s="18" t="s">
        <v>863</v>
      </c>
      <c r="M197" s="18" t="s">
        <v>520</v>
      </c>
      <c r="N197" s="18" t="s">
        <v>822</v>
      </c>
      <c r="O197" s="19">
        <v>1836557.76</v>
      </c>
      <c r="P197" s="19">
        <v>2919046.64</v>
      </c>
      <c r="Q197" s="19">
        <v>65928.240000000005</v>
      </c>
      <c r="R197" s="19">
        <v>1750092.01</v>
      </c>
      <c r="S197" s="20" t="s">
        <v>1845</v>
      </c>
      <c r="T197" s="19">
        <v>3071440.63</v>
      </c>
      <c r="U197" s="18" t="s">
        <v>830</v>
      </c>
      <c r="V197" s="16" t="s">
        <v>1846</v>
      </c>
      <c r="W197" s="9">
        <f t="shared" ref="W197:W221" si="7">IF(OR(LEFT(I197)="7",LEFT(I197,1)="8"),VALUE(RIGHT(I197,3)),VALUE(RIGHT(I197,4)))</f>
        <v>225</v>
      </c>
    </row>
    <row r="198" spans="1:23" s="10" customFormat="1" ht="159.75" customHeight="1">
      <c r="A198" s="8">
        <v>11</v>
      </c>
      <c r="B198" s="13" t="s">
        <v>953</v>
      </c>
      <c r="C198" s="13" t="s">
        <v>125</v>
      </c>
      <c r="D198" s="13" t="s">
        <v>247</v>
      </c>
      <c r="E198" s="14">
        <v>1</v>
      </c>
      <c r="F198" s="15">
        <v>112</v>
      </c>
      <c r="G198" s="16" t="s">
        <v>954</v>
      </c>
      <c r="H198" s="16" t="s">
        <v>647</v>
      </c>
      <c r="I198" s="17">
        <v>700011112023</v>
      </c>
      <c r="J198" s="18" t="s">
        <v>997</v>
      </c>
      <c r="K198" s="18" t="s">
        <v>998</v>
      </c>
      <c r="L198" s="18" t="s">
        <v>293</v>
      </c>
      <c r="M198" s="18" t="s">
        <v>294</v>
      </c>
      <c r="N198" s="18" t="s">
        <v>822</v>
      </c>
      <c r="O198" s="19">
        <v>5954774.6600000001</v>
      </c>
      <c r="P198" s="19">
        <v>0</v>
      </c>
      <c r="Q198" s="19">
        <v>34507.94</v>
      </c>
      <c r="R198" s="19">
        <v>29568.13</v>
      </c>
      <c r="S198" s="20" t="s">
        <v>1847</v>
      </c>
      <c r="T198" s="19">
        <v>5959714.4699999997</v>
      </c>
      <c r="U198" s="18" t="s">
        <v>830</v>
      </c>
      <c r="V198" s="16" t="s">
        <v>1848</v>
      </c>
      <c r="W198" s="9">
        <f t="shared" si="7"/>
        <v>23</v>
      </c>
    </row>
    <row r="199" spans="1:23" s="10" customFormat="1" ht="292.5" customHeight="1">
      <c r="A199" s="8">
        <v>11</v>
      </c>
      <c r="B199" s="13" t="s">
        <v>953</v>
      </c>
      <c r="C199" s="13" t="s">
        <v>125</v>
      </c>
      <c r="D199" s="13" t="s">
        <v>247</v>
      </c>
      <c r="E199" s="14">
        <v>1</v>
      </c>
      <c r="F199" s="15">
        <v>310</v>
      </c>
      <c r="G199" s="16" t="s">
        <v>460</v>
      </c>
      <c r="H199" s="16" t="s">
        <v>647</v>
      </c>
      <c r="I199" s="17">
        <v>20011130001221</v>
      </c>
      <c r="J199" s="18" t="s">
        <v>461</v>
      </c>
      <c r="K199" s="18" t="s">
        <v>462</v>
      </c>
      <c r="L199" s="18" t="s">
        <v>863</v>
      </c>
      <c r="M199" s="18" t="s">
        <v>787</v>
      </c>
      <c r="N199" s="18" t="s">
        <v>822</v>
      </c>
      <c r="O199" s="19">
        <v>608577000.98000002</v>
      </c>
      <c r="P199" s="19">
        <v>1940308667.8900001</v>
      </c>
      <c r="Q199" s="19">
        <v>5743404.1200000001</v>
      </c>
      <c r="R199" s="19">
        <v>331841541.29000002</v>
      </c>
      <c r="S199" s="20" t="s">
        <v>1646</v>
      </c>
      <c r="T199" s="19">
        <v>2222787531.6999998</v>
      </c>
      <c r="U199" s="18" t="s">
        <v>830</v>
      </c>
      <c r="V199" s="16" t="s">
        <v>1647</v>
      </c>
      <c r="W199" s="9">
        <f t="shared" si="7"/>
        <v>1221</v>
      </c>
    </row>
    <row r="200" spans="1:23" s="10" customFormat="1" ht="159.75" customHeight="1">
      <c r="A200" s="8">
        <v>11</v>
      </c>
      <c r="B200" s="13" t="s">
        <v>953</v>
      </c>
      <c r="C200" s="13" t="s">
        <v>125</v>
      </c>
      <c r="D200" s="13" t="s">
        <v>247</v>
      </c>
      <c r="E200" s="14">
        <v>1</v>
      </c>
      <c r="F200" s="15">
        <v>511</v>
      </c>
      <c r="G200" s="16" t="s">
        <v>627</v>
      </c>
      <c r="H200" s="16" t="s">
        <v>647</v>
      </c>
      <c r="I200" s="17" t="s">
        <v>575</v>
      </c>
      <c r="J200" s="18" t="s">
        <v>576</v>
      </c>
      <c r="K200" s="18" t="s">
        <v>966</v>
      </c>
      <c r="L200" s="18" t="s">
        <v>863</v>
      </c>
      <c r="M200" s="18" t="s">
        <v>520</v>
      </c>
      <c r="N200" s="18" t="s">
        <v>822</v>
      </c>
      <c r="O200" s="19">
        <v>1799655.07</v>
      </c>
      <c r="P200" s="19">
        <v>6000</v>
      </c>
      <c r="Q200" s="19">
        <v>8618.24</v>
      </c>
      <c r="R200" s="19">
        <v>1812.27</v>
      </c>
      <c r="S200" s="20" t="s">
        <v>1500</v>
      </c>
      <c r="T200" s="19">
        <v>1812461.04</v>
      </c>
      <c r="U200" s="18" t="s">
        <v>296</v>
      </c>
      <c r="V200" s="16" t="s">
        <v>1429</v>
      </c>
      <c r="W200" s="9">
        <f t="shared" si="7"/>
        <v>893</v>
      </c>
    </row>
    <row r="201" spans="1:23" s="10" customFormat="1" ht="159.75" customHeight="1">
      <c r="A201" s="8">
        <v>11</v>
      </c>
      <c r="B201" s="13" t="s">
        <v>953</v>
      </c>
      <c r="C201" s="13" t="s">
        <v>125</v>
      </c>
      <c r="D201" s="13" t="s">
        <v>247</v>
      </c>
      <c r="E201" s="14">
        <v>1</v>
      </c>
      <c r="F201" s="15">
        <v>616</v>
      </c>
      <c r="G201" s="16" t="s">
        <v>463</v>
      </c>
      <c r="H201" s="16" t="s">
        <v>647</v>
      </c>
      <c r="I201" s="17">
        <v>20021151001232</v>
      </c>
      <c r="J201" s="18" t="s">
        <v>464</v>
      </c>
      <c r="K201" s="18" t="s">
        <v>465</v>
      </c>
      <c r="L201" s="18" t="s">
        <v>863</v>
      </c>
      <c r="M201" s="18" t="s">
        <v>626</v>
      </c>
      <c r="N201" s="18" t="s">
        <v>822</v>
      </c>
      <c r="O201" s="19">
        <v>155309067</v>
      </c>
      <c r="P201" s="19">
        <v>4261524.37</v>
      </c>
      <c r="Q201" s="19">
        <v>2101197.9700000002</v>
      </c>
      <c r="R201" s="19">
        <v>6653309.6699999999</v>
      </c>
      <c r="S201" s="20" t="s">
        <v>1849</v>
      </c>
      <c r="T201" s="19">
        <v>155309067</v>
      </c>
      <c r="U201" s="18" t="s">
        <v>830</v>
      </c>
      <c r="V201" s="16" t="s">
        <v>1287</v>
      </c>
      <c r="W201" s="9">
        <f t="shared" si="7"/>
        <v>1232</v>
      </c>
    </row>
    <row r="202" spans="1:23" s="10" customFormat="1" ht="159.75" customHeight="1">
      <c r="A202" s="8">
        <v>11</v>
      </c>
      <c r="B202" s="13" t="s">
        <v>953</v>
      </c>
      <c r="C202" s="13" t="s">
        <v>125</v>
      </c>
      <c r="D202" s="13" t="s">
        <v>247</v>
      </c>
      <c r="E202" s="14">
        <v>1</v>
      </c>
      <c r="F202" s="15">
        <v>711</v>
      </c>
      <c r="G202" s="16" t="s">
        <v>975</v>
      </c>
      <c r="H202" s="16" t="s">
        <v>647</v>
      </c>
      <c r="I202" s="17">
        <v>19991170000914</v>
      </c>
      <c r="J202" s="18" t="s">
        <v>218</v>
      </c>
      <c r="K202" s="18" t="s">
        <v>219</v>
      </c>
      <c r="L202" s="18" t="s">
        <v>863</v>
      </c>
      <c r="M202" s="18" t="s">
        <v>787</v>
      </c>
      <c r="N202" s="18" t="s">
        <v>822</v>
      </c>
      <c r="O202" s="19">
        <v>817834749.96000004</v>
      </c>
      <c r="P202" s="19">
        <v>0</v>
      </c>
      <c r="Q202" s="19">
        <v>8985080.2899999991</v>
      </c>
      <c r="R202" s="19">
        <v>321900</v>
      </c>
      <c r="S202" s="20" t="s">
        <v>1850</v>
      </c>
      <c r="T202" s="19">
        <v>826497930.25</v>
      </c>
      <c r="U202" s="18" t="s">
        <v>830</v>
      </c>
      <c r="V202" s="16" t="s">
        <v>1851</v>
      </c>
      <c r="W202" s="9">
        <f t="shared" si="7"/>
        <v>914</v>
      </c>
    </row>
    <row r="203" spans="1:23" s="10" customFormat="1" ht="177" customHeight="1">
      <c r="A203" s="8">
        <v>11</v>
      </c>
      <c r="B203" s="13" t="s">
        <v>953</v>
      </c>
      <c r="C203" s="13" t="s">
        <v>125</v>
      </c>
      <c r="D203" s="13" t="s">
        <v>247</v>
      </c>
      <c r="E203" s="14">
        <v>1</v>
      </c>
      <c r="F203" s="15">
        <v>711</v>
      </c>
      <c r="G203" s="16" t="s">
        <v>975</v>
      </c>
      <c r="H203" s="16" t="s">
        <v>647</v>
      </c>
      <c r="I203" s="17">
        <v>700011300372</v>
      </c>
      <c r="J203" s="18" t="s">
        <v>976</v>
      </c>
      <c r="K203" s="18" t="s">
        <v>617</v>
      </c>
      <c r="L203" s="18" t="s">
        <v>863</v>
      </c>
      <c r="M203" s="18" t="s">
        <v>977</v>
      </c>
      <c r="N203" s="18" t="s">
        <v>964</v>
      </c>
      <c r="O203" s="19">
        <v>13855171959.9</v>
      </c>
      <c r="P203" s="19">
        <v>1207581093.4000001</v>
      </c>
      <c r="Q203" s="19">
        <v>-104766217.41</v>
      </c>
      <c r="R203" s="19">
        <v>63831407.640000001</v>
      </c>
      <c r="S203" s="20" t="s">
        <v>1852</v>
      </c>
      <c r="T203" s="19">
        <v>14894155428.25</v>
      </c>
      <c r="U203" s="18" t="s">
        <v>830</v>
      </c>
      <c r="V203" s="16" t="s">
        <v>1853</v>
      </c>
      <c r="W203" s="9">
        <f t="shared" si="7"/>
        <v>372</v>
      </c>
    </row>
    <row r="204" spans="1:23" s="10" customFormat="1" ht="300">
      <c r="A204" s="8">
        <v>11</v>
      </c>
      <c r="B204" s="13" t="s">
        <v>953</v>
      </c>
      <c r="C204" s="13" t="s">
        <v>125</v>
      </c>
      <c r="D204" s="13" t="s">
        <v>247</v>
      </c>
      <c r="E204" s="14">
        <v>1</v>
      </c>
      <c r="F204" s="15" t="s">
        <v>936</v>
      </c>
      <c r="G204" s="16" t="s">
        <v>887</v>
      </c>
      <c r="H204" s="16" t="s">
        <v>647</v>
      </c>
      <c r="I204" s="17" t="s">
        <v>886</v>
      </c>
      <c r="J204" s="18" t="s">
        <v>686</v>
      </c>
      <c r="K204" s="18" t="s">
        <v>1002</v>
      </c>
      <c r="L204" s="18" t="s">
        <v>863</v>
      </c>
      <c r="M204" s="18" t="s">
        <v>1044</v>
      </c>
      <c r="N204" s="18" t="s">
        <v>295</v>
      </c>
      <c r="O204" s="19">
        <v>39879323.710000001</v>
      </c>
      <c r="P204" s="19">
        <v>2535791.59</v>
      </c>
      <c r="Q204" s="19">
        <v>356247.79</v>
      </c>
      <c r="R204" s="19">
        <v>14329177.380000001</v>
      </c>
      <c r="S204" s="20" t="s">
        <v>1854</v>
      </c>
      <c r="T204" s="19">
        <v>28442185.710000001</v>
      </c>
      <c r="U204" s="18" t="s">
        <v>296</v>
      </c>
      <c r="V204" s="16" t="s">
        <v>1288</v>
      </c>
      <c r="W204" s="9">
        <f t="shared" si="7"/>
        <v>1454</v>
      </c>
    </row>
    <row r="205" spans="1:23" s="10" customFormat="1" ht="234.75" customHeight="1">
      <c r="A205" s="8">
        <v>11</v>
      </c>
      <c r="B205" s="13" t="s">
        <v>953</v>
      </c>
      <c r="C205" s="13" t="s">
        <v>125</v>
      </c>
      <c r="D205" s="13" t="s">
        <v>247</v>
      </c>
      <c r="E205" s="14">
        <v>1</v>
      </c>
      <c r="F205" s="15" t="s">
        <v>978</v>
      </c>
      <c r="G205" s="16" t="s">
        <v>979</v>
      </c>
      <c r="H205" s="16" t="s">
        <v>979</v>
      </c>
      <c r="I205" s="17" t="s">
        <v>980</v>
      </c>
      <c r="J205" s="18" t="s">
        <v>981</v>
      </c>
      <c r="K205" s="18" t="s">
        <v>763</v>
      </c>
      <c r="L205" s="18" t="s">
        <v>863</v>
      </c>
      <c r="M205" s="18" t="s">
        <v>1044</v>
      </c>
      <c r="N205" s="18" t="s">
        <v>822</v>
      </c>
      <c r="O205" s="19">
        <v>40405092.75</v>
      </c>
      <c r="P205" s="19">
        <v>0</v>
      </c>
      <c r="Q205" s="19">
        <v>431952.88</v>
      </c>
      <c r="R205" s="19">
        <v>433552.2</v>
      </c>
      <c r="S205" s="20" t="s">
        <v>1855</v>
      </c>
      <c r="T205" s="19">
        <v>40403493.43</v>
      </c>
      <c r="U205" s="18" t="s">
        <v>830</v>
      </c>
      <c r="V205" s="16" t="s">
        <v>1289</v>
      </c>
      <c r="W205" s="9">
        <f t="shared" si="7"/>
        <v>256</v>
      </c>
    </row>
    <row r="206" spans="1:23" s="10" customFormat="1" ht="231" customHeight="1">
      <c r="A206" s="8">
        <v>11</v>
      </c>
      <c r="B206" s="13" t="s">
        <v>953</v>
      </c>
      <c r="C206" s="13" t="s">
        <v>125</v>
      </c>
      <c r="D206" s="13" t="s">
        <v>247</v>
      </c>
      <c r="E206" s="14">
        <v>1</v>
      </c>
      <c r="F206" s="15" t="s">
        <v>523</v>
      </c>
      <c r="G206" s="16" t="s">
        <v>921</v>
      </c>
      <c r="H206" s="16" t="s">
        <v>647</v>
      </c>
      <c r="I206" s="17" t="s">
        <v>922</v>
      </c>
      <c r="J206" s="18" t="s">
        <v>885</v>
      </c>
      <c r="K206" s="18" t="s">
        <v>618</v>
      </c>
      <c r="L206" s="18" t="s">
        <v>863</v>
      </c>
      <c r="M206" s="18" t="s">
        <v>520</v>
      </c>
      <c r="N206" s="18" t="s">
        <v>822</v>
      </c>
      <c r="O206" s="19">
        <v>208304446.31999999</v>
      </c>
      <c r="P206" s="19">
        <v>330376625.55000001</v>
      </c>
      <c r="Q206" s="19">
        <v>5321163.57</v>
      </c>
      <c r="R206" s="19">
        <v>306273988.66000003</v>
      </c>
      <c r="S206" s="20" t="s">
        <v>1856</v>
      </c>
      <c r="T206" s="19">
        <v>471606819.73000002</v>
      </c>
      <c r="U206" s="18" t="s">
        <v>830</v>
      </c>
      <c r="V206" s="16" t="s">
        <v>1857</v>
      </c>
      <c r="W206" s="9">
        <f t="shared" si="7"/>
        <v>1099</v>
      </c>
    </row>
    <row r="207" spans="1:23" s="10" customFormat="1" ht="216" customHeight="1">
      <c r="A207" s="8">
        <v>11</v>
      </c>
      <c r="B207" s="13" t="s">
        <v>953</v>
      </c>
      <c r="C207" s="13" t="s">
        <v>125</v>
      </c>
      <c r="D207" s="13" t="s">
        <v>247</v>
      </c>
      <c r="E207" s="14">
        <v>1</v>
      </c>
      <c r="F207" s="15" t="s">
        <v>709</v>
      </c>
      <c r="G207" s="16" t="s">
        <v>315</v>
      </c>
      <c r="H207" s="16" t="s">
        <v>647</v>
      </c>
      <c r="I207" s="17" t="s">
        <v>675</v>
      </c>
      <c r="J207" s="18" t="s">
        <v>676</v>
      </c>
      <c r="K207" s="18" t="s">
        <v>1168</v>
      </c>
      <c r="L207" s="18" t="s">
        <v>293</v>
      </c>
      <c r="M207" s="18" t="s">
        <v>484</v>
      </c>
      <c r="N207" s="18" t="s">
        <v>295</v>
      </c>
      <c r="O207" s="19">
        <v>462592734.52999997</v>
      </c>
      <c r="P207" s="19">
        <v>22673650</v>
      </c>
      <c r="Q207" s="19">
        <v>4120860</v>
      </c>
      <c r="R207" s="19">
        <v>23271921.260000002</v>
      </c>
      <c r="S207" s="20" t="s">
        <v>1430</v>
      </c>
      <c r="T207" s="19">
        <v>507214621</v>
      </c>
      <c r="U207" s="18" t="s">
        <v>830</v>
      </c>
      <c r="V207" s="16" t="s">
        <v>1548</v>
      </c>
      <c r="W207" s="9">
        <f t="shared" si="7"/>
        <v>1513</v>
      </c>
    </row>
    <row r="208" spans="1:23" s="10" customFormat="1" ht="159.75" customHeight="1">
      <c r="A208" s="8">
        <v>11</v>
      </c>
      <c r="B208" s="13" t="s">
        <v>953</v>
      </c>
      <c r="C208" s="13" t="s">
        <v>125</v>
      </c>
      <c r="D208" s="13" t="s">
        <v>247</v>
      </c>
      <c r="E208" s="14">
        <v>1</v>
      </c>
      <c r="F208" s="15" t="s">
        <v>803</v>
      </c>
      <c r="G208" s="16" t="s">
        <v>619</v>
      </c>
      <c r="H208" s="16" t="s">
        <v>647</v>
      </c>
      <c r="I208" s="17" t="s">
        <v>569</v>
      </c>
      <c r="J208" s="18" t="s">
        <v>570</v>
      </c>
      <c r="K208" s="18" t="s">
        <v>571</v>
      </c>
      <c r="L208" s="18" t="s">
        <v>662</v>
      </c>
      <c r="M208" s="18" t="s">
        <v>623</v>
      </c>
      <c r="N208" s="18" t="s">
        <v>295</v>
      </c>
      <c r="O208" s="19">
        <v>0</v>
      </c>
      <c r="P208" s="19">
        <v>0</v>
      </c>
      <c r="Q208" s="19">
        <v>0</v>
      </c>
      <c r="R208" s="19">
        <v>0</v>
      </c>
      <c r="S208" s="20" t="s">
        <v>1858</v>
      </c>
      <c r="T208" s="19">
        <v>0</v>
      </c>
      <c r="U208" s="18" t="s">
        <v>830</v>
      </c>
      <c r="V208" s="16" t="s">
        <v>1859</v>
      </c>
      <c r="W208" s="9">
        <f t="shared" si="7"/>
        <v>24</v>
      </c>
    </row>
    <row r="209" spans="1:23" s="10" customFormat="1" ht="159.75" customHeight="1">
      <c r="A209" s="8">
        <v>11</v>
      </c>
      <c r="B209" s="13" t="s">
        <v>953</v>
      </c>
      <c r="C209" s="13" t="s">
        <v>125</v>
      </c>
      <c r="D209" s="13" t="s">
        <v>247</v>
      </c>
      <c r="E209" s="14">
        <v>1</v>
      </c>
      <c r="F209" s="15" t="s">
        <v>803</v>
      </c>
      <c r="G209" s="16" t="s">
        <v>619</v>
      </c>
      <c r="H209" s="16" t="s">
        <v>647</v>
      </c>
      <c r="I209" s="17" t="s">
        <v>620</v>
      </c>
      <c r="J209" s="18" t="s">
        <v>621</v>
      </c>
      <c r="K209" s="18" t="s">
        <v>622</v>
      </c>
      <c r="L209" s="18" t="s">
        <v>662</v>
      </c>
      <c r="M209" s="18" t="s">
        <v>623</v>
      </c>
      <c r="N209" s="18" t="s">
        <v>295</v>
      </c>
      <c r="O209" s="19">
        <v>0</v>
      </c>
      <c r="P209" s="19">
        <v>0</v>
      </c>
      <c r="Q209" s="19">
        <v>0</v>
      </c>
      <c r="R209" s="19">
        <v>0</v>
      </c>
      <c r="S209" s="20" t="s">
        <v>1860</v>
      </c>
      <c r="T209" s="19">
        <v>2541.11</v>
      </c>
      <c r="U209" s="18" t="s">
        <v>830</v>
      </c>
      <c r="V209" s="16" t="s">
        <v>1861</v>
      </c>
      <c r="W209" s="9">
        <f t="shared" si="7"/>
        <v>717</v>
      </c>
    </row>
    <row r="210" spans="1:23" s="10" customFormat="1" ht="255">
      <c r="A210" s="8">
        <v>11</v>
      </c>
      <c r="B210" s="13" t="s">
        <v>953</v>
      </c>
      <c r="C210" s="13" t="s">
        <v>125</v>
      </c>
      <c r="D210" s="13" t="s">
        <v>247</v>
      </c>
      <c r="E210" s="14">
        <v>1</v>
      </c>
      <c r="F210" s="15" t="s">
        <v>803</v>
      </c>
      <c r="G210" s="16" t="s">
        <v>619</v>
      </c>
      <c r="H210" s="16" t="s">
        <v>647</v>
      </c>
      <c r="I210" s="17" t="s">
        <v>624</v>
      </c>
      <c r="J210" s="18" t="s">
        <v>625</v>
      </c>
      <c r="K210" s="18" t="s">
        <v>1003</v>
      </c>
      <c r="L210" s="18" t="s">
        <v>293</v>
      </c>
      <c r="M210" s="18" t="s">
        <v>829</v>
      </c>
      <c r="N210" s="18" t="s">
        <v>295</v>
      </c>
      <c r="O210" s="19">
        <v>31990328.719999999</v>
      </c>
      <c r="P210" s="19">
        <v>13659</v>
      </c>
      <c r="Q210" s="19">
        <v>1488196.62</v>
      </c>
      <c r="R210" s="19">
        <v>251458.64</v>
      </c>
      <c r="S210" s="20" t="s">
        <v>1862</v>
      </c>
      <c r="T210" s="19">
        <v>33239017.699999999</v>
      </c>
      <c r="U210" s="18" t="s">
        <v>830</v>
      </c>
      <c r="V210" s="16" t="s">
        <v>1863</v>
      </c>
      <c r="W210" s="9">
        <f t="shared" si="7"/>
        <v>46</v>
      </c>
    </row>
    <row r="211" spans="1:23" s="10" customFormat="1" ht="159.75" customHeight="1">
      <c r="A211" s="8">
        <v>11</v>
      </c>
      <c r="B211" s="13" t="s">
        <v>953</v>
      </c>
      <c r="C211" s="13" t="s">
        <v>125</v>
      </c>
      <c r="D211" s="13" t="s">
        <v>247</v>
      </c>
      <c r="E211" s="14">
        <v>1</v>
      </c>
      <c r="F211" s="15" t="s">
        <v>572</v>
      </c>
      <c r="G211" s="16" t="s">
        <v>333</v>
      </c>
      <c r="H211" s="16" t="s">
        <v>333</v>
      </c>
      <c r="I211" s="17" t="s">
        <v>334</v>
      </c>
      <c r="J211" s="18" t="s">
        <v>335</v>
      </c>
      <c r="K211" s="18" t="s">
        <v>336</v>
      </c>
      <c r="L211" s="18" t="s">
        <v>863</v>
      </c>
      <c r="M211" s="18" t="s">
        <v>493</v>
      </c>
      <c r="N211" s="18" t="s">
        <v>822</v>
      </c>
      <c r="O211" s="19">
        <v>24469062.77</v>
      </c>
      <c r="P211" s="19">
        <v>0</v>
      </c>
      <c r="Q211" s="19">
        <v>257321.3</v>
      </c>
      <c r="R211" s="19">
        <v>18066.41</v>
      </c>
      <c r="S211" s="20" t="s">
        <v>1864</v>
      </c>
      <c r="T211" s="19">
        <v>24708317.16</v>
      </c>
      <c r="U211" s="18" t="s">
        <v>830</v>
      </c>
      <c r="V211" s="16" t="s">
        <v>1865</v>
      </c>
      <c r="W211" s="9">
        <f t="shared" si="7"/>
        <v>278</v>
      </c>
    </row>
    <row r="212" spans="1:23" s="10" customFormat="1" ht="283.5" customHeight="1">
      <c r="A212" s="8">
        <v>11</v>
      </c>
      <c r="B212" s="13" t="s">
        <v>953</v>
      </c>
      <c r="C212" s="13" t="s">
        <v>125</v>
      </c>
      <c r="D212" s="13" t="s">
        <v>247</v>
      </c>
      <c r="E212" s="14">
        <v>1</v>
      </c>
      <c r="F212" s="15" t="s">
        <v>604</v>
      </c>
      <c r="G212" s="16" t="s">
        <v>605</v>
      </c>
      <c r="H212" s="16" t="s">
        <v>605</v>
      </c>
      <c r="I212" s="17" t="s">
        <v>1078</v>
      </c>
      <c r="J212" s="18" t="s">
        <v>447</v>
      </c>
      <c r="K212" s="18" t="s">
        <v>1121</v>
      </c>
      <c r="L212" s="18" t="s">
        <v>293</v>
      </c>
      <c r="M212" s="18" t="s">
        <v>294</v>
      </c>
      <c r="N212" s="18" t="s">
        <v>822</v>
      </c>
      <c r="O212" s="19">
        <v>29801026</v>
      </c>
      <c r="P212" s="19">
        <v>363866774</v>
      </c>
      <c r="Q212" s="19">
        <v>746252</v>
      </c>
      <c r="R212" s="19">
        <v>25528267.239999998</v>
      </c>
      <c r="S212" s="20" t="s">
        <v>1866</v>
      </c>
      <c r="T212" s="19">
        <v>368885784.75999999</v>
      </c>
      <c r="U212" s="18" t="s">
        <v>296</v>
      </c>
      <c r="V212" s="16" t="s">
        <v>1867</v>
      </c>
      <c r="W212" s="9">
        <f t="shared" si="7"/>
        <v>875</v>
      </c>
    </row>
    <row r="213" spans="1:23" s="10" customFormat="1" ht="216" customHeight="1">
      <c r="A213" s="8">
        <v>11</v>
      </c>
      <c r="B213" s="13" t="s">
        <v>953</v>
      </c>
      <c r="C213" s="13" t="s">
        <v>125</v>
      </c>
      <c r="D213" s="13" t="s">
        <v>247</v>
      </c>
      <c r="E213" s="14">
        <v>1</v>
      </c>
      <c r="F213" s="15" t="s">
        <v>448</v>
      </c>
      <c r="G213" s="16" t="s">
        <v>449</v>
      </c>
      <c r="H213" s="16" t="s">
        <v>449</v>
      </c>
      <c r="I213" s="17" t="s">
        <v>450</v>
      </c>
      <c r="J213" s="18" t="s">
        <v>451</v>
      </c>
      <c r="K213" s="18" t="s">
        <v>452</v>
      </c>
      <c r="L213" s="18" t="s">
        <v>863</v>
      </c>
      <c r="M213" s="18" t="s">
        <v>493</v>
      </c>
      <c r="N213" s="18" t="s">
        <v>964</v>
      </c>
      <c r="O213" s="19">
        <v>2047114</v>
      </c>
      <c r="P213" s="19">
        <v>0</v>
      </c>
      <c r="Q213" s="19">
        <v>20716</v>
      </c>
      <c r="R213" s="19">
        <v>3972</v>
      </c>
      <c r="S213" s="20" t="s">
        <v>1431</v>
      </c>
      <c r="T213" s="19">
        <v>2063858</v>
      </c>
      <c r="U213" s="18" t="s">
        <v>830</v>
      </c>
      <c r="V213" s="16" t="s">
        <v>1868</v>
      </c>
      <c r="W213" s="9">
        <f t="shared" si="7"/>
        <v>1401</v>
      </c>
    </row>
    <row r="214" spans="1:23" s="10" customFormat="1" ht="180.75" customHeight="1">
      <c r="A214" s="8">
        <v>11</v>
      </c>
      <c r="B214" s="13" t="s">
        <v>953</v>
      </c>
      <c r="C214" s="13" t="s">
        <v>125</v>
      </c>
      <c r="D214" s="13" t="s">
        <v>247</v>
      </c>
      <c r="E214" s="14">
        <v>1</v>
      </c>
      <c r="F214" s="15" t="s">
        <v>453</v>
      </c>
      <c r="G214" s="16" t="s">
        <v>454</v>
      </c>
      <c r="H214" s="16" t="s">
        <v>454</v>
      </c>
      <c r="I214" s="17" t="s">
        <v>455</v>
      </c>
      <c r="J214" s="18" t="s">
        <v>203</v>
      </c>
      <c r="K214" s="18" t="s">
        <v>524</v>
      </c>
      <c r="L214" s="18" t="s">
        <v>863</v>
      </c>
      <c r="M214" s="18" t="s">
        <v>787</v>
      </c>
      <c r="N214" s="18" t="s">
        <v>295</v>
      </c>
      <c r="O214" s="19">
        <v>2886147.82</v>
      </c>
      <c r="P214" s="19">
        <v>0</v>
      </c>
      <c r="Q214" s="19">
        <v>44681.99</v>
      </c>
      <c r="R214" s="19">
        <v>109218.94</v>
      </c>
      <c r="S214" s="20" t="s">
        <v>1869</v>
      </c>
      <c r="T214" s="19">
        <v>2925482.55</v>
      </c>
      <c r="U214" s="18" t="s">
        <v>830</v>
      </c>
      <c r="V214" s="16" t="s">
        <v>1870</v>
      </c>
      <c r="W214" s="9">
        <f t="shared" si="7"/>
        <v>1217</v>
      </c>
    </row>
    <row r="215" spans="1:23" s="10" customFormat="1" ht="180.75" customHeight="1">
      <c r="A215" s="8">
        <v>11</v>
      </c>
      <c r="B215" s="13" t="s">
        <v>953</v>
      </c>
      <c r="C215" s="13" t="s">
        <v>125</v>
      </c>
      <c r="D215" s="13" t="s">
        <v>247</v>
      </c>
      <c r="E215" s="14">
        <v>1</v>
      </c>
      <c r="F215" s="15" t="s">
        <v>525</v>
      </c>
      <c r="G215" s="16" t="s">
        <v>526</v>
      </c>
      <c r="H215" s="16" t="s">
        <v>526</v>
      </c>
      <c r="I215" s="17" t="s">
        <v>533</v>
      </c>
      <c r="J215" s="18" t="s">
        <v>534</v>
      </c>
      <c r="K215" s="18" t="s">
        <v>535</v>
      </c>
      <c r="L215" s="18" t="s">
        <v>863</v>
      </c>
      <c r="M215" s="18" t="s">
        <v>493</v>
      </c>
      <c r="N215" s="18" t="s">
        <v>964</v>
      </c>
      <c r="O215" s="19">
        <v>2255533.15</v>
      </c>
      <c r="P215" s="19">
        <v>0</v>
      </c>
      <c r="Q215" s="19">
        <v>13659.15</v>
      </c>
      <c r="R215" s="19">
        <v>73085.63</v>
      </c>
      <c r="S215" s="20" t="s">
        <v>1871</v>
      </c>
      <c r="T215" s="19">
        <v>2196106.67</v>
      </c>
      <c r="U215" s="18" t="s">
        <v>296</v>
      </c>
      <c r="V215" s="16" t="s">
        <v>1291</v>
      </c>
      <c r="W215" s="9">
        <f t="shared" si="7"/>
        <v>180</v>
      </c>
    </row>
    <row r="216" spans="1:23" s="10" customFormat="1" ht="182.25" customHeight="1">
      <c r="A216" s="8">
        <v>11</v>
      </c>
      <c r="B216" s="13" t="s">
        <v>953</v>
      </c>
      <c r="C216" s="13" t="s">
        <v>125</v>
      </c>
      <c r="D216" s="13" t="s">
        <v>247</v>
      </c>
      <c r="E216" s="14">
        <v>1</v>
      </c>
      <c r="F216" s="15" t="s">
        <v>525</v>
      </c>
      <c r="G216" s="16" t="s">
        <v>526</v>
      </c>
      <c r="H216" s="16" t="s">
        <v>526</v>
      </c>
      <c r="I216" s="17" t="s">
        <v>536</v>
      </c>
      <c r="J216" s="18" t="s">
        <v>537</v>
      </c>
      <c r="K216" s="18" t="s">
        <v>535</v>
      </c>
      <c r="L216" s="18" t="s">
        <v>863</v>
      </c>
      <c r="M216" s="18" t="s">
        <v>493</v>
      </c>
      <c r="N216" s="18" t="s">
        <v>964</v>
      </c>
      <c r="O216" s="19">
        <v>92281.43</v>
      </c>
      <c r="P216" s="19">
        <v>0</v>
      </c>
      <c r="Q216" s="19">
        <v>222.56</v>
      </c>
      <c r="R216" s="19">
        <v>312.2</v>
      </c>
      <c r="S216" s="20" t="s">
        <v>1872</v>
      </c>
      <c r="T216" s="19">
        <v>92191.79</v>
      </c>
      <c r="U216" s="18" t="s">
        <v>296</v>
      </c>
      <c r="V216" s="16" t="s">
        <v>1292</v>
      </c>
      <c r="W216" s="9">
        <f t="shared" si="7"/>
        <v>181</v>
      </c>
    </row>
    <row r="217" spans="1:23" s="10" customFormat="1" ht="173.25" customHeight="1">
      <c r="A217" s="8">
        <v>11</v>
      </c>
      <c r="B217" s="13" t="s">
        <v>953</v>
      </c>
      <c r="C217" s="13" t="s">
        <v>125</v>
      </c>
      <c r="D217" s="13" t="s">
        <v>247</v>
      </c>
      <c r="E217" s="14">
        <v>1</v>
      </c>
      <c r="F217" s="15" t="s">
        <v>525</v>
      </c>
      <c r="G217" s="16" t="s">
        <v>526</v>
      </c>
      <c r="H217" s="16" t="s">
        <v>526</v>
      </c>
      <c r="I217" s="17" t="s">
        <v>527</v>
      </c>
      <c r="J217" s="18" t="s">
        <v>528</v>
      </c>
      <c r="K217" s="18" t="s">
        <v>529</v>
      </c>
      <c r="L217" s="18" t="s">
        <v>863</v>
      </c>
      <c r="M217" s="18" t="s">
        <v>493</v>
      </c>
      <c r="N217" s="18" t="s">
        <v>964</v>
      </c>
      <c r="O217" s="19">
        <v>602661</v>
      </c>
      <c r="P217" s="19">
        <v>2096138.52</v>
      </c>
      <c r="Q217" s="19">
        <v>5836.63</v>
      </c>
      <c r="R217" s="19">
        <v>80384.399999999994</v>
      </c>
      <c r="S217" s="20" t="s">
        <v>1873</v>
      </c>
      <c r="T217" s="19">
        <v>2624251.75</v>
      </c>
      <c r="U217" s="18" t="s">
        <v>296</v>
      </c>
      <c r="V217" s="16" t="s">
        <v>1290</v>
      </c>
      <c r="W217" s="9">
        <f t="shared" si="7"/>
        <v>905</v>
      </c>
    </row>
    <row r="218" spans="1:23" s="10" customFormat="1" ht="159.75" customHeight="1">
      <c r="A218" s="8">
        <v>11</v>
      </c>
      <c r="B218" s="13" t="s">
        <v>953</v>
      </c>
      <c r="C218" s="13" t="s">
        <v>125</v>
      </c>
      <c r="D218" s="13" t="s">
        <v>247</v>
      </c>
      <c r="E218" s="14">
        <v>1</v>
      </c>
      <c r="F218" s="15" t="s">
        <v>525</v>
      </c>
      <c r="G218" s="16" t="s">
        <v>526</v>
      </c>
      <c r="H218" s="16" t="s">
        <v>526</v>
      </c>
      <c r="I218" s="17" t="s">
        <v>530</v>
      </c>
      <c r="J218" s="18" t="s">
        <v>531</v>
      </c>
      <c r="K218" s="18" t="s">
        <v>532</v>
      </c>
      <c r="L218" s="18" t="s">
        <v>293</v>
      </c>
      <c r="M218" s="18" t="s">
        <v>294</v>
      </c>
      <c r="N218" s="18" t="s">
        <v>295</v>
      </c>
      <c r="O218" s="19">
        <v>124096922.81999999</v>
      </c>
      <c r="P218" s="19">
        <v>12978555.18</v>
      </c>
      <c r="Q218" s="19">
        <v>1352397.33</v>
      </c>
      <c r="R218" s="19">
        <v>14316290.41</v>
      </c>
      <c r="S218" s="20" t="s">
        <v>1432</v>
      </c>
      <c r="T218" s="19">
        <v>124111584.92</v>
      </c>
      <c r="U218" s="18" t="s">
        <v>296</v>
      </c>
      <c r="V218" s="16" t="s">
        <v>1874</v>
      </c>
      <c r="W218" s="9">
        <f t="shared" si="7"/>
        <v>155</v>
      </c>
    </row>
    <row r="219" spans="1:23" s="10" customFormat="1" ht="197.25" customHeight="1">
      <c r="A219" s="8">
        <v>11</v>
      </c>
      <c r="B219" s="13" t="s">
        <v>953</v>
      </c>
      <c r="C219" s="13" t="s">
        <v>125</v>
      </c>
      <c r="D219" s="13" t="s">
        <v>247</v>
      </c>
      <c r="E219" s="14">
        <v>1</v>
      </c>
      <c r="F219" s="15" t="s">
        <v>538</v>
      </c>
      <c r="G219" s="16" t="s">
        <v>539</v>
      </c>
      <c r="H219" s="16" t="s">
        <v>539</v>
      </c>
      <c r="I219" s="17" t="s">
        <v>540</v>
      </c>
      <c r="J219" s="18" t="s">
        <v>918</v>
      </c>
      <c r="K219" s="18" t="s">
        <v>1122</v>
      </c>
      <c r="L219" s="18" t="s">
        <v>293</v>
      </c>
      <c r="M219" s="18" t="s">
        <v>294</v>
      </c>
      <c r="N219" s="18" t="s">
        <v>295</v>
      </c>
      <c r="O219" s="19">
        <v>34568166.899999999</v>
      </c>
      <c r="P219" s="19">
        <v>74056120.340000004</v>
      </c>
      <c r="Q219" s="19">
        <v>1457723.23</v>
      </c>
      <c r="R219" s="19">
        <v>16601542.59</v>
      </c>
      <c r="S219" s="20" t="s">
        <v>1433</v>
      </c>
      <c r="T219" s="19">
        <v>93480467.879999995</v>
      </c>
      <c r="U219" s="18" t="s">
        <v>296</v>
      </c>
      <c r="V219" s="16" t="s">
        <v>1875</v>
      </c>
      <c r="W219" s="9">
        <f t="shared" si="7"/>
        <v>885</v>
      </c>
    </row>
    <row r="220" spans="1:23" s="10" customFormat="1" ht="292.5" customHeight="1">
      <c r="A220" s="8">
        <v>11</v>
      </c>
      <c r="B220" s="13" t="s">
        <v>953</v>
      </c>
      <c r="C220" s="13" t="s">
        <v>125</v>
      </c>
      <c r="D220" s="13" t="s">
        <v>247</v>
      </c>
      <c r="E220" s="14">
        <v>1</v>
      </c>
      <c r="F220" s="15" t="s">
        <v>538</v>
      </c>
      <c r="G220" s="16" t="s">
        <v>539</v>
      </c>
      <c r="H220" s="16" t="s">
        <v>539</v>
      </c>
      <c r="I220" s="17" t="s">
        <v>919</v>
      </c>
      <c r="J220" s="18" t="s">
        <v>597</v>
      </c>
      <c r="K220" s="18" t="s">
        <v>476</v>
      </c>
      <c r="L220" s="18" t="s">
        <v>293</v>
      </c>
      <c r="M220" s="18" t="s">
        <v>294</v>
      </c>
      <c r="N220" s="18" t="s">
        <v>295</v>
      </c>
      <c r="O220" s="19">
        <v>41205422.619999997</v>
      </c>
      <c r="P220" s="19">
        <v>91587325.469999999</v>
      </c>
      <c r="Q220" s="19">
        <v>3891333.21</v>
      </c>
      <c r="R220" s="19">
        <v>1069896.6299999999</v>
      </c>
      <c r="S220" s="20" t="s">
        <v>1434</v>
      </c>
      <c r="T220" s="19">
        <v>135614184.66999999</v>
      </c>
      <c r="U220" s="18" t="s">
        <v>296</v>
      </c>
      <c r="V220" s="16" t="s">
        <v>1876</v>
      </c>
      <c r="W220" s="9">
        <f t="shared" si="7"/>
        <v>1219</v>
      </c>
    </row>
    <row r="221" spans="1:23" s="10" customFormat="1" ht="242.25" customHeight="1">
      <c r="A221" s="8">
        <v>11</v>
      </c>
      <c r="B221" s="13" t="s">
        <v>953</v>
      </c>
      <c r="C221" s="13" t="s">
        <v>125</v>
      </c>
      <c r="D221" s="13" t="s">
        <v>247</v>
      </c>
      <c r="E221" s="14">
        <v>1</v>
      </c>
      <c r="F221" s="15" t="s">
        <v>598</v>
      </c>
      <c r="G221" s="16" t="s">
        <v>599</v>
      </c>
      <c r="H221" s="16" t="s">
        <v>599</v>
      </c>
      <c r="I221" s="17" t="s">
        <v>600</v>
      </c>
      <c r="J221" s="18" t="s">
        <v>601</v>
      </c>
      <c r="K221" s="18" t="s">
        <v>602</v>
      </c>
      <c r="L221" s="18" t="s">
        <v>662</v>
      </c>
      <c r="M221" s="18" t="s">
        <v>603</v>
      </c>
      <c r="N221" s="18" t="s">
        <v>964</v>
      </c>
      <c r="O221" s="19">
        <v>4336615.45</v>
      </c>
      <c r="P221" s="19">
        <v>0</v>
      </c>
      <c r="Q221" s="19">
        <v>54326.38</v>
      </c>
      <c r="R221" s="19">
        <v>72439.850000000006</v>
      </c>
      <c r="S221" s="20" t="s">
        <v>1435</v>
      </c>
      <c r="T221" s="19">
        <v>4318501.9800000004</v>
      </c>
      <c r="U221" s="18" t="s">
        <v>830</v>
      </c>
      <c r="V221" s="16" t="s">
        <v>1877</v>
      </c>
      <c r="W221" s="9">
        <f t="shared" si="7"/>
        <v>1365</v>
      </c>
    </row>
    <row r="222" spans="1:23" s="50" customFormat="1" ht="20.25" customHeight="1" outlineLevel="2">
      <c r="A222" s="44"/>
      <c r="B222" s="72" t="s">
        <v>356</v>
      </c>
      <c r="C222" s="73"/>
      <c r="D222" s="73"/>
      <c r="E222" s="64">
        <f>SUBTOTAL(9,E223:E235)</f>
        <v>13</v>
      </c>
      <c r="F222" s="45"/>
      <c r="G222" s="45"/>
      <c r="H222" s="45"/>
      <c r="I222" s="46"/>
      <c r="J222" s="45"/>
      <c r="K222" s="45"/>
      <c r="L222" s="45"/>
      <c r="M222" s="45"/>
      <c r="N222" s="45"/>
      <c r="O222" s="47"/>
      <c r="P222" s="47"/>
      <c r="Q222" s="47"/>
      <c r="R222" s="47"/>
      <c r="S222" s="45"/>
      <c r="T222" s="47"/>
      <c r="U222" s="45"/>
      <c r="V222" s="48"/>
      <c r="W222" s="49"/>
    </row>
    <row r="223" spans="1:23" s="10" customFormat="1" ht="159.75" customHeight="1">
      <c r="A223" s="8">
        <v>11</v>
      </c>
      <c r="B223" s="13" t="s">
        <v>953</v>
      </c>
      <c r="C223" s="13" t="s">
        <v>125</v>
      </c>
      <c r="D223" s="13" t="s">
        <v>660</v>
      </c>
      <c r="E223" s="14">
        <v>1</v>
      </c>
      <c r="F223" s="15" t="s">
        <v>709</v>
      </c>
      <c r="G223" s="16" t="s">
        <v>315</v>
      </c>
      <c r="H223" s="16" t="s">
        <v>691</v>
      </c>
      <c r="I223" s="17">
        <v>700006300136</v>
      </c>
      <c r="J223" s="18" t="s">
        <v>325</v>
      </c>
      <c r="K223" s="18" t="s">
        <v>477</v>
      </c>
      <c r="L223" s="18" t="s">
        <v>293</v>
      </c>
      <c r="M223" s="18" t="s">
        <v>294</v>
      </c>
      <c r="N223" s="18" t="s">
        <v>295</v>
      </c>
      <c r="O223" s="19">
        <v>1560.04</v>
      </c>
      <c r="P223" s="19">
        <v>0</v>
      </c>
      <c r="Q223" s="19">
        <v>15.29</v>
      </c>
      <c r="R223" s="19">
        <v>0</v>
      </c>
      <c r="S223" s="20" t="s">
        <v>1436</v>
      </c>
      <c r="T223" s="19">
        <v>1575.33</v>
      </c>
      <c r="U223" s="18" t="s">
        <v>830</v>
      </c>
      <c r="V223" s="16" t="s">
        <v>1878</v>
      </c>
      <c r="W223" s="9">
        <f t="shared" ref="W223:W235" si="8">IF(OR(LEFT(I223)="7",LEFT(I223,1)="8"),VALUE(RIGHT(I223,3)),VALUE(RIGHT(I223,4)))</f>
        <v>136</v>
      </c>
    </row>
    <row r="224" spans="1:23" s="10" customFormat="1" ht="133.5" customHeight="1">
      <c r="A224" s="8">
        <v>11</v>
      </c>
      <c r="B224" s="13" t="s">
        <v>953</v>
      </c>
      <c r="C224" s="13" t="s">
        <v>125</v>
      </c>
      <c r="D224" s="13" t="s">
        <v>660</v>
      </c>
      <c r="E224" s="14">
        <v>1</v>
      </c>
      <c r="F224" s="15" t="s">
        <v>709</v>
      </c>
      <c r="G224" s="16" t="s">
        <v>315</v>
      </c>
      <c r="H224" s="16" t="s">
        <v>316</v>
      </c>
      <c r="I224" s="17" t="s">
        <v>317</v>
      </c>
      <c r="J224" s="18" t="s">
        <v>318</v>
      </c>
      <c r="K224" s="18" t="s">
        <v>319</v>
      </c>
      <c r="L224" s="18" t="s">
        <v>863</v>
      </c>
      <c r="M224" s="18" t="s">
        <v>787</v>
      </c>
      <c r="N224" s="18" t="s">
        <v>295</v>
      </c>
      <c r="O224" s="19">
        <v>0</v>
      </c>
      <c r="P224" s="19">
        <v>0</v>
      </c>
      <c r="Q224" s="19">
        <v>0</v>
      </c>
      <c r="R224" s="19">
        <v>0</v>
      </c>
      <c r="S224" s="20" t="s">
        <v>1879</v>
      </c>
      <c r="T224" s="19">
        <v>0</v>
      </c>
      <c r="U224" s="18" t="s">
        <v>830</v>
      </c>
      <c r="V224" s="16" t="s">
        <v>1880</v>
      </c>
      <c r="W224" s="9">
        <f t="shared" si="8"/>
        <v>1132</v>
      </c>
    </row>
    <row r="225" spans="1:23" s="10" customFormat="1" ht="184.5" customHeight="1">
      <c r="A225" s="8">
        <v>11</v>
      </c>
      <c r="B225" s="13" t="s">
        <v>953</v>
      </c>
      <c r="C225" s="13" t="s">
        <v>125</v>
      </c>
      <c r="D225" s="13" t="s">
        <v>660</v>
      </c>
      <c r="E225" s="14">
        <v>1</v>
      </c>
      <c r="F225" s="15" t="s">
        <v>803</v>
      </c>
      <c r="G225" s="16" t="s">
        <v>619</v>
      </c>
      <c r="H225" s="16" t="s">
        <v>1088</v>
      </c>
      <c r="I225" s="17" t="s">
        <v>1089</v>
      </c>
      <c r="J225" s="18" t="s">
        <v>1090</v>
      </c>
      <c r="K225" s="18" t="s">
        <v>851</v>
      </c>
      <c r="L225" s="18" t="s">
        <v>293</v>
      </c>
      <c r="M225" s="18" t="s">
        <v>852</v>
      </c>
      <c r="N225" s="18" t="s">
        <v>295</v>
      </c>
      <c r="O225" s="19">
        <v>219907</v>
      </c>
      <c r="P225" s="19">
        <v>0</v>
      </c>
      <c r="Q225" s="19">
        <v>0</v>
      </c>
      <c r="R225" s="19">
        <v>439814</v>
      </c>
      <c r="S225" s="20" t="s">
        <v>1881</v>
      </c>
      <c r="T225" s="19">
        <v>25694628.359999999</v>
      </c>
      <c r="U225" s="18" t="s">
        <v>830</v>
      </c>
      <c r="V225" s="16" t="s">
        <v>1882</v>
      </c>
      <c r="W225" s="9">
        <f t="shared" si="8"/>
        <v>1467</v>
      </c>
    </row>
    <row r="226" spans="1:23" s="10" customFormat="1" ht="279" customHeight="1">
      <c r="A226" s="8">
        <v>11</v>
      </c>
      <c r="B226" s="13" t="s">
        <v>953</v>
      </c>
      <c r="C226" s="13" t="s">
        <v>125</v>
      </c>
      <c r="D226" s="13" t="s">
        <v>660</v>
      </c>
      <c r="E226" s="14">
        <v>1</v>
      </c>
      <c r="F226" s="15" t="s">
        <v>572</v>
      </c>
      <c r="G226" s="16" t="s">
        <v>333</v>
      </c>
      <c r="H226" s="16" t="s">
        <v>91</v>
      </c>
      <c r="I226" s="17" t="s">
        <v>320</v>
      </c>
      <c r="J226" s="18" t="s">
        <v>853</v>
      </c>
      <c r="K226" s="18" t="s">
        <v>478</v>
      </c>
      <c r="L226" s="18" t="s">
        <v>863</v>
      </c>
      <c r="M226" s="18" t="s">
        <v>321</v>
      </c>
      <c r="N226" s="18" t="s">
        <v>817</v>
      </c>
      <c r="O226" s="19">
        <v>679622.83</v>
      </c>
      <c r="P226" s="19">
        <v>0</v>
      </c>
      <c r="Q226" s="19">
        <v>4002.05</v>
      </c>
      <c r="R226" s="19">
        <v>683624.88</v>
      </c>
      <c r="S226" s="20" t="s">
        <v>1502</v>
      </c>
      <c r="T226" s="19">
        <v>679622.83</v>
      </c>
      <c r="U226" s="18" t="s">
        <v>830</v>
      </c>
      <c r="V226" s="16" t="s">
        <v>1883</v>
      </c>
      <c r="W226" s="9">
        <f t="shared" si="8"/>
        <v>1394</v>
      </c>
    </row>
    <row r="227" spans="1:23" s="10" customFormat="1" ht="390">
      <c r="A227" s="8">
        <v>11</v>
      </c>
      <c r="B227" s="13" t="s">
        <v>953</v>
      </c>
      <c r="C227" s="13" t="s">
        <v>125</v>
      </c>
      <c r="D227" s="13" t="s">
        <v>660</v>
      </c>
      <c r="E227" s="14">
        <v>1</v>
      </c>
      <c r="F227" s="15" t="s">
        <v>604</v>
      </c>
      <c r="G227" s="16" t="s">
        <v>605</v>
      </c>
      <c r="H227" s="16" t="s">
        <v>848</v>
      </c>
      <c r="I227" s="17" t="s">
        <v>1189</v>
      </c>
      <c r="J227" s="18" t="s">
        <v>1200</v>
      </c>
      <c r="K227" s="18" t="s">
        <v>1201</v>
      </c>
      <c r="L227" s="18" t="s">
        <v>863</v>
      </c>
      <c r="M227" s="18" t="s">
        <v>977</v>
      </c>
      <c r="N227" s="18" t="s">
        <v>817</v>
      </c>
      <c r="O227" s="19">
        <v>0</v>
      </c>
      <c r="P227" s="19">
        <v>0</v>
      </c>
      <c r="Q227" s="19">
        <v>0</v>
      </c>
      <c r="R227" s="19">
        <v>0</v>
      </c>
      <c r="S227" s="20" t="s">
        <v>1501</v>
      </c>
      <c r="T227" s="19">
        <v>0</v>
      </c>
      <c r="U227" s="18" t="s">
        <v>830</v>
      </c>
      <c r="V227" s="16" t="s">
        <v>1884</v>
      </c>
      <c r="W227" s="9">
        <f t="shared" si="8"/>
        <v>1529</v>
      </c>
    </row>
    <row r="228" spans="1:23" s="10" customFormat="1" ht="225.75" customHeight="1">
      <c r="A228" s="8">
        <v>11</v>
      </c>
      <c r="B228" s="13" t="s">
        <v>953</v>
      </c>
      <c r="C228" s="13" t="s">
        <v>125</v>
      </c>
      <c r="D228" s="13" t="s">
        <v>660</v>
      </c>
      <c r="E228" s="14">
        <v>1</v>
      </c>
      <c r="F228" s="15" t="s">
        <v>604</v>
      </c>
      <c r="G228" s="16" t="s">
        <v>605</v>
      </c>
      <c r="H228" s="16" t="s">
        <v>91</v>
      </c>
      <c r="I228" s="17" t="s">
        <v>1172</v>
      </c>
      <c r="J228" s="18" t="s">
        <v>1173</v>
      </c>
      <c r="K228" s="18" t="s">
        <v>1174</v>
      </c>
      <c r="L228" s="18" t="s">
        <v>863</v>
      </c>
      <c r="M228" s="18" t="s">
        <v>493</v>
      </c>
      <c r="N228" s="18" t="s">
        <v>817</v>
      </c>
      <c r="O228" s="19">
        <v>688070.67</v>
      </c>
      <c r="P228" s="19">
        <v>0</v>
      </c>
      <c r="Q228" s="19">
        <v>4178.1400000000003</v>
      </c>
      <c r="R228" s="19">
        <v>692248.81</v>
      </c>
      <c r="S228" s="20" t="s">
        <v>1885</v>
      </c>
      <c r="T228" s="19">
        <v>0</v>
      </c>
      <c r="U228" s="18" t="s">
        <v>830</v>
      </c>
      <c r="V228" s="16" t="s">
        <v>1886</v>
      </c>
      <c r="W228" s="9">
        <f t="shared" si="8"/>
        <v>1526</v>
      </c>
    </row>
    <row r="229" spans="1:23" s="10" customFormat="1" ht="180.75" customHeight="1">
      <c r="A229" s="8">
        <v>11</v>
      </c>
      <c r="B229" s="13" t="s">
        <v>953</v>
      </c>
      <c r="C229" s="13" t="s">
        <v>125</v>
      </c>
      <c r="D229" s="13" t="s">
        <v>660</v>
      </c>
      <c r="E229" s="14">
        <v>1</v>
      </c>
      <c r="F229" s="15" t="s">
        <v>604</v>
      </c>
      <c r="G229" s="16" t="s">
        <v>605</v>
      </c>
      <c r="H229" s="16" t="s">
        <v>90</v>
      </c>
      <c r="I229" s="17" t="s">
        <v>1190</v>
      </c>
      <c r="J229" s="18" t="s">
        <v>1191</v>
      </c>
      <c r="K229" s="18" t="s">
        <v>1192</v>
      </c>
      <c r="L229" s="18" t="s">
        <v>863</v>
      </c>
      <c r="M229" s="18" t="s">
        <v>787</v>
      </c>
      <c r="N229" s="18" t="s">
        <v>822</v>
      </c>
      <c r="O229" s="19">
        <v>0</v>
      </c>
      <c r="P229" s="19">
        <v>0</v>
      </c>
      <c r="Q229" s="19">
        <v>0</v>
      </c>
      <c r="R229" s="19">
        <v>0</v>
      </c>
      <c r="S229" s="20" t="s">
        <v>1437</v>
      </c>
      <c r="T229" s="19">
        <v>0</v>
      </c>
      <c r="U229" s="18" t="s">
        <v>830</v>
      </c>
      <c r="V229" s="16" t="s">
        <v>1887</v>
      </c>
      <c r="W229" s="9">
        <f t="shared" si="8"/>
        <v>1532</v>
      </c>
    </row>
    <row r="230" spans="1:23" s="10" customFormat="1" ht="390">
      <c r="A230" s="8">
        <v>11</v>
      </c>
      <c r="B230" s="13" t="s">
        <v>953</v>
      </c>
      <c r="C230" s="13" t="s">
        <v>125</v>
      </c>
      <c r="D230" s="13" t="s">
        <v>660</v>
      </c>
      <c r="E230" s="14">
        <v>1</v>
      </c>
      <c r="F230" s="15" t="s">
        <v>604</v>
      </c>
      <c r="G230" s="16" t="s">
        <v>605</v>
      </c>
      <c r="H230" s="16" t="s">
        <v>776</v>
      </c>
      <c r="I230" s="17" t="s">
        <v>1175</v>
      </c>
      <c r="J230" s="18" t="s">
        <v>1176</v>
      </c>
      <c r="K230" s="18" t="s">
        <v>1177</v>
      </c>
      <c r="L230" s="18" t="s">
        <v>863</v>
      </c>
      <c r="M230" s="18" t="s">
        <v>787</v>
      </c>
      <c r="N230" s="18" t="s">
        <v>817</v>
      </c>
      <c r="O230" s="19">
        <v>1084939.27</v>
      </c>
      <c r="P230" s="19">
        <v>0</v>
      </c>
      <c r="Q230" s="19">
        <v>150127.95000000001</v>
      </c>
      <c r="R230" s="19">
        <v>1232516.5900000001</v>
      </c>
      <c r="S230" s="20" t="s">
        <v>1503</v>
      </c>
      <c r="T230" s="19">
        <v>2550.63</v>
      </c>
      <c r="U230" s="18" t="s">
        <v>830</v>
      </c>
      <c r="V230" s="16" t="s">
        <v>1888</v>
      </c>
      <c r="W230" s="9">
        <f t="shared" si="8"/>
        <v>1527</v>
      </c>
    </row>
    <row r="231" spans="1:23" s="10" customFormat="1" ht="195.75" customHeight="1">
      <c r="A231" s="8">
        <v>11</v>
      </c>
      <c r="B231" s="13" t="s">
        <v>953</v>
      </c>
      <c r="C231" s="13" t="s">
        <v>125</v>
      </c>
      <c r="D231" s="13" t="s">
        <v>660</v>
      </c>
      <c r="E231" s="14">
        <v>1</v>
      </c>
      <c r="F231" s="15" t="s">
        <v>604</v>
      </c>
      <c r="G231" s="16" t="s">
        <v>605</v>
      </c>
      <c r="H231" s="16" t="s">
        <v>426</v>
      </c>
      <c r="I231" s="17" t="s">
        <v>992</v>
      </c>
      <c r="J231" s="18" t="s">
        <v>993</v>
      </c>
      <c r="K231" s="18" t="s">
        <v>994</v>
      </c>
      <c r="L231" s="18" t="s">
        <v>863</v>
      </c>
      <c r="M231" s="18" t="s">
        <v>977</v>
      </c>
      <c r="N231" s="18" t="s">
        <v>817</v>
      </c>
      <c r="O231" s="19">
        <v>31935611.469999999</v>
      </c>
      <c r="P231" s="19">
        <v>221726406.55000001</v>
      </c>
      <c r="Q231" s="19">
        <v>68511.679999999993</v>
      </c>
      <c r="R231" s="19">
        <v>252408251.56999999</v>
      </c>
      <c r="S231" s="20" t="s">
        <v>1503</v>
      </c>
      <c r="T231" s="19">
        <v>1322278.1299999999</v>
      </c>
      <c r="U231" s="18" t="s">
        <v>830</v>
      </c>
      <c r="V231" s="16" t="s">
        <v>1889</v>
      </c>
      <c r="W231" s="9">
        <f t="shared" si="8"/>
        <v>1515</v>
      </c>
    </row>
    <row r="232" spans="1:23" s="10" customFormat="1" ht="159.75" customHeight="1">
      <c r="A232" s="8">
        <v>11</v>
      </c>
      <c r="B232" s="13" t="s">
        <v>953</v>
      </c>
      <c r="C232" s="13" t="s">
        <v>125</v>
      </c>
      <c r="D232" s="13" t="s">
        <v>660</v>
      </c>
      <c r="E232" s="14">
        <v>1</v>
      </c>
      <c r="F232" s="15" t="s">
        <v>604</v>
      </c>
      <c r="G232" s="16" t="s">
        <v>605</v>
      </c>
      <c r="H232" s="16" t="s">
        <v>750</v>
      </c>
      <c r="I232" s="17" t="s">
        <v>1169</v>
      </c>
      <c r="J232" s="18" t="s">
        <v>1170</v>
      </c>
      <c r="K232" s="18" t="s">
        <v>1171</v>
      </c>
      <c r="L232" s="18" t="s">
        <v>863</v>
      </c>
      <c r="M232" s="18" t="s">
        <v>493</v>
      </c>
      <c r="N232" s="18" t="s">
        <v>817</v>
      </c>
      <c r="O232" s="19">
        <v>0</v>
      </c>
      <c r="P232" s="19">
        <v>0</v>
      </c>
      <c r="Q232" s="19">
        <v>0</v>
      </c>
      <c r="R232" s="19">
        <v>0</v>
      </c>
      <c r="S232" s="20" t="s">
        <v>1438</v>
      </c>
      <c r="T232" s="19">
        <v>0</v>
      </c>
      <c r="U232" s="18" t="s">
        <v>830</v>
      </c>
      <c r="V232" s="16" t="s">
        <v>1890</v>
      </c>
      <c r="W232" s="9">
        <f t="shared" si="8"/>
        <v>1525</v>
      </c>
    </row>
    <row r="233" spans="1:23" s="10" customFormat="1" ht="390">
      <c r="A233" s="8">
        <v>11</v>
      </c>
      <c r="B233" s="13" t="s">
        <v>953</v>
      </c>
      <c r="C233" s="13" t="s">
        <v>125</v>
      </c>
      <c r="D233" s="13" t="s">
        <v>660</v>
      </c>
      <c r="E233" s="14">
        <v>1</v>
      </c>
      <c r="F233" s="15" t="s">
        <v>604</v>
      </c>
      <c r="G233" s="16" t="s">
        <v>605</v>
      </c>
      <c r="H233" s="16" t="s">
        <v>72</v>
      </c>
      <c r="I233" s="17" t="s">
        <v>1178</v>
      </c>
      <c r="J233" s="18" t="s">
        <v>1179</v>
      </c>
      <c r="K233" s="18" t="s">
        <v>1180</v>
      </c>
      <c r="L233" s="18" t="s">
        <v>863</v>
      </c>
      <c r="M233" s="18" t="s">
        <v>493</v>
      </c>
      <c r="N233" s="18" t="s">
        <v>817</v>
      </c>
      <c r="O233" s="19">
        <v>5800</v>
      </c>
      <c r="P233" s="19">
        <v>0</v>
      </c>
      <c r="Q233" s="19">
        <v>0</v>
      </c>
      <c r="R233" s="19">
        <v>0</v>
      </c>
      <c r="S233" s="20" t="s">
        <v>1891</v>
      </c>
      <c r="T233" s="19">
        <v>5800</v>
      </c>
      <c r="U233" s="18" t="s">
        <v>830</v>
      </c>
      <c r="V233" s="16" t="s">
        <v>1892</v>
      </c>
      <c r="W233" s="9">
        <f t="shared" si="8"/>
        <v>1528</v>
      </c>
    </row>
    <row r="234" spans="1:23" s="10" customFormat="1" ht="390">
      <c r="A234" s="8">
        <v>11</v>
      </c>
      <c r="B234" s="13" t="s">
        <v>953</v>
      </c>
      <c r="C234" s="13" t="s">
        <v>125</v>
      </c>
      <c r="D234" s="13" t="s">
        <v>660</v>
      </c>
      <c r="E234" s="14">
        <v>1</v>
      </c>
      <c r="F234" s="15" t="s">
        <v>604</v>
      </c>
      <c r="G234" s="16" t="s">
        <v>605</v>
      </c>
      <c r="H234" s="16" t="s">
        <v>347</v>
      </c>
      <c r="I234" s="17" t="s">
        <v>1202</v>
      </c>
      <c r="J234" s="18" t="s">
        <v>1179</v>
      </c>
      <c r="K234" s="18" t="s">
        <v>1203</v>
      </c>
      <c r="L234" s="18" t="s">
        <v>863</v>
      </c>
      <c r="M234" s="18" t="s">
        <v>977</v>
      </c>
      <c r="N234" s="18" t="s">
        <v>817</v>
      </c>
      <c r="O234" s="19">
        <v>0</v>
      </c>
      <c r="P234" s="19">
        <v>0</v>
      </c>
      <c r="Q234" s="19">
        <v>0</v>
      </c>
      <c r="R234" s="19">
        <v>0</v>
      </c>
      <c r="S234" s="20" t="s">
        <v>1893</v>
      </c>
      <c r="T234" s="19">
        <v>0</v>
      </c>
      <c r="U234" s="18" t="s">
        <v>830</v>
      </c>
      <c r="V234" s="16" t="s">
        <v>1894</v>
      </c>
      <c r="W234" s="9">
        <f t="shared" si="8"/>
        <v>1539</v>
      </c>
    </row>
    <row r="235" spans="1:23" s="10" customFormat="1" ht="390">
      <c r="A235" s="8">
        <v>11</v>
      </c>
      <c r="B235" s="13" t="s">
        <v>953</v>
      </c>
      <c r="C235" s="13" t="s">
        <v>125</v>
      </c>
      <c r="D235" s="13" t="s">
        <v>660</v>
      </c>
      <c r="E235" s="14">
        <v>1</v>
      </c>
      <c r="F235" s="15" t="s">
        <v>604</v>
      </c>
      <c r="G235" s="16" t="s">
        <v>605</v>
      </c>
      <c r="H235" s="16" t="s">
        <v>1204</v>
      </c>
      <c r="I235" s="17" t="s">
        <v>1205</v>
      </c>
      <c r="J235" s="18" t="s">
        <v>1206</v>
      </c>
      <c r="K235" s="18" t="s">
        <v>1207</v>
      </c>
      <c r="L235" s="18" t="s">
        <v>863</v>
      </c>
      <c r="M235" s="18" t="s">
        <v>785</v>
      </c>
      <c r="N235" s="18" t="s">
        <v>817</v>
      </c>
      <c r="O235" s="19">
        <v>445008195.49000001</v>
      </c>
      <c r="P235" s="19">
        <v>16367798.380000001</v>
      </c>
      <c r="Q235" s="19">
        <v>14649663.07</v>
      </c>
      <c r="R235" s="19">
        <v>198515719.49000001</v>
      </c>
      <c r="S235" s="20" t="s">
        <v>1504</v>
      </c>
      <c r="T235" s="19">
        <v>277509937.44999999</v>
      </c>
      <c r="U235" s="18" t="s">
        <v>830</v>
      </c>
      <c r="V235" s="16" t="s">
        <v>1895</v>
      </c>
      <c r="W235" s="9">
        <f t="shared" si="8"/>
        <v>1540</v>
      </c>
    </row>
    <row r="236" spans="1:23" s="50" customFormat="1" ht="20.25" customHeight="1" outlineLevel="2">
      <c r="A236" s="44"/>
      <c r="B236" s="72" t="s">
        <v>358</v>
      </c>
      <c r="C236" s="73"/>
      <c r="D236" s="73"/>
      <c r="E236" s="64">
        <f>SUBTOTAL(9,E237:E240)</f>
        <v>4</v>
      </c>
      <c r="F236" s="45"/>
      <c r="G236" s="45"/>
      <c r="H236" s="45"/>
      <c r="I236" s="46"/>
      <c r="J236" s="45"/>
      <c r="K236" s="45"/>
      <c r="L236" s="45"/>
      <c r="M236" s="45"/>
      <c r="N236" s="45"/>
      <c r="O236" s="47"/>
      <c r="P236" s="47"/>
      <c r="Q236" s="47"/>
      <c r="R236" s="47"/>
      <c r="S236" s="45"/>
      <c r="T236" s="47"/>
      <c r="U236" s="45"/>
      <c r="V236" s="48"/>
      <c r="W236" s="49"/>
    </row>
    <row r="237" spans="1:23" s="10" customFormat="1" ht="212.25" customHeight="1">
      <c r="A237" s="8">
        <v>11</v>
      </c>
      <c r="B237" s="13" t="s">
        <v>953</v>
      </c>
      <c r="C237" s="13" t="s">
        <v>125</v>
      </c>
      <c r="D237" s="13" t="s">
        <v>965</v>
      </c>
      <c r="E237" s="14">
        <v>1</v>
      </c>
      <c r="F237" s="15">
        <v>700</v>
      </c>
      <c r="G237" s="16" t="s">
        <v>823</v>
      </c>
      <c r="H237" s="16" t="s">
        <v>322</v>
      </c>
      <c r="I237" s="17">
        <v>20041170001377</v>
      </c>
      <c r="J237" s="18" t="s">
        <v>1066</v>
      </c>
      <c r="K237" s="18" t="s">
        <v>789</v>
      </c>
      <c r="L237" s="18" t="s">
        <v>863</v>
      </c>
      <c r="M237" s="18" t="s">
        <v>787</v>
      </c>
      <c r="N237" s="18" t="s">
        <v>822</v>
      </c>
      <c r="O237" s="19">
        <v>48248877.909999996</v>
      </c>
      <c r="P237" s="19">
        <v>0</v>
      </c>
      <c r="Q237" s="19">
        <v>463285.35</v>
      </c>
      <c r="R237" s="19">
        <v>108425.29</v>
      </c>
      <c r="S237" s="20" t="s">
        <v>1896</v>
      </c>
      <c r="T237" s="19">
        <v>48248877.909999996</v>
      </c>
      <c r="U237" s="18" t="s">
        <v>830</v>
      </c>
      <c r="V237" s="16" t="s">
        <v>1439</v>
      </c>
      <c r="W237" s="9">
        <f>IF(OR(LEFT(I237)="7",LEFT(I237,1)="8"),VALUE(RIGHT(I237,3)),VALUE(RIGHT(I237,4)))</f>
        <v>1377</v>
      </c>
    </row>
    <row r="238" spans="1:23" s="10" customFormat="1" ht="116.25" customHeight="1">
      <c r="A238" s="8">
        <v>11</v>
      </c>
      <c r="B238" s="13" t="s">
        <v>953</v>
      </c>
      <c r="C238" s="13" t="s">
        <v>125</v>
      </c>
      <c r="D238" s="13" t="s">
        <v>965</v>
      </c>
      <c r="E238" s="14">
        <v>1</v>
      </c>
      <c r="F238" s="15" t="s">
        <v>709</v>
      </c>
      <c r="G238" s="16" t="s">
        <v>315</v>
      </c>
      <c r="H238" s="16" t="s">
        <v>790</v>
      </c>
      <c r="I238" s="17" t="s">
        <v>791</v>
      </c>
      <c r="J238" s="18" t="s">
        <v>792</v>
      </c>
      <c r="K238" s="18" t="s">
        <v>82</v>
      </c>
      <c r="L238" s="18" t="s">
        <v>863</v>
      </c>
      <c r="M238" s="18" t="s">
        <v>787</v>
      </c>
      <c r="N238" s="18" t="s">
        <v>295</v>
      </c>
      <c r="O238" s="19">
        <v>28889.46</v>
      </c>
      <c r="P238" s="19">
        <v>0</v>
      </c>
      <c r="Q238" s="19">
        <v>260.75</v>
      </c>
      <c r="R238" s="19">
        <v>2320.02</v>
      </c>
      <c r="S238" s="20" t="s">
        <v>1442</v>
      </c>
      <c r="T238" s="19">
        <v>26830.19</v>
      </c>
      <c r="U238" s="18" t="s">
        <v>830</v>
      </c>
      <c r="V238" s="16" t="s">
        <v>1897</v>
      </c>
      <c r="W238" s="9">
        <f>IF(OR(LEFT(I238)="7",LEFT(I238,1)="8"),VALUE(RIGHT(I238,3)),VALUE(RIGHT(I238,4)))</f>
        <v>1328</v>
      </c>
    </row>
    <row r="239" spans="1:23" s="10" customFormat="1" ht="159.75" customHeight="1">
      <c r="A239" s="8">
        <v>11</v>
      </c>
      <c r="B239" s="13" t="s">
        <v>953</v>
      </c>
      <c r="C239" s="13" t="s">
        <v>125</v>
      </c>
      <c r="D239" s="13" t="s">
        <v>965</v>
      </c>
      <c r="E239" s="14">
        <v>1</v>
      </c>
      <c r="F239" s="15" t="s">
        <v>709</v>
      </c>
      <c r="G239" s="16" t="s">
        <v>315</v>
      </c>
      <c r="H239" s="16" t="s">
        <v>83</v>
      </c>
      <c r="I239" s="17" t="s">
        <v>84</v>
      </c>
      <c r="J239" s="18" t="s">
        <v>646</v>
      </c>
      <c r="K239" s="18" t="s">
        <v>145</v>
      </c>
      <c r="L239" s="18" t="s">
        <v>863</v>
      </c>
      <c r="M239" s="18" t="s">
        <v>787</v>
      </c>
      <c r="N239" s="18" t="s">
        <v>295</v>
      </c>
      <c r="O239" s="19">
        <v>0</v>
      </c>
      <c r="P239" s="19">
        <v>0</v>
      </c>
      <c r="Q239" s="19">
        <v>0</v>
      </c>
      <c r="R239" s="19">
        <v>0</v>
      </c>
      <c r="S239" s="20" t="s">
        <v>1441</v>
      </c>
      <c r="T239" s="19">
        <v>0</v>
      </c>
      <c r="U239" s="18" t="s">
        <v>830</v>
      </c>
      <c r="V239" s="16" t="s">
        <v>1293</v>
      </c>
      <c r="W239" s="9">
        <f>IF(OR(LEFT(I239)="7",LEFT(I239,1)="8"),VALUE(RIGHT(I239,3)),VALUE(RIGHT(I239,4)))</f>
        <v>1072</v>
      </c>
    </row>
    <row r="240" spans="1:23" s="10" customFormat="1" ht="122.25" customHeight="1">
      <c r="A240" s="8">
        <v>11</v>
      </c>
      <c r="B240" s="13" t="s">
        <v>953</v>
      </c>
      <c r="C240" s="13" t="s">
        <v>125</v>
      </c>
      <c r="D240" s="13" t="s">
        <v>965</v>
      </c>
      <c r="E240" s="14">
        <v>1</v>
      </c>
      <c r="F240" s="15" t="s">
        <v>709</v>
      </c>
      <c r="G240" s="16" t="s">
        <v>315</v>
      </c>
      <c r="H240" s="16" t="s">
        <v>146</v>
      </c>
      <c r="I240" s="17" t="s">
        <v>147</v>
      </c>
      <c r="J240" s="18" t="s">
        <v>148</v>
      </c>
      <c r="K240" s="18" t="s">
        <v>915</v>
      </c>
      <c r="L240" s="18" t="s">
        <v>863</v>
      </c>
      <c r="M240" s="18" t="s">
        <v>787</v>
      </c>
      <c r="N240" s="18" t="s">
        <v>295</v>
      </c>
      <c r="O240" s="19">
        <v>0</v>
      </c>
      <c r="P240" s="19">
        <v>0</v>
      </c>
      <c r="Q240" s="19">
        <v>0</v>
      </c>
      <c r="R240" s="19">
        <v>0</v>
      </c>
      <c r="S240" s="20" t="s">
        <v>1440</v>
      </c>
      <c r="T240" s="19">
        <v>0</v>
      </c>
      <c r="U240" s="18" t="s">
        <v>830</v>
      </c>
      <c r="V240" s="16" t="s">
        <v>1294</v>
      </c>
      <c r="W240" s="9">
        <f>IF(OR(LEFT(I240)="7",LEFT(I240,1)="8"),VALUE(RIGHT(I240,3)),VALUE(RIGHT(I240,4)))</f>
        <v>339</v>
      </c>
    </row>
    <row r="241" spans="1:23" s="43" customFormat="1" ht="20.25" customHeight="1" outlineLevel="1">
      <c r="A241" s="37"/>
      <c r="B241" s="74" t="s">
        <v>357</v>
      </c>
      <c r="C241" s="75"/>
      <c r="D241" s="75"/>
      <c r="E241" s="63">
        <f>SUBTOTAL(9,E243:E245)</f>
        <v>3</v>
      </c>
      <c r="F241" s="38"/>
      <c r="G241" s="38"/>
      <c r="H241" s="38"/>
      <c r="I241" s="39"/>
      <c r="J241" s="38"/>
      <c r="K241" s="38"/>
      <c r="L241" s="38"/>
      <c r="M241" s="38"/>
      <c r="N241" s="38"/>
      <c r="O241" s="40"/>
      <c r="P241" s="40"/>
      <c r="Q241" s="40"/>
      <c r="R241" s="40"/>
      <c r="S241" s="38"/>
      <c r="T241" s="40"/>
      <c r="U241" s="38"/>
      <c r="V241" s="41"/>
      <c r="W241" s="42"/>
    </row>
    <row r="242" spans="1:23" s="50" customFormat="1" ht="20.25" customHeight="1" outlineLevel="2">
      <c r="A242" s="44"/>
      <c r="B242" s="72" t="s">
        <v>355</v>
      </c>
      <c r="C242" s="73"/>
      <c r="D242" s="73"/>
      <c r="E242" s="64">
        <f>SUBTOTAL(9,E243:E245)</f>
        <v>3</v>
      </c>
      <c r="F242" s="45"/>
      <c r="G242" s="45"/>
      <c r="H242" s="45"/>
      <c r="I242" s="46"/>
      <c r="J242" s="45"/>
      <c r="K242" s="45"/>
      <c r="L242" s="45"/>
      <c r="M242" s="45"/>
      <c r="N242" s="45"/>
      <c r="O242" s="47"/>
      <c r="P242" s="47"/>
      <c r="Q242" s="47"/>
      <c r="R242" s="47"/>
      <c r="S242" s="45"/>
      <c r="T242" s="47"/>
      <c r="U242" s="45"/>
      <c r="V242" s="48"/>
      <c r="W242" s="49"/>
    </row>
    <row r="243" spans="1:23" s="10" customFormat="1" ht="159.75" customHeight="1">
      <c r="A243" s="8">
        <v>11</v>
      </c>
      <c r="B243" s="13" t="s">
        <v>953</v>
      </c>
      <c r="C243" s="13" t="s">
        <v>81</v>
      </c>
      <c r="D243" s="13" t="s">
        <v>247</v>
      </c>
      <c r="E243" s="14">
        <v>1</v>
      </c>
      <c r="F243" s="15">
        <v>711</v>
      </c>
      <c r="G243" s="16" t="s">
        <v>975</v>
      </c>
      <c r="H243" s="16" t="s">
        <v>823</v>
      </c>
      <c r="I243" s="17">
        <v>20101171101533</v>
      </c>
      <c r="J243" s="18" t="s">
        <v>1549</v>
      </c>
      <c r="K243" s="18" t="s">
        <v>1181</v>
      </c>
      <c r="L243" s="18" t="s">
        <v>863</v>
      </c>
      <c r="M243" s="18" t="s">
        <v>787</v>
      </c>
      <c r="N243" s="18" t="s">
        <v>964</v>
      </c>
      <c r="O243" s="19">
        <v>31266145.109999999</v>
      </c>
      <c r="P243" s="19">
        <v>0</v>
      </c>
      <c r="Q243" s="19">
        <v>338251.29</v>
      </c>
      <c r="R243" s="19">
        <v>826444.88</v>
      </c>
      <c r="S243" s="20" t="s">
        <v>1898</v>
      </c>
      <c r="T243" s="19">
        <v>30777951.52</v>
      </c>
      <c r="U243" s="18" t="s">
        <v>830</v>
      </c>
      <c r="V243" s="16" t="s">
        <v>1899</v>
      </c>
      <c r="W243" s="9">
        <f>IF(OR(LEFT(I243)="7",LEFT(I243,1)="8"),VALUE(RIGHT(I243,3)),VALUE(RIGHT(I243,4)))</f>
        <v>1533</v>
      </c>
    </row>
    <row r="244" spans="1:23" s="10" customFormat="1" ht="255">
      <c r="A244" s="8">
        <v>11</v>
      </c>
      <c r="B244" s="13" t="s">
        <v>953</v>
      </c>
      <c r="C244" s="13" t="s">
        <v>81</v>
      </c>
      <c r="D244" s="13" t="s">
        <v>247</v>
      </c>
      <c r="E244" s="14">
        <v>1</v>
      </c>
      <c r="F244" s="15" t="s">
        <v>803</v>
      </c>
      <c r="G244" s="16" t="s">
        <v>619</v>
      </c>
      <c r="H244" s="16" t="s">
        <v>619</v>
      </c>
      <c r="I244" s="17" t="s">
        <v>155</v>
      </c>
      <c r="J244" s="18" t="s">
        <v>156</v>
      </c>
      <c r="K244" s="18" t="s">
        <v>917</v>
      </c>
      <c r="L244" s="18" t="s">
        <v>863</v>
      </c>
      <c r="M244" s="18" t="s">
        <v>787</v>
      </c>
      <c r="N244" s="18" t="s">
        <v>295</v>
      </c>
      <c r="O244" s="19">
        <v>698242548.34000003</v>
      </c>
      <c r="P244" s="19">
        <v>98102843.790000007</v>
      </c>
      <c r="Q244" s="19">
        <v>6422757.3799999999</v>
      </c>
      <c r="R244" s="19">
        <v>131109812.26000001</v>
      </c>
      <c r="S244" s="20" t="s">
        <v>1900</v>
      </c>
      <c r="T244" s="19">
        <v>916215542.71000004</v>
      </c>
      <c r="U244" s="18" t="s">
        <v>830</v>
      </c>
      <c r="V244" s="16" t="s">
        <v>1901</v>
      </c>
      <c r="W244" s="9">
        <f>IF(OR(LEFT(I244)="7",LEFT(I244,1)="8"),VALUE(RIGHT(I244,3)),VALUE(RIGHT(I244,4)))</f>
        <v>92</v>
      </c>
    </row>
    <row r="245" spans="1:23" s="10" customFormat="1" ht="159.75" customHeight="1">
      <c r="A245" s="8">
        <v>11</v>
      </c>
      <c r="B245" s="13" t="s">
        <v>953</v>
      </c>
      <c r="C245" s="13" t="s">
        <v>81</v>
      </c>
      <c r="D245" s="13" t="s">
        <v>247</v>
      </c>
      <c r="E245" s="14">
        <v>1</v>
      </c>
      <c r="F245" s="15" t="s">
        <v>803</v>
      </c>
      <c r="G245" s="16" t="s">
        <v>619</v>
      </c>
      <c r="H245" s="16" t="s">
        <v>619</v>
      </c>
      <c r="I245" s="17" t="s">
        <v>149</v>
      </c>
      <c r="J245" s="18" t="s">
        <v>150</v>
      </c>
      <c r="K245" s="18" t="s">
        <v>916</v>
      </c>
      <c r="L245" s="18" t="s">
        <v>293</v>
      </c>
      <c r="M245" s="18" t="s">
        <v>294</v>
      </c>
      <c r="N245" s="18" t="s">
        <v>295</v>
      </c>
      <c r="O245" s="19">
        <v>2977725</v>
      </c>
      <c r="P245" s="19">
        <v>7692613</v>
      </c>
      <c r="Q245" s="19">
        <v>20470</v>
      </c>
      <c r="R245" s="19">
        <v>6407690</v>
      </c>
      <c r="S245" s="20" t="s">
        <v>1902</v>
      </c>
      <c r="T245" s="19">
        <v>4283118</v>
      </c>
      <c r="U245" s="18" t="s">
        <v>296</v>
      </c>
      <c r="V245" s="16" t="s">
        <v>1903</v>
      </c>
      <c r="W245" s="9">
        <f>IF(OR(LEFT(I245)="7",LEFT(I245,1)="8"),VALUE(RIGHT(I245,3)),VALUE(RIGHT(I245,4)))</f>
        <v>76</v>
      </c>
    </row>
    <row r="246" spans="1:23" s="50" customFormat="1" ht="20.25" customHeight="1" outlineLevel="2">
      <c r="A246" s="44"/>
      <c r="B246" s="72" t="s">
        <v>358</v>
      </c>
      <c r="C246" s="73"/>
      <c r="D246" s="73"/>
      <c r="E246" s="64">
        <f>SUBTOTAL(9,E247)</f>
        <v>1</v>
      </c>
      <c r="F246" s="45"/>
      <c r="G246" s="45"/>
      <c r="H246" s="45"/>
      <c r="I246" s="46"/>
      <c r="J246" s="45"/>
      <c r="K246" s="45"/>
      <c r="L246" s="45"/>
      <c r="M246" s="45"/>
      <c r="N246" s="45"/>
      <c r="O246" s="47"/>
      <c r="P246" s="47"/>
      <c r="Q246" s="47"/>
      <c r="R246" s="47"/>
      <c r="S246" s="45"/>
      <c r="T246" s="47"/>
      <c r="U246" s="45"/>
      <c r="V246" s="48"/>
      <c r="W246" s="49"/>
    </row>
    <row r="247" spans="1:23" s="10" customFormat="1" ht="204.75" customHeight="1">
      <c r="A247" s="8">
        <v>11</v>
      </c>
      <c r="B247" s="13" t="s">
        <v>953</v>
      </c>
      <c r="C247" s="13" t="s">
        <v>81</v>
      </c>
      <c r="D247" s="13" t="s">
        <v>965</v>
      </c>
      <c r="E247" s="14">
        <v>1</v>
      </c>
      <c r="F247" s="15" t="s">
        <v>803</v>
      </c>
      <c r="G247" s="16" t="s">
        <v>619</v>
      </c>
      <c r="H247" s="16" t="s">
        <v>157</v>
      </c>
      <c r="I247" s="17">
        <v>700011200227</v>
      </c>
      <c r="J247" s="18" t="s">
        <v>158</v>
      </c>
      <c r="K247" s="18" t="s">
        <v>159</v>
      </c>
      <c r="L247" s="18" t="s">
        <v>863</v>
      </c>
      <c r="M247" s="18" t="s">
        <v>520</v>
      </c>
      <c r="N247" s="18" t="s">
        <v>295</v>
      </c>
      <c r="O247" s="19">
        <v>0</v>
      </c>
      <c r="P247" s="19">
        <v>0</v>
      </c>
      <c r="Q247" s="19">
        <v>0</v>
      </c>
      <c r="R247" s="19">
        <v>0</v>
      </c>
      <c r="S247" s="20" t="s">
        <v>1505</v>
      </c>
      <c r="T247" s="19">
        <v>0</v>
      </c>
      <c r="U247" s="18" t="s">
        <v>830</v>
      </c>
      <c r="V247" s="16" t="s">
        <v>1904</v>
      </c>
      <c r="W247" s="9">
        <f>IF(OR(LEFT(I247)="7",LEFT(I247,1)="8"),VALUE(RIGHT(I247,3)),VALUE(RIGHT(I247,4)))</f>
        <v>227</v>
      </c>
    </row>
    <row r="248" spans="1:23" s="43" customFormat="1" ht="20.25" customHeight="1" outlineLevel="1">
      <c r="A248" s="37"/>
      <c r="B248" s="74" t="s">
        <v>359</v>
      </c>
      <c r="C248" s="75"/>
      <c r="D248" s="75"/>
      <c r="E248" s="63">
        <f>SUBTOTAL(9,E249:E252)</f>
        <v>3</v>
      </c>
      <c r="F248" s="38"/>
      <c r="G248" s="38"/>
      <c r="H248" s="38"/>
      <c r="I248" s="39"/>
      <c r="J248" s="38"/>
      <c r="K248" s="38"/>
      <c r="L248" s="38"/>
      <c r="M248" s="38"/>
      <c r="N248" s="38"/>
      <c r="O248" s="40"/>
      <c r="P248" s="40"/>
      <c r="Q248" s="40"/>
      <c r="R248" s="40"/>
      <c r="S248" s="38"/>
      <c r="T248" s="40"/>
      <c r="U248" s="38"/>
      <c r="V248" s="41"/>
      <c r="W248" s="42"/>
    </row>
    <row r="249" spans="1:23" s="50" customFormat="1" ht="20.25" customHeight="1" outlineLevel="2">
      <c r="A249" s="44"/>
      <c r="B249" s="72" t="s">
        <v>355</v>
      </c>
      <c r="C249" s="73"/>
      <c r="D249" s="73"/>
      <c r="E249" s="64">
        <f>SUBTOTAL(9,E250:E252)</f>
        <v>3</v>
      </c>
      <c r="F249" s="45"/>
      <c r="G249" s="45"/>
      <c r="H249" s="45"/>
      <c r="I249" s="46"/>
      <c r="J249" s="45"/>
      <c r="K249" s="45"/>
      <c r="L249" s="45"/>
      <c r="M249" s="45"/>
      <c r="N249" s="45"/>
      <c r="O249" s="47"/>
      <c r="P249" s="47"/>
      <c r="Q249" s="47"/>
      <c r="R249" s="47"/>
      <c r="S249" s="45"/>
      <c r="T249" s="47"/>
      <c r="U249" s="45"/>
      <c r="V249" s="48"/>
      <c r="W249" s="49"/>
    </row>
    <row r="250" spans="1:23" s="10" customFormat="1" ht="210" customHeight="1">
      <c r="A250" s="8">
        <v>11</v>
      </c>
      <c r="B250" s="13" t="s">
        <v>953</v>
      </c>
      <c r="C250" s="13" t="s">
        <v>201</v>
      </c>
      <c r="D250" s="13" t="s">
        <v>247</v>
      </c>
      <c r="E250" s="14">
        <v>1</v>
      </c>
      <c r="F250" s="15">
        <v>311</v>
      </c>
      <c r="G250" s="16" t="s">
        <v>160</v>
      </c>
      <c r="H250" s="16" t="s">
        <v>160</v>
      </c>
      <c r="I250" s="17">
        <v>20001170001117</v>
      </c>
      <c r="J250" s="18" t="s">
        <v>161</v>
      </c>
      <c r="K250" s="18" t="s">
        <v>1017</v>
      </c>
      <c r="L250" s="18" t="s">
        <v>662</v>
      </c>
      <c r="M250" s="18" t="s">
        <v>1018</v>
      </c>
      <c r="N250" s="18" t="s">
        <v>295</v>
      </c>
      <c r="O250" s="19">
        <v>0</v>
      </c>
      <c r="P250" s="19">
        <v>1453310.63</v>
      </c>
      <c r="Q250" s="19">
        <v>4560.17</v>
      </c>
      <c r="R250" s="19">
        <v>3879798.59</v>
      </c>
      <c r="S250" s="20" t="s">
        <v>1648</v>
      </c>
      <c r="T250" s="19">
        <v>28435732.010000002</v>
      </c>
      <c r="U250" s="18" t="s">
        <v>830</v>
      </c>
      <c r="V250" s="16" t="s">
        <v>1905</v>
      </c>
      <c r="W250" s="9">
        <f>IF(OR(LEFT(I250)="7",LEFT(I250,1)="8"),VALUE(RIGHT(I250,3)),VALUE(RIGHT(I250,4)))</f>
        <v>1117</v>
      </c>
    </row>
    <row r="251" spans="1:23" s="10" customFormat="1" ht="212.25" customHeight="1">
      <c r="A251" s="8">
        <v>11</v>
      </c>
      <c r="B251" s="13" t="s">
        <v>953</v>
      </c>
      <c r="C251" s="13" t="s">
        <v>201</v>
      </c>
      <c r="D251" s="13" t="s">
        <v>247</v>
      </c>
      <c r="E251" s="14">
        <v>1</v>
      </c>
      <c r="F251" s="15">
        <v>315</v>
      </c>
      <c r="G251" s="16" t="s">
        <v>1019</v>
      </c>
      <c r="H251" s="16" t="s">
        <v>1019</v>
      </c>
      <c r="I251" s="17">
        <v>20001111301060</v>
      </c>
      <c r="J251" s="18" t="s">
        <v>1020</v>
      </c>
      <c r="K251" s="18" t="s">
        <v>1021</v>
      </c>
      <c r="L251" s="18" t="s">
        <v>662</v>
      </c>
      <c r="M251" s="18" t="s">
        <v>1018</v>
      </c>
      <c r="N251" s="18" t="s">
        <v>295</v>
      </c>
      <c r="O251" s="19">
        <v>0</v>
      </c>
      <c r="P251" s="19">
        <v>0</v>
      </c>
      <c r="Q251" s="19">
        <v>0</v>
      </c>
      <c r="R251" s="19">
        <v>0</v>
      </c>
      <c r="S251" s="20" t="s">
        <v>1443</v>
      </c>
      <c r="T251" s="19">
        <v>0</v>
      </c>
      <c r="U251" s="18" t="s">
        <v>296</v>
      </c>
      <c r="V251" s="16" t="s">
        <v>1295</v>
      </c>
      <c r="W251" s="9">
        <f>IF(OR(LEFT(I251)="7",LEFT(I251,1)="8"),VALUE(RIGHT(I251,3)),VALUE(RIGHT(I251,4)))</f>
        <v>1060</v>
      </c>
    </row>
    <row r="252" spans="1:23" s="10" customFormat="1" ht="216" customHeight="1">
      <c r="A252" s="8">
        <v>11</v>
      </c>
      <c r="B252" s="13" t="s">
        <v>953</v>
      </c>
      <c r="C252" s="13" t="s">
        <v>201</v>
      </c>
      <c r="D252" s="13" t="s">
        <v>247</v>
      </c>
      <c r="E252" s="14">
        <v>1</v>
      </c>
      <c r="F252" s="15">
        <v>315</v>
      </c>
      <c r="G252" s="16" t="s">
        <v>1019</v>
      </c>
      <c r="H252" s="16" t="s">
        <v>1019</v>
      </c>
      <c r="I252" s="17">
        <v>20021111201289</v>
      </c>
      <c r="J252" s="18" t="s">
        <v>1022</v>
      </c>
      <c r="K252" s="18" t="s">
        <v>1023</v>
      </c>
      <c r="L252" s="18" t="s">
        <v>662</v>
      </c>
      <c r="M252" s="18" t="s">
        <v>1018</v>
      </c>
      <c r="N252" s="18" t="s">
        <v>817</v>
      </c>
      <c r="O252" s="19">
        <v>0</v>
      </c>
      <c r="P252" s="19">
        <v>0</v>
      </c>
      <c r="Q252" s="19">
        <v>0</v>
      </c>
      <c r="R252" s="19">
        <v>0</v>
      </c>
      <c r="S252" s="20" t="s">
        <v>1444</v>
      </c>
      <c r="T252" s="19">
        <v>0</v>
      </c>
      <c r="U252" s="18" t="s">
        <v>296</v>
      </c>
      <c r="V252" s="16" t="s">
        <v>1296</v>
      </c>
      <c r="W252" s="9">
        <f>IF(OR(LEFT(I252)="7",LEFT(I252,1)="8"),VALUE(RIGHT(I252,3)),VALUE(RIGHT(I252,4)))</f>
        <v>1289</v>
      </c>
    </row>
    <row r="253" spans="1:23" s="36" customFormat="1" ht="28.5" customHeight="1" outlineLevel="3">
      <c r="A253" s="29"/>
      <c r="B253" s="76" t="s">
        <v>1024</v>
      </c>
      <c r="C253" s="77"/>
      <c r="D253" s="77"/>
      <c r="E253" s="62">
        <f>SUBTOTAL(9,E254:E260)</f>
        <v>5</v>
      </c>
      <c r="F253" s="30"/>
      <c r="G253" s="30"/>
      <c r="H253" s="30"/>
      <c r="I253" s="31"/>
      <c r="J253" s="30"/>
      <c r="K253" s="30"/>
      <c r="L253" s="30"/>
      <c r="M253" s="30"/>
      <c r="N253" s="30"/>
      <c r="O253" s="32"/>
      <c r="P253" s="33"/>
      <c r="Q253" s="33"/>
      <c r="R253" s="33"/>
      <c r="S253" s="30"/>
      <c r="T253" s="33"/>
      <c r="U253" s="30"/>
      <c r="V253" s="34"/>
      <c r="W253" s="35"/>
    </row>
    <row r="254" spans="1:23" s="43" customFormat="1" ht="20.25" customHeight="1" outlineLevel="1">
      <c r="A254" s="37"/>
      <c r="B254" s="74" t="s">
        <v>836</v>
      </c>
      <c r="C254" s="75" t="s">
        <v>834</v>
      </c>
      <c r="D254" s="75"/>
      <c r="E254" s="63">
        <f>SUBTOTAL(9,E255:E260)</f>
        <v>5</v>
      </c>
      <c r="F254" s="38"/>
      <c r="G254" s="38"/>
      <c r="H254" s="38"/>
      <c r="I254" s="39"/>
      <c r="J254" s="38"/>
      <c r="K254" s="38"/>
      <c r="L254" s="38"/>
      <c r="M254" s="38"/>
      <c r="N254" s="38"/>
      <c r="O254" s="40"/>
      <c r="P254" s="40"/>
      <c r="Q254" s="40"/>
      <c r="R254" s="40"/>
      <c r="S254" s="38"/>
      <c r="T254" s="40"/>
      <c r="U254" s="38"/>
      <c r="V254" s="41"/>
      <c r="W254" s="42"/>
    </row>
    <row r="255" spans="1:23" s="50" customFormat="1" ht="20.25" customHeight="1" outlineLevel="2">
      <c r="A255" s="44"/>
      <c r="B255" s="72" t="s">
        <v>355</v>
      </c>
      <c r="C255" s="73"/>
      <c r="D255" s="73"/>
      <c r="E255" s="64">
        <f>SUBTOTAL(9,E256:E260)</f>
        <v>5</v>
      </c>
      <c r="F255" s="45"/>
      <c r="G255" s="45"/>
      <c r="H255" s="45"/>
      <c r="I255" s="46"/>
      <c r="J255" s="45"/>
      <c r="K255" s="45"/>
      <c r="L255" s="45"/>
      <c r="M255" s="45"/>
      <c r="N255" s="45"/>
      <c r="O255" s="47"/>
      <c r="P255" s="47"/>
      <c r="Q255" s="47"/>
      <c r="R255" s="47"/>
      <c r="S255" s="45"/>
      <c r="T255" s="47"/>
      <c r="U255" s="45"/>
      <c r="V255" s="48"/>
      <c r="W255" s="49"/>
    </row>
    <row r="256" spans="1:23" s="10" customFormat="1" ht="133.5" customHeight="1">
      <c r="A256" s="8">
        <v>12</v>
      </c>
      <c r="B256" s="13" t="s">
        <v>1024</v>
      </c>
      <c r="C256" s="13" t="s">
        <v>125</v>
      </c>
      <c r="D256" s="13" t="s">
        <v>247</v>
      </c>
      <c r="E256" s="14">
        <v>1</v>
      </c>
      <c r="F256" s="15" t="s">
        <v>341</v>
      </c>
      <c r="G256" s="16" t="s">
        <v>342</v>
      </c>
      <c r="H256" s="16" t="s">
        <v>342</v>
      </c>
      <c r="I256" s="17" t="s">
        <v>584</v>
      </c>
      <c r="J256" s="18" t="s">
        <v>585</v>
      </c>
      <c r="K256" s="18" t="s">
        <v>586</v>
      </c>
      <c r="L256" s="18" t="s">
        <v>863</v>
      </c>
      <c r="M256" s="18" t="s">
        <v>787</v>
      </c>
      <c r="N256" s="18" t="s">
        <v>817</v>
      </c>
      <c r="O256" s="19">
        <v>52.76</v>
      </c>
      <c r="P256" s="19">
        <v>0</v>
      </c>
      <c r="Q256" s="19">
        <v>0</v>
      </c>
      <c r="R256" s="19">
        <v>0</v>
      </c>
      <c r="S256" s="20" t="s">
        <v>1445</v>
      </c>
      <c r="T256" s="19">
        <v>52.76</v>
      </c>
      <c r="U256" s="18" t="s">
        <v>296</v>
      </c>
      <c r="V256" s="16" t="s">
        <v>1298</v>
      </c>
      <c r="W256" s="9">
        <f>IF(OR(LEFT(I256)="7",LEFT(I256,1)="8"),VALUE(RIGHT(I256,3)),VALUE(RIGHT(I256,4)))</f>
        <v>1507</v>
      </c>
    </row>
    <row r="257" spans="1:23" s="10" customFormat="1" ht="133.5" customHeight="1">
      <c r="A257" s="8">
        <v>12</v>
      </c>
      <c r="B257" s="13" t="s">
        <v>1024</v>
      </c>
      <c r="C257" s="13" t="s">
        <v>125</v>
      </c>
      <c r="D257" s="13" t="s">
        <v>247</v>
      </c>
      <c r="E257" s="14">
        <v>1</v>
      </c>
      <c r="F257" s="15" t="s">
        <v>341</v>
      </c>
      <c r="G257" s="16" t="s">
        <v>342</v>
      </c>
      <c r="H257" s="16" t="s">
        <v>342</v>
      </c>
      <c r="I257" s="17" t="s">
        <v>343</v>
      </c>
      <c r="J257" s="18" t="s">
        <v>105</v>
      </c>
      <c r="K257" s="18" t="s">
        <v>480</v>
      </c>
      <c r="L257" s="18" t="s">
        <v>662</v>
      </c>
      <c r="M257" s="18" t="s">
        <v>829</v>
      </c>
      <c r="N257" s="18" t="s">
        <v>817</v>
      </c>
      <c r="O257" s="19">
        <v>0</v>
      </c>
      <c r="P257" s="19">
        <v>0</v>
      </c>
      <c r="Q257" s="19">
        <v>0</v>
      </c>
      <c r="R257" s="19">
        <v>0</v>
      </c>
      <c r="S257" s="20" t="s">
        <v>1446</v>
      </c>
      <c r="T257" s="19">
        <v>0</v>
      </c>
      <c r="U257" s="18" t="s">
        <v>296</v>
      </c>
      <c r="V257" s="16" t="s">
        <v>1297</v>
      </c>
      <c r="W257" s="9">
        <f>IF(OR(LEFT(I257)="7",LEFT(I257,1)="8"),VALUE(RIGHT(I257,3)),VALUE(RIGHT(I257,4)))</f>
        <v>1442</v>
      </c>
    </row>
    <row r="258" spans="1:23" s="10" customFormat="1" ht="135" customHeight="1">
      <c r="A258" s="8">
        <v>12</v>
      </c>
      <c r="B258" s="13" t="s">
        <v>1024</v>
      </c>
      <c r="C258" s="13" t="s">
        <v>125</v>
      </c>
      <c r="D258" s="13" t="s">
        <v>247</v>
      </c>
      <c r="E258" s="14">
        <v>1</v>
      </c>
      <c r="F258" s="15" t="s">
        <v>375</v>
      </c>
      <c r="G258" s="16" t="s">
        <v>376</v>
      </c>
      <c r="H258" s="16" t="s">
        <v>376</v>
      </c>
      <c r="I258" s="17" t="s">
        <v>377</v>
      </c>
      <c r="J258" s="18" t="s">
        <v>378</v>
      </c>
      <c r="K258" s="18" t="s">
        <v>498</v>
      </c>
      <c r="L258" s="18" t="s">
        <v>293</v>
      </c>
      <c r="M258" s="18" t="s">
        <v>294</v>
      </c>
      <c r="N258" s="18" t="s">
        <v>295</v>
      </c>
      <c r="O258" s="19">
        <v>22666351.120000001</v>
      </c>
      <c r="P258" s="19">
        <v>0</v>
      </c>
      <c r="Q258" s="19">
        <v>180566.48</v>
      </c>
      <c r="R258" s="19">
        <v>9408871.5299999993</v>
      </c>
      <c r="S258" s="20" t="s">
        <v>1906</v>
      </c>
      <c r="T258" s="19">
        <v>13438046.07</v>
      </c>
      <c r="U258" s="18" t="s">
        <v>296</v>
      </c>
      <c r="V258" s="16" t="s">
        <v>1299</v>
      </c>
      <c r="W258" s="9">
        <f>IF(OR(LEFT(I258)="7",LEFT(I258,1)="8"),VALUE(RIGHT(I258,3)),VALUE(RIGHT(I258,4)))</f>
        <v>345</v>
      </c>
    </row>
    <row r="259" spans="1:23" s="10" customFormat="1" ht="138.75" customHeight="1">
      <c r="A259" s="8">
        <v>12</v>
      </c>
      <c r="B259" s="13" t="s">
        <v>1024</v>
      </c>
      <c r="C259" s="13" t="s">
        <v>125</v>
      </c>
      <c r="D259" s="13" t="s">
        <v>247</v>
      </c>
      <c r="E259" s="14">
        <v>1</v>
      </c>
      <c r="F259" s="15" t="s">
        <v>379</v>
      </c>
      <c r="G259" s="16" t="s">
        <v>380</v>
      </c>
      <c r="H259" s="16" t="s">
        <v>372</v>
      </c>
      <c r="I259" s="17" t="s">
        <v>381</v>
      </c>
      <c r="J259" s="18" t="s">
        <v>382</v>
      </c>
      <c r="K259" s="18" t="s">
        <v>383</v>
      </c>
      <c r="L259" s="18" t="s">
        <v>863</v>
      </c>
      <c r="M259" s="18" t="s">
        <v>977</v>
      </c>
      <c r="N259" s="18" t="s">
        <v>822</v>
      </c>
      <c r="O259" s="19">
        <v>29323.439999999999</v>
      </c>
      <c r="P259" s="19">
        <v>0</v>
      </c>
      <c r="Q259" s="19">
        <v>223.18</v>
      </c>
      <c r="R259" s="19">
        <v>0</v>
      </c>
      <c r="S259" s="20" t="s">
        <v>1447</v>
      </c>
      <c r="T259" s="19">
        <v>29546.62</v>
      </c>
      <c r="U259" s="18" t="s">
        <v>296</v>
      </c>
      <c r="V259" s="16" t="s">
        <v>1300</v>
      </c>
      <c r="W259" s="9">
        <f>IF(OR(LEFT(I259)="7",LEFT(I259,1)="8"),VALUE(RIGHT(I259,3)),VALUE(RIGHT(I259,4)))</f>
        <v>69</v>
      </c>
    </row>
    <row r="260" spans="1:23" s="10" customFormat="1" ht="159.75" customHeight="1">
      <c r="A260" s="8">
        <v>12</v>
      </c>
      <c r="B260" s="13" t="s">
        <v>1024</v>
      </c>
      <c r="C260" s="13" t="s">
        <v>125</v>
      </c>
      <c r="D260" s="13" t="s">
        <v>247</v>
      </c>
      <c r="E260" s="14">
        <v>1</v>
      </c>
      <c r="F260" s="15" t="s">
        <v>384</v>
      </c>
      <c r="G260" s="16" t="s">
        <v>385</v>
      </c>
      <c r="H260" s="16" t="s">
        <v>647</v>
      </c>
      <c r="I260" s="17">
        <v>20041251001386</v>
      </c>
      <c r="J260" s="18" t="s">
        <v>682</v>
      </c>
      <c r="K260" s="18" t="s">
        <v>499</v>
      </c>
      <c r="L260" s="18" t="s">
        <v>293</v>
      </c>
      <c r="M260" s="18" t="s">
        <v>829</v>
      </c>
      <c r="N260" s="18" t="s">
        <v>295</v>
      </c>
      <c r="O260" s="19">
        <v>41070006259.120003</v>
      </c>
      <c r="P260" s="19">
        <v>6857290855.4899998</v>
      </c>
      <c r="Q260" s="19">
        <v>444428860.88999999</v>
      </c>
      <c r="R260" s="19">
        <v>1384178006.97</v>
      </c>
      <c r="S260" s="20" t="s">
        <v>1907</v>
      </c>
      <c r="T260" s="19">
        <v>46987547968.529999</v>
      </c>
      <c r="U260" s="18" t="s">
        <v>296</v>
      </c>
      <c r="V260" s="16" t="s">
        <v>1301</v>
      </c>
      <c r="W260" s="9">
        <f>IF(OR(LEFT(I260)="7",LEFT(I260,1)="8"),VALUE(RIGHT(I260,3)),VALUE(RIGHT(I260,4)))</f>
        <v>1386</v>
      </c>
    </row>
    <row r="261" spans="1:23" s="36" customFormat="1" ht="28.5" customHeight="1" outlineLevel="3">
      <c r="A261" s="29"/>
      <c r="B261" s="76" t="s">
        <v>386</v>
      </c>
      <c r="C261" s="77"/>
      <c r="D261" s="77"/>
      <c r="E261" s="62">
        <f>SUBTOTAL(9,E262:E265)</f>
        <v>2</v>
      </c>
      <c r="F261" s="30"/>
      <c r="G261" s="30"/>
      <c r="H261" s="30"/>
      <c r="I261" s="31"/>
      <c r="J261" s="30"/>
      <c r="K261" s="30"/>
      <c r="L261" s="30"/>
      <c r="M261" s="30"/>
      <c r="N261" s="30"/>
      <c r="O261" s="32"/>
      <c r="P261" s="33"/>
      <c r="Q261" s="33"/>
      <c r="R261" s="33"/>
      <c r="S261" s="30"/>
      <c r="T261" s="33"/>
      <c r="U261" s="30"/>
      <c r="V261" s="34"/>
      <c r="W261" s="35"/>
    </row>
    <row r="262" spans="1:23" s="43" customFormat="1" ht="20.25" customHeight="1" outlineLevel="1">
      <c r="A262" s="37"/>
      <c r="B262" s="74" t="s">
        <v>836</v>
      </c>
      <c r="C262" s="75" t="s">
        <v>834</v>
      </c>
      <c r="D262" s="75"/>
      <c r="E262" s="63">
        <f>SUBTOTAL(9,E263:E265)</f>
        <v>2</v>
      </c>
      <c r="F262" s="38"/>
      <c r="G262" s="38"/>
      <c r="H262" s="38"/>
      <c r="I262" s="39"/>
      <c r="J262" s="38"/>
      <c r="K262" s="38"/>
      <c r="L262" s="38"/>
      <c r="M262" s="38"/>
      <c r="N262" s="38"/>
      <c r="O262" s="40"/>
      <c r="P262" s="40"/>
      <c r="Q262" s="40"/>
      <c r="R262" s="40"/>
      <c r="S262" s="38"/>
      <c r="T262" s="40"/>
      <c r="U262" s="38"/>
      <c r="V262" s="41"/>
      <c r="W262" s="42"/>
    </row>
    <row r="263" spans="1:23" s="50" customFormat="1" ht="20.25" customHeight="1" outlineLevel="2">
      <c r="A263" s="44"/>
      <c r="B263" s="72" t="s">
        <v>355</v>
      </c>
      <c r="C263" s="73"/>
      <c r="D263" s="73"/>
      <c r="E263" s="64">
        <f>SUBTOTAL(9,E264:E265)</f>
        <v>2</v>
      </c>
      <c r="F263" s="45"/>
      <c r="G263" s="45"/>
      <c r="H263" s="45"/>
      <c r="I263" s="46"/>
      <c r="J263" s="45"/>
      <c r="K263" s="45"/>
      <c r="L263" s="45"/>
      <c r="M263" s="45"/>
      <c r="N263" s="45"/>
      <c r="O263" s="47"/>
      <c r="P263" s="47"/>
      <c r="Q263" s="47"/>
      <c r="R263" s="47"/>
      <c r="S263" s="45"/>
      <c r="T263" s="47"/>
      <c r="U263" s="45"/>
      <c r="V263" s="48"/>
      <c r="W263" s="49"/>
    </row>
    <row r="264" spans="1:23" s="10" customFormat="1" ht="159.75" customHeight="1">
      <c r="A264" s="8">
        <v>14</v>
      </c>
      <c r="B264" s="13" t="s">
        <v>386</v>
      </c>
      <c r="C264" s="13" t="s">
        <v>125</v>
      </c>
      <c r="D264" s="13" t="s">
        <v>247</v>
      </c>
      <c r="E264" s="14">
        <v>1</v>
      </c>
      <c r="F264" s="15" t="s">
        <v>373</v>
      </c>
      <c r="G264" s="16" t="s">
        <v>374</v>
      </c>
      <c r="H264" s="16" t="s">
        <v>374</v>
      </c>
      <c r="I264" s="17" t="s">
        <v>387</v>
      </c>
      <c r="J264" s="18" t="s">
        <v>388</v>
      </c>
      <c r="K264" s="18" t="s">
        <v>500</v>
      </c>
      <c r="L264" s="18" t="s">
        <v>863</v>
      </c>
      <c r="M264" s="18" t="s">
        <v>493</v>
      </c>
      <c r="N264" s="18" t="s">
        <v>964</v>
      </c>
      <c r="O264" s="19">
        <v>11241553.060000001</v>
      </c>
      <c r="P264" s="19">
        <v>0</v>
      </c>
      <c r="Q264" s="19">
        <v>121526.13</v>
      </c>
      <c r="R264" s="19">
        <v>18491.34</v>
      </c>
      <c r="S264" s="20" t="s">
        <v>1449</v>
      </c>
      <c r="T264" s="19">
        <v>11344587.85</v>
      </c>
      <c r="U264" s="18" t="s">
        <v>830</v>
      </c>
      <c r="V264" s="16" t="s">
        <v>1507</v>
      </c>
      <c r="W264" s="9">
        <f>IF(OR(LEFT(I264)="7",LEFT(I264,1)="8"),VALUE(RIGHT(I264,3)),VALUE(RIGHT(I264,4)))</f>
        <v>84</v>
      </c>
    </row>
    <row r="265" spans="1:23" s="10" customFormat="1" ht="180.75" customHeight="1">
      <c r="A265" s="8">
        <v>14</v>
      </c>
      <c r="B265" s="13" t="s">
        <v>386</v>
      </c>
      <c r="C265" s="13" t="s">
        <v>125</v>
      </c>
      <c r="D265" s="13" t="s">
        <v>247</v>
      </c>
      <c r="E265" s="14">
        <v>1</v>
      </c>
      <c r="F265" s="15" t="s">
        <v>373</v>
      </c>
      <c r="G265" s="16" t="s">
        <v>374</v>
      </c>
      <c r="H265" s="16" t="s">
        <v>374</v>
      </c>
      <c r="I265" s="17" t="s">
        <v>389</v>
      </c>
      <c r="J265" s="18" t="s">
        <v>390</v>
      </c>
      <c r="K265" s="18" t="s">
        <v>501</v>
      </c>
      <c r="L265" s="18" t="s">
        <v>863</v>
      </c>
      <c r="M265" s="18" t="s">
        <v>493</v>
      </c>
      <c r="N265" s="18" t="s">
        <v>435</v>
      </c>
      <c r="O265" s="19">
        <v>136509301.94</v>
      </c>
      <c r="P265" s="19">
        <v>0</v>
      </c>
      <c r="Q265" s="19">
        <v>1479938.21</v>
      </c>
      <c r="R265" s="19">
        <v>218586.13</v>
      </c>
      <c r="S265" s="20" t="s">
        <v>1448</v>
      </c>
      <c r="T265" s="19">
        <v>137770654.02000001</v>
      </c>
      <c r="U265" s="18" t="s">
        <v>830</v>
      </c>
      <c r="V265" s="16" t="s">
        <v>1506</v>
      </c>
      <c r="W265" s="9">
        <f>IF(OR(LEFT(I265)="7",LEFT(I265,1)="8"),VALUE(RIGHT(I265,3)),VALUE(RIGHT(I265,4)))</f>
        <v>99</v>
      </c>
    </row>
    <row r="266" spans="1:23" s="36" customFormat="1" ht="34.5" customHeight="1" outlineLevel="3">
      <c r="A266" s="29"/>
      <c r="B266" s="76" t="s">
        <v>1612</v>
      </c>
      <c r="C266" s="77"/>
      <c r="D266" s="77"/>
      <c r="E266" s="62">
        <f>SUBTOTAL(9,E269:E278)</f>
        <v>6</v>
      </c>
      <c r="F266" s="30"/>
      <c r="G266" s="30"/>
      <c r="H266" s="30"/>
      <c r="I266" s="31"/>
      <c r="J266" s="30"/>
      <c r="K266" s="30"/>
      <c r="L266" s="30"/>
      <c r="M266" s="30"/>
      <c r="N266" s="30"/>
      <c r="O266" s="32"/>
      <c r="P266" s="33"/>
      <c r="Q266" s="33"/>
      <c r="R266" s="33"/>
      <c r="S266" s="30"/>
      <c r="T266" s="33"/>
      <c r="U266" s="30"/>
      <c r="V266" s="34"/>
      <c r="W266" s="35"/>
    </row>
    <row r="267" spans="1:23" s="43" customFormat="1" ht="20.25" customHeight="1" outlineLevel="1">
      <c r="A267" s="37"/>
      <c r="B267" s="74" t="s">
        <v>836</v>
      </c>
      <c r="C267" s="75" t="s">
        <v>834</v>
      </c>
      <c r="D267" s="75"/>
      <c r="E267" s="63">
        <f>SUBTOTAL(9,E268:E271)</f>
        <v>3</v>
      </c>
      <c r="F267" s="38"/>
      <c r="G267" s="38"/>
      <c r="H267" s="38"/>
      <c r="I267" s="39"/>
      <c r="J267" s="38"/>
      <c r="K267" s="38"/>
      <c r="L267" s="38"/>
      <c r="M267" s="38"/>
      <c r="N267" s="38"/>
      <c r="O267" s="40"/>
      <c r="P267" s="40"/>
      <c r="Q267" s="40"/>
      <c r="R267" s="40"/>
      <c r="S267" s="38"/>
      <c r="T267" s="40"/>
      <c r="U267" s="38"/>
      <c r="V267" s="41"/>
      <c r="W267" s="42"/>
    </row>
    <row r="268" spans="1:23" s="50" customFormat="1" ht="20.25" customHeight="1" outlineLevel="2">
      <c r="A268" s="44"/>
      <c r="B268" s="72" t="s">
        <v>355</v>
      </c>
      <c r="C268" s="73"/>
      <c r="D268" s="73"/>
      <c r="E268" s="64">
        <f>SUBTOTAL(9,E269:E271)</f>
        <v>3</v>
      </c>
      <c r="F268" s="45"/>
      <c r="G268" s="45"/>
      <c r="H268" s="45"/>
      <c r="I268" s="46"/>
      <c r="J268" s="45"/>
      <c r="K268" s="45"/>
      <c r="L268" s="45"/>
      <c r="M268" s="45"/>
      <c r="N268" s="45"/>
      <c r="O268" s="47"/>
      <c r="P268" s="47"/>
      <c r="Q268" s="47"/>
      <c r="R268" s="47"/>
      <c r="S268" s="45"/>
      <c r="T268" s="47"/>
      <c r="U268" s="45"/>
      <c r="V268" s="48"/>
      <c r="W268" s="49"/>
    </row>
    <row r="269" spans="1:23" s="10" customFormat="1" ht="159.75" customHeight="1">
      <c r="A269" s="8">
        <v>15</v>
      </c>
      <c r="B269" s="13" t="s">
        <v>391</v>
      </c>
      <c r="C269" s="13" t="s">
        <v>125</v>
      </c>
      <c r="D269" s="13" t="s">
        <v>247</v>
      </c>
      <c r="E269" s="14">
        <v>1</v>
      </c>
      <c r="F269" s="15">
        <v>400</v>
      </c>
      <c r="G269" s="16" t="s">
        <v>823</v>
      </c>
      <c r="H269" s="16" t="s">
        <v>647</v>
      </c>
      <c r="I269" s="17" t="s">
        <v>395</v>
      </c>
      <c r="J269" s="18" t="s">
        <v>396</v>
      </c>
      <c r="K269" s="18" t="s">
        <v>73</v>
      </c>
      <c r="L269" s="18" t="s">
        <v>293</v>
      </c>
      <c r="M269" s="18" t="s">
        <v>173</v>
      </c>
      <c r="N269" s="18" t="s">
        <v>295</v>
      </c>
      <c r="O269" s="19">
        <v>227626.65</v>
      </c>
      <c r="P269" s="19">
        <v>0</v>
      </c>
      <c r="Q269" s="19">
        <v>379936.56</v>
      </c>
      <c r="R269" s="19">
        <v>87786.9</v>
      </c>
      <c r="S269" s="20" t="s">
        <v>1450</v>
      </c>
      <c r="T269" s="19">
        <v>957981398.74000001</v>
      </c>
      <c r="U269" s="18" t="s">
        <v>830</v>
      </c>
      <c r="V269" s="16" t="s">
        <v>1908</v>
      </c>
      <c r="W269" s="9">
        <f>IF(OR(LEFT(I269)="7",LEFT(I269,1)="8"),VALUE(RIGHT(I269,3)),VALUE(RIGHT(I269,4)))</f>
        <v>162</v>
      </c>
    </row>
    <row r="270" spans="1:23" s="10" customFormat="1" ht="159.75" customHeight="1">
      <c r="A270" s="8">
        <v>15</v>
      </c>
      <c r="B270" s="13" t="s">
        <v>391</v>
      </c>
      <c r="C270" s="13" t="s">
        <v>125</v>
      </c>
      <c r="D270" s="13" t="s">
        <v>247</v>
      </c>
      <c r="E270" s="14">
        <v>1</v>
      </c>
      <c r="F270" s="15">
        <v>400</v>
      </c>
      <c r="G270" s="16" t="s">
        <v>823</v>
      </c>
      <c r="H270" s="16" t="s">
        <v>647</v>
      </c>
      <c r="I270" s="17" t="s">
        <v>392</v>
      </c>
      <c r="J270" s="18" t="s">
        <v>393</v>
      </c>
      <c r="K270" s="18" t="s">
        <v>394</v>
      </c>
      <c r="L270" s="18" t="s">
        <v>293</v>
      </c>
      <c r="M270" s="18" t="s">
        <v>1649</v>
      </c>
      <c r="N270" s="18" t="s">
        <v>822</v>
      </c>
      <c r="O270" s="19">
        <v>17102007.66</v>
      </c>
      <c r="P270" s="19">
        <v>0</v>
      </c>
      <c r="Q270" s="19">
        <v>139408.10999999999</v>
      </c>
      <c r="R270" s="19">
        <v>917</v>
      </c>
      <c r="S270" s="20" t="s">
        <v>1451</v>
      </c>
      <c r="T270" s="19">
        <v>17240498.77</v>
      </c>
      <c r="U270" s="18" t="s">
        <v>296</v>
      </c>
      <c r="V270" s="16" t="s">
        <v>1909</v>
      </c>
      <c r="W270" s="9">
        <f>IF(OR(LEFT(I270)="7",LEFT(I270,1)="8"),VALUE(RIGHT(I270,3)),VALUE(RIGHT(I270,4)))</f>
        <v>161</v>
      </c>
    </row>
    <row r="271" spans="1:23" s="10" customFormat="1" ht="159.75" customHeight="1">
      <c r="A271" s="8">
        <v>15</v>
      </c>
      <c r="B271" s="13" t="s">
        <v>391</v>
      </c>
      <c r="C271" s="13" t="s">
        <v>125</v>
      </c>
      <c r="D271" s="13" t="s">
        <v>247</v>
      </c>
      <c r="E271" s="14">
        <v>1</v>
      </c>
      <c r="F271" s="15" t="s">
        <v>765</v>
      </c>
      <c r="G271" s="16" t="s">
        <v>766</v>
      </c>
      <c r="H271" s="16" t="s">
        <v>845</v>
      </c>
      <c r="I271" s="17" t="s">
        <v>767</v>
      </c>
      <c r="J271" s="18" t="s">
        <v>768</v>
      </c>
      <c r="K271" s="18" t="s">
        <v>769</v>
      </c>
      <c r="L271" s="18" t="s">
        <v>863</v>
      </c>
      <c r="M271" s="18" t="s">
        <v>770</v>
      </c>
      <c r="N271" s="18" t="s">
        <v>817</v>
      </c>
      <c r="O271" s="19">
        <v>100468578.48</v>
      </c>
      <c r="P271" s="19">
        <v>0</v>
      </c>
      <c r="Q271" s="19">
        <v>0</v>
      </c>
      <c r="R271" s="19">
        <v>0</v>
      </c>
      <c r="S271" s="20" t="s">
        <v>1910</v>
      </c>
      <c r="T271" s="19">
        <v>100468578.48</v>
      </c>
      <c r="U271" s="18" t="s">
        <v>830</v>
      </c>
      <c r="V271" s="16" t="s">
        <v>1508</v>
      </c>
      <c r="W271" s="9">
        <f>IF(OR(LEFT(I271)="7",LEFT(I271,1)="8"),VALUE(RIGHT(I271,3)),VALUE(RIGHT(I271,4)))</f>
        <v>755</v>
      </c>
    </row>
    <row r="272" spans="1:23" s="43" customFormat="1" ht="20.25" customHeight="1" outlineLevel="1">
      <c r="A272" s="37"/>
      <c r="B272" s="74" t="s">
        <v>200</v>
      </c>
      <c r="C272" s="75" t="s">
        <v>834</v>
      </c>
      <c r="D272" s="75"/>
      <c r="E272" s="63">
        <f>SUBTOTAL(9,E273:E275)</f>
        <v>2</v>
      </c>
      <c r="F272" s="38"/>
      <c r="G272" s="38"/>
      <c r="H272" s="38"/>
      <c r="I272" s="39"/>
      <c r="J272" s="38"/>
      <c r="K272" s="38"/>
      <c r="L272" s="38"/>
      <c r="M272" s="38"/>
      <c r="N272" s="38"/>
      <c r="O272" s="40"/>
      <c r="P272" s="40"/>
      <c r="Q272" s="40"/>
      <c r="R272" s="40"/>
      <c r="S272" s="38"/>
      <c r="T272" s="40"/>
      <c r="U272" s="38"/>
      <c r="V272" s="41"/>
      <c r="W272" s="42"/>
    </row>
    <row r="273" spans="1:23" s="50" customFormat="1" ht="20.25" customHeight="1" outlineLevel="2">
      <c r="A273" s="44"/>
      <c r="B273" s="72" t="s">
        <v>1107</v>
      </c>
      <c r="C273" s="73"/>
      <c r="D273" s="73"/>
      <c r="E273" s="64">
        <f>SUBTOTAL(9,E274:E275)</f>
        <v>2</v>
      </c>
      <c r="F273" s="45"/>
      <c r="G273" s="45"/>
      <c r="H273" s="45"/>
      <c r="I273" s="46"/>
      <c r="J273" s="45"/>
      <c r="K273" s="45"/>
      <c r="L273" s="45"/>
      <c r="M273" s="45"/>
      <c r="N273" s="45"/>
      <c r="O273" s="47"/>
      <c r="P273" s="47"/>
      <c r="Q273" s="47"/>
      <c r="R273" s="47"/>
      <c r="S273" s="45"/>
      <c r="T273" s="47"/>
      <c r="U273" s="45"/>
      <c r="V273" s="48"/>
      <c r="W273" s="49"/>
    </row>
    <row r="274" spans="1:23" s="10" customFormat="1" ht="288.75" customHeight="1">
      <c r="A274" s="8">
        <v>15</v>
      </c>
      <c r="B274" s="13" t="s">
        <v>391</v>
      </c>
      <c r="C274" s="13" t="s">
        <v>81</v>
      </c>
      <c r="D274" s="13" t="s">
        <v>247</v>
      </c>
      <c r="E274" s="14">
        <v>1</v>
      </c>
      <c r="F274" s="15">
        <v>311</v>
      </c>
      <c r="G274" s="16" t="s">
        <v>1217</v>
      </c>
      <c r="H274" s="16" t="s">
        <v>1146</v>
      </c>
      <c r="I274" s="17">
        <v>20101531101541</v>
      </c>
      <c r="J274" s="18" t="s">
        <v>1218</v>
      </c>
      <c r="K274" s="18" t="s">
        <v>1219</v>
      </c>
      <c r="L274" s="18" t="s">
        <v>662</v>
      </c>
      <c r="M274" s="18" t="s">
        <v>489</v>
      </c>
      <c r="N274" s="18" t="s">
        <v>295</v>
      </c>
      <c r="O274" s="19">
        <v>0</v>
      </c>
      <c r="P274" s="19">
        <v>1243868.27</v>
      </c>
      <c r="Q274" s="19">
        <v>688314.08</v>
      </c>
      <c r="R274" s="19">
        <v>1932182.35</v>
      </c>
      <c r="S274" s="20" t="s">
        <v>1911</v>
      </c>
      <c r="T274" s="19">
        <v>96141023.930000007</v>
      </c>
      <c r="U274" s="18" t="s">
        <v>830</v>
      </c>
      <c r="V274" s="16" t="s">
        <v>1912</v>
      </c>
      <c r="W274" s="9">
        <f>IF(OR(LEFT(I274)="7",LEFT(I274,1)="8"),VALUE(RIGHT(I274,3)),VALUE(RIGHT(I274,4)))</f>
        <v>1541</v>
      </c>
    </row>
    <row r="275" spans="1:23" s="10" customFormat="1" ht="159.75" customHeight="1">
      <c r="A275" s="8">
        <v>15</v>
      </c>
      <c r="B275" s="13" t="s">
        <v>391</v>
      </c>
      <c r="C275" s="13" t="s">
        <v>81</v>
      </c>
      <c r="D275" s="13" t="s">
        <v>247</v>
      </c>
      <c r="E275" s="14">
        <v>1</v>
      </c>
      <c r="F275" s="15" t="s">
        <v>765</v>
      </c>
      <c r="G275" s="16" t="s">
        <v>766</v>
      </c>
      <c r="H275" s="16" t="s">
        <v>766</v>
      </c>
      <c r="I275" s="17" t="s">
        <v>771</v>
      </c>
      <c r="J275" s="18" t="s">
        <v>772</v>
      </c>
      <c r="K275" s="18" t="s">
        <v>773</v>
      </c>
      <c r="L275" s="18" t="s">
        <v>662</v>
      </c>
      <c r="M275" s="18" t="s">
        <v>766</v>
      </c>
      <c r="N275" s="18" t="s">
        <v>817</v>
      </c>
      <c r="O275" s="19">
        <v>0</v>
      </c>
      <c r="P275" s="19">
        <v>0</v>
      </c>
      <c r="Q275" s="19">
        <v>0</v>
      </c>
      <c r="R275" s="19">
        <v>0</v>
      </c>
      <c r="S275" s="20" t="s">
        <v>1913</v>
      </c>
      <c r="T275" s="19">
        <v>0</v>
      </c>
      <c r="U275" s="18" t="s">
        <v>830</v>
      </c>
      <c r="V275" s="16" t="s">
        <v>1650</v>
      </c>
      <c r="W275" s="9">
        <f>IF(OR(LEFT(I275)="7",LEFT(I275,1)="8"),VALUE(RIGHT(I275,3)),VALUE(RIGHT(I275,4)))</f>
        <v>32</v>
      </c>
    </row>
    <row r="276" spans="1:23" s="43" customFormat="1" ht="20.25" customHeight="1" outlineLevel="1">
      <c r="A276" s="37"/>
      <c r="B276" s="74" t="s">
        <v>85</v>
      </c>
      <c r="C276" s="75" t="s">
        <v>834</v>
      </c>
      <c r="D276" s="75"/>
      <c r="E276" s="63">
        <f>SUBTOTAL(9,E277:E278)</f>
        <v>1</v>
      </c>
      <c r="F276" s="38"/>
      <c r="G276" s="38"/>
      <c r="H276" s="38"/>
      <c r="I276" s="39"/>
      <c r="J276" s="38"/>
      <c r="K276" s="38"/>
      <c r="L276" s="38"/>
      <c r="M276" s="38"/>
      <c r="N276" s="38"/>
      <c r="O276" s="40"/>
      <c r="P276" s="40"/>
      <c r="Q276" s="40"/>
      <c r="R276" s="40"/>
      <c r="S276" s="38"/>
      <c r="T276" s="40"/>
      <c r="U276" s="38"/>
      <c r="V276" s="41"/>
      <c r="W276" s="42"/>
    </row>
    <row r="277" spans="1:23" s="50" customFormat="1" ht="20.25" customHeight="1" outlineLevel="2">
      <c r="A277" s="44"/>
      <c r="B277" s="72" t="s">
        <v>1107</v>
      </c>
      <c r="C277" s="73"/>
      <c r="D277" s="73"/>
      <c r="E277" s="64">
        <f>SUBTOTAL(9,E278:E279)</f>
        <v>1</v>
      </c>
      <c r="F277" s="45"/>
      <c r="G277" s="45"/>
      <c r="H277" s="45"/>
      <c r="I277" s="46"/>
      <c r="J277" s="45"/>
      <c r="K277" s="45"/>
      <c r="L277" s="45"/>
      <c r="M277" s="45"/>
      <c r="N277" s="45"/>
      <c r="O277" s="47"/>
      <c r="P277" s="47"/>
      <c r="Q277" s="47"/>
      <c r="R277" s="47"/>
      <c r="S277" s="45"/>
      <c r="T277" s="47"/>
      <c r="U277" s="45"/>
      <c r="V277" s="48"/>
      <c r="W277" s="49"/>
    </row>
    <row r="278" spans="1:23" s="10" customFormat="1" ht="165">
      <c r="A278" s="8">
        <v>15</v>
      </c>
      <c r="B278" s="13" t="s">
        <v>391</v>
      </c>
      <c r="C278" s="13" t="s">
        <v>201</v>
      </c>
      <c r="D278" s="13" t="s">
        <v>247</v>
      </c>
      <c r="E278" s="14">
        <v>1</v>
      </c>
      <c r="F278" s="15">
        <v>410</v>
      </c>
      <c r="G278" s="16" t="s">
        <v>764</v>
      </c>
      <c r="H278" s="16" t="s">
        <v>764</v>
      </c>
      <c r="I278" s="17">
        <v>700015400038</v>
      </c>
      <c r="J278" s="18" t="s">
        <v>774</v>
      </c>
      <c r="K278" s="18" t="s">
        <v>587</v>
      </c>
      <c r="L278" s="18" t="s">
        <v>863</v>
      </c>
      <c r="M278" s="18" t="s">
        <v>520</v>
      </c>
      <c r="N278" s="18" t="s">
        <v>295</v>
      </c>
      <c r="O278" s="19">
        <v>79009209.370000005</v>
      </c>
      <c r="P278" s="19">
        <v>2391390.17</v>
      </c>
      <c r="Q278" s="19">
        <v>803166.07</v>
      </c>
      <c r="R278" s="19">
        <v>9179354.8000000007</v>
      </c>
      <c r="S278" s="20" t="s">
        <v>1914</v>
      </c>
      <c r="T278" s="19">
        <v>73024410.810000002</v>
      </c>
      <c r="U278" s="18" t="s">
        <v>296</v>
      </c>
      <c r="V278" s="16" t="s">
        <v>1915</v>
      </c>
      <c r="W278" s="9">
        <f>IF(OR(LEFT(I278)="7",LEFT(I278,1)="8"),VALUE(RIGHT(I278,3)),VALUE(RIGHT(I278,4)))</f>
        <v>38</v>
      </c>
    </row>
    <row r="279" spans="1:23" s="36" customFormat="1" ht="28.5" customHeight="1" outlineLevel="3">
      <c r="A279" s="29"/>
      <c r="B279" s="76" t="s">
        <v>775</v>
      </c>
      <c r="C279" s="77"/>
      <c r="D279" s="77"/>
      <c r="E279" s="62">
        <f>SUBTOTAL(9,E284:E296)</f>
        <v>7</v>
      </c>
      <c r="F279" s="30"/>
      <c r="G279" s="30"/>
      <c r="H279" s="30"/>
      <c r="I279" s="31"/>
      <c r="J279" s="30"/>
      <c r="K279" s="30"/>
      <c r="L279" s="30"/>
      <c r="M279" s="30"/>
      <c r="N279" s="30"/>
      <c r="O279" s="32"/>
      <c r="P279" s="33"/>
      <c r="Q279" s="33"/>
      <c r="R279" s="33"/>
      <c r="S279" s="30"/>
      <c r="T279" s="33"/>
      <c r="U279" s="30"/>
      <c r="V279" s="34"/>
      <c r="W279" s="35"/>
    </row>
    <row r="280" spans="1:23" s="43" customFormat="1" ht="20.25" customHeight="1" outlineLevel="1">
      <c r="A280" s="37"/>
      <c r="B280" s="74" t="s">
        <v>836</v>
      </c>
      <c r="C280" s="75" t="s">
        <v>834</v>
      </c>
      <c r="D280" s="75"/>
      <c r="E280" s="63">
        <f>SUBTOTAL(9,E281:E288)</f>
        <v>5</v>
      </c>
      <c r="F280" s="38"/>
      <c r="G280" s="38"/>
      <c r="H280" s="38"/>
      <c r="I280" s="39"/>
      <c r="J280" s="38"/>
      <c r="K280" s="38"/>
      <c r="L280" s="38"/>
      <c r="M280" s="38"/>
      <c r="N280" s="38"/>
      <c r="O280" s="40"/>
      <c r="P280" s="40"/>
      <c r="Q280" s="40"/>
      <c r="R280" s="40"/>
      <c r="S280" s="38"/>
      <c r="T280" s="40"/>
      <c r="U280" s="38"/>
      <c r="V280" s="41"/>
      <c r="W280" s="42"/>
    </row>
    <row r="281" spans="1:23" s="50" customFormat="1" ht="20.25" customHeight="1" outlineLevel="2">
      <c r="A281" s="44"/>
      <c r="B281" s="72" t="s">
        <v>1107</v>
      </c>
      <c r="C281" s="73"/>
      <c r="D281" s="73"/>
      <c r="E281" s="64">
        <f>SUBTOTAL(9,E282:E283)</f>
        <v>2</v>
      </c>
      <c r="F281" s="45"/>
      <c r="G281" s="45"/>
      <c r="H281" s="45"/>
      <c r="I281" s="46"/>
      <c r="J281" s="45"/>
      <c r="K281" s="45"/>
      <c r="L281" s="45"/>
      <c r="M281" s="45"/>
      <c r="N281" s="45"/>
      <c r="O281" s="47"/>
      <c r="P281" s="47"/>
      <c r="Q281" s="47"/>
      <c r="R281" s="47"/>
      <c r="S281" s="45"/>
      <c r="T281" s="47"/>
      <c r="U281" s="45"/>
      <c r="V281" s="48"/>
      <c r="W281" s="49"/>
    </row>
    <row r="282" spans="1:23" s="10" customFormat="1" ht="297" customHeight="1">
      <c r="A282" s="8">
        <v>16</v>
      </c>
      <c r="B282" s="13" t="s">
        <v>775</v>
      </c>
      <c r="C282" s="13" t="s">
        <v>125</v>
      </c>
      <c r="D282" s="13" t="s">
        <v>247</v>
      </c>
      <c r="E282" s="14">
        <v>1</v>
      </c>
      <c r="F282" s="15">
        <v>400</v>
      </c>
      <c r="G282" s="16" t="s">
        <v>1651</v>
      </c>
      <c r="H282" s="16" t="s">
        <v>647</v>
      </c>
      <c r="I282" s="17">
        <v>20121640001564</v>
      </c>
      <c r="J282" s="18" t="s">
        <v>1652</v>
      </c>
      <c r="K282" s="18" t="s">
        <v>1653</v>
      </c>
      <c r="L282" s="18" t="s">
        <v>293</v>
      </c>
      <c r="M282" s="18" t="s">
        <v>294</v>
      </c>
      <c r="N282" s="18" t="s">
        <v>822</v>
      </c>
      <c r="O282" s="19">
        <v>1000626.39</v>
      </c>
      <c r="P282" s="19">
        <v>0</v>
      </c>
      <c r="Q282" s="19">
        <v>10995.35</v>
      </c>
      <c r="R282" s="19">
        <v>0</v>
      </c>
      <c r="S282" s="20" t="s">
        <v>1916</v>
      </c>
      <c r="T282" s="19">
        <v>1011621.74</v>
      </c>
      <c r="U282" s="18" t="s">
        <v>296</v>
      </c>
      <c r="V282" s="16" t="s">
        <v>1917</v>
      </c>
      <c r="W282" s="9">
        <f>IF(OR(LEFT(I282)="7",LEFT(I282,1)="8"),VALUE(RIGHT(I282,3)),VALUE(RIGHT(I282,4)))</f>
        <v>1564</v>
      </c>
    </row>
    <row r="283" spans="1:23" s="10" customFormat="1" ht="390">
      <c r="A283" s="8">
        <v>16</v>
      </c>
      <c r="B283" s="13" t="s">
        <v>775</v>
      </c>
      <c r="C283" s="13" t="s">
        <v>125</v>
      </c>
      <c r="D283" s="13" t="s">
        <v>247</v>
      </c>
      <c r="E283" s="14">
        <v>1</v>
      </c>
      <c r="F283" s="15" t="s">
        <v>1509</v>
      </c>
      <c r="G283" s="16" t="s">
        <v>1510</v>
      </c>
      <c r="H283" s="16" t="s">
        <v>1510</v>
      </c>
      <c r="I283" s="17" t="s">
        <v>1511</v>
      </c>
      <c r="J283" s="18" t="s">
        <v>1512</v>
      </c>
      <c r="K283" s="18" t="s">
        <v>1513</v>
      </c>
      <c r="L283" s="18" t="s">
        <v>863</v>
      </c>
      <c r="M283" s="18" t="s">
        <v>321</v>
      </c>
      <c r="N283" s="18" t="s">
        <v>295</v>
      </c>
      <c r="O283" s="19">
        <v>121978.55</v>
      </c>
      <c r="P283" s="19">
        <v>2502837.48</v>
      </c>
      <c r="Q283" s="19">
        <v>1134.95</v>
      </c>
      <c r="R283" s="19">
        <v>0</v>
      </c>
      <c r="S283" s="20" t="s">
        <v>1916</v>
      </c>
      <c r="T283" s="19">
        <v>2625950.98</v>
      </c>
      <c r="U283" s="18" t="s">
        <v>296</v>
      </c>
      <c r="V283" s="16" t="s">
        <v>1550</v>
      </c>
      <c r="W283" s="9">
        <f>IF(OR(LEFT(I283)="7",LEFT(I283,1)="8"),VALUE(RIGHT(I283,3)),VALUE(RIGHT(I283,4)))</f>
        <v>1554</v>
      </c>
    </row>
    <row r="284" spans="1:23" s="50" customFormat="1" ht="20.25" customHeight="1" outlineLevel="2">
      <c r="A284" s="44"/>
      <c r="B284" s="72" t="s">
        <v>356</v>
      </c>
      <c r="C284" s="73"/>
      <c r="D284" s="73"/>
      <c r="E284" s="64">
        <f>SUBTOTAL(9,E285)</f>
        <v>1</v>
      </c>
      <c r="F284" s="45"/>
      <c r="G284" s="45"/>
      <c r="H284" s="45"/>
      <c r="I284" s="46"/>
      <c r="J284" s="45"/>
      <c r="K284" s="45"/>
      <c r="L284" s="45"/>
      <c r="M284" s="45"/>
      <c r="N284" s="45"/>
      <c r="O284" s="47"/>
      <c r="P284" s="47"/>
      <c r="Q284" s="47"/>
      <c r="R284" s="47"/>
      <c r="S284" s="45"/>
      <c r="T284" s="47"/>
      <c r="U284" s="45"/>
      <c r="V284" s="48"/>
      <c r="W284" s="49"/>
    </row>
    <row r="285" spans="1:23" s="10" customFormat="1" ht="159.75" customHeight="1">
      <c r="A285" s="8">
        <v>16</v>
      </c>
      <c r="B285" s="13" t="s">
        <v>775</v>
      </c>
      <c r="C285" s="13" t="s">
        <v>125</v>
      </c>
      <c r="D285" s="13" t="s">
        <v>660</v>
      </c>
      <c r="E285" s="14">
        <v>1</v>
      </c>
      <c r="F285" s="15" t="s">
        <v>523</v>
      </c>
      <c r="G285" s="16" t="s">
        <v>668</v>
      </c>
      <c r="H285" s="16" t="s">
        <v>967</v>
      </c>
      <c r="I285" s="17" t="s">
        <v>968</v>
      </c>
      <c r="J285" s="18" t="s">
        <v>1095</v>
      </c>
      <c r="K285" s="18" t="s">
        <v>1551</v>
      </c>
      <c r="L285" s="18" t="s">
        <v>293</v>
      </c>
      <c r="M285" s="18" t="s">
        <v>829</v>
      </c>
      <c r="N285" s="18" t="s">
        <v>817</v>
      </c>
      <c r="O285" s="19">
        <v>3709774651.0700002</v>
      </c>
      <c r="P285" s="19">
        <v>620609827.48000002</v>
      </c>
      <c r="Q285" s="19">
        <v>41687972.920000002</v>
      </c>
      <c r="R285" s="19">
        <v>417329711.31999999</v>
      </c>
      <c r="S285" s="20" t="s">
        <v>1918</v>
      </c>
      <c r="T285" s="19">
        <v>3954742740.1500001</v>
      </c>
      <c r="U285" s="18" t="s">
        <v>296</v>
      </c>
      <c r="V285" s="16" t="s">
        <v>1919</v>
      </c>
      <c r="W285" s="9">
        <f>IF(OR(LEFT(I285)="7",LEFT(I285,1)="8"),VALUE(RIGHT(I285,3)),VALUE(RIGHT(I285,4)))</f>
        <v>68</v>
      </c>
    </row>
    <row r="286" spans="1:23" s="50" customFormat="1" ht="20.25" customHeight="1" outlineLevel="2">
      <c r="A286" s="44"/>
      <c r="B286" s="72" t="s">
        <v>358</v>
      </c>
      <c r="C286" s="73"/>
      <c r="D286" s="73"/>
      <c r="E286" s="64">
        <f>SUBTOTAL(9,E287:E288)</f>
        <v>2</v>
      </c>
      <c r="F286" s="45"/>
      <c r="G286" s="45"/>
      <c r="H286" s="45"/>
      <c r="I286" s="46"/>
      <c r="J286" s="45"/>
      <c r="K286" s="45"/>
      <c r="L286" s="45"/>
      <c r="M286" s="45"/>
      <c r="N286" s="45"/>
      <c r="O286" s="47"/>
      <c r="P286" s="47"/>
      <c r="Q286" s="47"/>
      <c r="R286" s="47"/>
      <c r="S286" s="45"/>
      <c r="T286" s="47"/>
      <c r="U286" s="45"/>
      <c r="V286" s="48"/>
      <c r="W286" s="49"/>
    </row>
    <row r="287" spans="1:23" s="10" customFormat="1" ht="188.25" customHeight="1">
      <c r="A287" s="8">
        <v>16</v>
      </c>
      <c r="B287" s="13" t="s">
        <v>775</v>
      </c>
      <c r="C287" s="13" t="s">
        <v>125</v>
      </c>
      <c r="D287" s="13" t="s">
        <v>965</v>
      </c>
      <c r="E287" s="14">
        <v>1</v>
      </c>
      <c r="F287" s="15">
        <v>100</v>
      </c>
      <c r="G287" s="16" t="s">
        <v>1146</v>
      </c>
      <c r="H287" s="16" t="s">
        <v>1182</v>
      </c>
      <c r="I287" s="17" t="s">
        <v>973</v>
      </c>
      <c r="J287" s="18" t="s">
        <v>974</v>
      </c>
      <c r="K287" s="18" t="s">
        <v>612</v>
      </c>
      <c r="L287" s="18" t="s">
        <v>293</v>
      </c>
      <c r="M287" s="18" t="s">
        <v>294</v>
      </c>
      <c r="N287" s="18" t="s">
        <v>295</v>
      </c>
      <c r="O287" s="19">
        <v>27579091</v>
      </c>
      <c r="P287" s="19">
        <v>0</v>
      </c>
      <c r="Q287" s="19">
        <v>29465</v>
      </c>
      <c r="R287" s="19">
        <v>37161668</v>
      </c>
      <c r="S287" s="20" t="s">
        <v>1920</v>
      </c>
      <c r="T287" s="19">
        <v>-9553112</v>
      </c>
      <c r="U287" s="18" t="s">
        <v>296</v>
      </c>
      <c r="V287" s="16" t="s">
        <v>1921</v>
      </c>
      <c r="W287" s="9">
        <f>IF(OR(LEFT(I287)="7",LEFT(I287,1)="8"),VALUE(RIGHT(I287,3)),VALUE(RIGHT(I287,4)))</f>
        <v>144</v>
      </c>
    </row>
    <row r="288" spans="1:23" s="10" customFormat="1" ht="308.25" customHeight="1">
      <c r="A288" s="8">
        <v>16</v>
      </c>
      <c r="B288" s="13" t="s">
        <v>775</v>
      </c>
      <c r="C288" s="13" t="s">
        <v>125</v>
      </c>
      <c r="D288" s="13" t="s">
        <v>965</v>
      </c>
      <c r="E288" s="14">
        <v>1</v>
      </c>
      <c r="F288" s="15" t="s">
        <v>1147</v>
      </c>
      <c r="G288" s="16" t="s">
        <v>1148</v>
      </c>
      <c r="H288" s="16" t="s">
        <v>739</v>
      </c>
      <c r="I288" s="17">
        <v>20061651101444</v>
      </c>
      <c r="J288" s="18" t="s">
        <v>470</v>
      </c>
      <c r="K288" s="18" t="s">
        <v>1244</v>
      </c>
      <c r="L288" s="18" t="s">
        <v>662</v>
      </c>
      <c r="M288" s="18" t="s">
        <v>1654</v>
      </c>
      <c r="N288" s="18" t="s">
        <v>822</v>
      </c>
      <c r="O288" s="19">
        <v>2071874.55</v>
      </c>
      <c r="P288" s="19">
        <v>0</v>
      </c>
      <c r="Q288" s="19">
        <v>18353.59</v>
      </c>
      <c r="R288" s="19">
        <v>0</v>
      </c>
      <c r="S288" s="20" t="s">
        <v>1922</v>
      </c>
      <c r="T288" s="19">
        <v>2090228.14</v>
      </c>
      <c r="U288" s="18" t="s">
        <v>296</v>
      </c>
      <c r="V288" s="16" t="s">
        <v>1655</v>
      </c>
      <c r="W288" s="9">
        <f>IF(OR(LEFT(I288)="7",LEFT(I288,1)="8"),VALUE(RIGHT(I288,3)),VALUE(RIGHT(I288,4)))</f>
        <v>1444</v>
      </c>
    </row>
    <row r="289" spans="1:23" s="43" customFormat="1" ht="20.25" customHeight="1" outlineLevel="1">
      <c r="A289" s="37"/>
      <c r="B289" s="74" t="s">
        <v>357</v>
      </c>
      <c r="C289" s="75"/>
      <c r="D289" s="75"/>
      <c r="E289" s="63">
        <f>SUBTOTAL(9,E291:E293)</f>
        <v>3</v>
      </c>
      <c r="F289" s="38"/>
      <c r="G289" s="38"/>
      <c r="H289" s="38"/>
      <c r="I289" s="39"/>
      <c r="J289" s="38"/>
      <c r="K289" s="38"/>
      <c r="L289" s="38"/>
      <c r="M289" s="38"/>
      <c r="N289" s="38"/>
      <c r="O289" s="40"/>
      <c r="P289" s="40"/>
      <c r="Q289" s="40"/>
      <c r="R289" s="40"/>
      <c r="S289" s="38"/>
      <c r="T289" s="40"/>
      <c r="U289" s="38"/>
      <c r="V289" s="41"/>
      <c r="W289" s="42"/>
    </row>
    <row r="290" spans="1:23" s="50" customFormat="1" ht="20.25" customHeight="1" outlineLevel="2">
      <c r="A290" s="44"/>
      <c r="B290" s="72" t="s">
        <v>355</v>
      </c>
      <c r="C290" s="73"/>
      <c r="D290" s="73"/>
      <c r="E290" s="64">
        <f>SUBTOTAL(9,E291:E293)</f>
        <v>3</v>
      </c>
      <c r="F290" s="45"/>
      <c r="G290" s="45"/>
      <c r="H290" s="45"/>
      <c r="I290" s="46"/>
      <c r="J290" s="45"/>
      <c r="K290" s="45"/>
      <c r="L290" s="45"/>
      <c r="M290" s="45"/>
      <c r="N290" s="45"/>
      <c r="O290" s="47"/>
      <c r="P290" s="47"/>
      <c r="Q290" s="47"/>
      <c r="R290" s="47"/>
      <c r="S290" s="45"/>
      <c r="T290" s="47"/>
      <c r="U290" s="45"/>
      <c r="V290" s="48"/>
      <c r="W290" s="49"/>
    </row>
    <row r="291" spans="1:23" s="10" customFormat="1" ht="221.25" customHeight="1">
      <c r="A291" s="8">
        <v>16</v>
      </c>
      <c r="B291" s="13" t="s">
        <v>775</v>
      </c>
      <c r="C291" s="13" t="s">
        <v>81</v>
      </c>
      <c r="D291" s="13" t="s">
        <v>247</v>
      </c>
      <c r="E291" s="14">
        <v>1</v>
      </c>
      <c r="F291" s="15">
        <v>512</v>
      </c>
      <c r="G291" s="16" t="s">
        <v>579</v>
      </c>
      <c r="H291" s="16" t="s">
        <v>823</v>
      </c>
      <c r="I291" s="17">
        <v>20091651201510</v>
      </c>
      <c r="J291" s="18" t="s">
        <v>580</v>
      </c>
      <c r="K291" s="18" t="s">
        <v>581</v>
      </c>
      <c r="L291" s="18" t="s">
        <v>293</v>
      </c>
      <c r="M291" s="18" t="s">
        <v>829</v>
      </c>
      <c r="N291" s="18" t="s">
        <v>817</v>
      </c>
      <c r="O291" s="19">
        <v>447679239.22000003</v>
      </c>
      <c r="P291" s="19">
        <v>0</v>
      </c>
      <c r="Q291" s="19">
        <v>4703325.04</v>
      </c>
      <c r="R291" s="19">
        <v>1551040.12</v>
      </c>
      <c r="S291" s="20" t="s">
        <v>1923</v>
      </c>
      <c r="T291" s="19">
        <v>450831524.13999999</v>
      </c>
      <c r="U291" s="18" t="s">
        <v>296</v>
      </c>
      <c r="V291" s="16" t="s">
        <v>1552</v>
      </c>
      <c r="W291" s="9">
        <f>IF(OR(LEFT(I291)="7",LEFT(I291,1)="8"),VALUE(RIGHT(I291,3)),VALUE(RIGHT(I291,4)))</f>
        <v>1510</v>
      </c>
    </row>
    <row r="292" spans="1:23" s="10" customFormat="1" ht="264" customHeight="1">
      <c r="A292" s="8">
        <v>16</v>
      </c>
      <c r="B292" s="13" t="s">
        <v>775</v>
      </c>
      <c r="C292" s="13" t="s">
        <v>81</v>
      </c>
      <c r="D292" s="13" t="s">
        <v>247</v>
      </c>
      <c r="E292" s="14">
        <v>1</v>
      </c>
      <c r="F292" s="15">
        <v>710</v>
      </c>
      <c r="G292" s="16" t="s">
        <v>1104</v>
      </c>
      <c r="H292" s="16" t="s">
        <v>1096</v>
      </c>
      <c r="I292" s="17" t="s">
        <v>1105</v>
      </c>
      <c r="J292" s="18" t="s">
        <v>351</v>
      </c>
      <c r="K292" s="18" t="s">
        <v>680</v>
      </c>
      <c r="L292" s="18" t="s">
        <v>293</v>
      </c>
      <c r="M292" s="18" t="s">
        <v>484</v>
      </c>
      <c r="N292" s="18" t="s">
        <v>295</v>
      </c>
      <c r="O292" s="19">
        <v>140288868.75999999</v>
      </c>
      <c r="P292" s="19">
        <v>0</v>
      </c>
      <c r="Q292" s="19">
        <v>1175441.23</v>
      </c>
      <c r="R292" s="19">
        <v>932030.87</v>
      </c>
      <c r="S292" s="20" t="s">
        <v>1924</v>
      </c>
      <c r="T292" s="19">
        <v>140532279.12</v>
      </c>
      <c r="U292" s="18" t="s">
        <v>296</v>
      </c>
      <c r="V292" s="16" t="s">
        <v>1302</v>
      </c>
      <c r="W292" s="9">
        <f>IF(OR(LEFT(I292)="7",LEFT(I292,1)="8"),VALUE(RIGHT(I292,3)),VALUE(RIGHT(I292,4)))</f>
        <v>358</v>
      </c>
    </row>
    <row r="293" spans="1:23" s="10" customFormat="1" ht="251.25" customHeight="1">
      <c r="A293" s="8">
        <v>16</v>
      </c>
      <c r="B293" s="13" t="s">
        <v>775</v>
      </c>
      <c r="C293" s="13" t="s">
        <v>81</v>
      </c>
      <c r="D293" s="13" t="s">
        <v>247</v>
      </c>
      <c r="E293" s="14">
        <v>1</v>
      </c>
      <c r="F293" s="15" t="s">
        <v>523</v>
      </c>
      <c r="G293" s="16" t="s">
        <v>668</v>
      </c>
      <c r="H293" s="16" t="s">
        <v>668</v>
      </c>
      <c r="I293" s="17" t="s">
        <v>669</v>
      </c>
      <c r="J293" s="18" t="s">
        <v>670</v>
      </c>
      <c r="K293" s="18" t="s">
        <v>674</v>
      </c>
      <c r="L293" s="18" t="s">
        <v>293</v>
      </c>
      <c r="M293" s="18" t="s">
        <v>484</v>
      </c>
      <c r="N293" s="18" t="s">
        <v>817</v>
      </c>
      <c r="O293" s="19">
        <v>608573407</v>
      </c>
      <c r="P293" s="19">
        <v>502479198</v>
      </c>
      <c r="Q293" s="19">
        <v>2329945</v>
      </c>
      <c r="R293" s="19">
        <v>537002507</v>
      </c>
      <c r="S293" s="20" t="s">
        <v>1553</v>
      </c>
      <c r="T293" s="19">
        <v>576380043</v>
      </c>
      <c r="U293" s="18" t="s">
        <v>296</v>
      </c>
      <c r="V293" s="16" t="s">
        <v>1925</v>
      </c>
      <c r="W293" s="9">
        <f>IF(OR(LEFT(I293)="7",LEFT(I293,1)="8"),VALUE(RIGHT(I293,3)),VALUE(RIGHT(I293,4)))</f>
        <v>1512</v>
      </c>
    </row>
    <row r="294" spans="1:23" s="43" customFormat="1" ht="20.25" customHeight="1" outlineLevel="1">
      <c r="A294" s="37"/>
      <c r="B294" s="74" t="s">
        <v>85</v>
      </c>
      <c r="C294" s="75"/>
      <c r="D294" s="75"/>
      <c r="E294" s="63">
        <f>SUBTOTAL(9,E296)</f>
        <v>1</v>
      </c>
      <c r="F294" s="38"/>
      <c r="G294" s="38"/>
      <c r="H294" s="38"/>
      <c r="I294" s="39"/>
      <c r="J294" s="38"/>
      <c r="K294" s="38"/>
      <c r="L294" s="38"/>
      <c r="M294" s="38"/>
      <c r="N294" s="38"/>
      <c r="O294" s="40"/>
      <c r="P294" s="40"/>
      <c r="Q294" s="40"/>
      <c r="R294" s="40"/>
      <c r="S294" s="38"/>
      <c r="T294" s="40"/>
      <c r="U294" s="38"/>
      <c r="V294" s="41"/>
      <c r="W294" s="42"/>
    </row>
    <row r="295" spans="1:23" s="50" customFormat="1" ht="20.25" customHeight="1" outlineLevel="2">
      <c r="A295" s="44"/>
      <c r="B295" s="72" t="s">
        <v>25</v>
      </c>
      <c r="C295" s="73"/>
      <c r="D295" s="73"/>
      <c r="E295" s="64">
        <f>SUBTOTAL(9,E296)</f>
        <v>1</v>
      </c>
      <c r="F295" s="45"/>
      <c r="G295" s="45"/>
      <c r="H295" s="45"/>
      <c r="I295" s="46"/>
      <c r="J295" s="45"/>
      <c r="K295" s="45"/>
      <c r="L295" s="45"/>
      <c r="M295" s="45"/>
      <c r="N295" s="45"/>
      <c r="O295" s="47"/>
      <c r="P295" s="47"/>
      <c r="Q295" s="47"/>
      <c r="R295" s="47"/>
      <c r="S295" s="45"/>
      <c r="T295" s="47"/>
      <c r="U295" s="45"/>
      <c r="V295" s="48"/>
      <c r="W295" s="49"/>
    </row>
    <row r="296" spans="1:23" s="10" customFormat="1" ht="241.5" customHeight="1">
      <c r="A296" s="8">
        <v>16</v>
      </c>
      <c r="B296" s="13" t="s">
        <v>775</v>
      </c>
      <c r="C296" s="13" t="s">
        <v>201</v>
      </c>
      <c r="D296" s="13" t="s">
        <v>965</v>
      </c>
      <c r="E296" s="14">
        <v>1</v>
      </c>
      <c r="F296" s="15">
        <v>100</v>
      </c>
      <c r="G296" s="16" t="s">
        <v>1146</v>
      </c>
      <c r="H296" s="16" t="s">
        <v>613</v>
      </c>
      <c r="I296" s="17" t="s">
        <v>949</v>
      </c>
      <c r="J296" s="18" t="s">
        <v>1103</v>
      </c>
      <c r="K296" s="18" t="s">
        <v>18</v>
      </c>
      <c r="L296" s="18" t="s">
        <v>662</v>
      </c>
      <c r="M296" s="18" t="s">
        <v>1554</v>
      </c>
      <c r="N296" s="18" t="s">
        <v>822</v>
      </c>
      <c r="O296" s="19">
        <v>623490</v>
      </c>
      <c r="P296" s="19">
        <v>0</v>
      </c>
      <c r="Q296" s="19">
        <v>1239758</v>
      </c>
      <c r="R296" s="19">
        <v>1393773</v>
      </c>
      <c r="S296" s="20" t="s">
        <v>1926</v>
      </c>
      <c r="T296" s="19">
        <v>469475</v>
      </c>
      <c r="U296" s="18" t="s">
        <v>296</v>
      </c>
      <c r="V296" s="16" t="s">
        <v>1927</v>
      </c>
      <c r="W296" s="9">
        <f>IF(OR(LEFT(I296)="7",LEFT(I296,1)="8"),VALUE(RIGHT(I296,3)),VALUE(RIGHT(I296,4)))</f>
        <v>105</v>
      </c>
    </row>
    <row r="297" spans="1:23" s="36" customFormat="1" ht="34.5" customHeight="1" outlineLevel="3">
      <c r="A297" s="29"/>
      <c r="B297" s="76" t="s">
        <v>352</v>
      </c>
      <c r="C297" s="77"/>
      <c r="D297" s="77"/>
      <c r="E297" s="62">
        <f>SUBTOTAL(9,E298:E303)</f>
        <v>4</v>
      </c>
      <c r="F297" s="30"/>
      <c r="G297" s="30"/>
      <c r="H297" s="30"/>
      <c r="I297" s="31"/>
      <c r="J297" s="30"/>
      <c r="K297" s="30"/>
      <c r="L297" s="30"/>
      <c r="M297" s="30"/>
      <c r="N297" s="30"/>
      <c r="O297" s="32"/>
      <c r="P297" s="33"/>
      <c r="Q297" s="33"/>
      <c r="R297" s="33"/>
      <c r="S297" s="30"/>
      <c r="T297" s="33"/>
      <c r="U297" s="30"/>
      <c r="V297" s="34"/>
      <c r="W297" s="35"/>
    </row>
    <row r="298" spans="1:23" s="43" customFormat="1" ht="20.25" customHeight="1" outlineLevel="1">
      <c r="A298" s="37"/>
      <c r="B298" s="74" t="s">
        <v>357</v>
      </c>
      <c r="C298" s="75"/>
      <c r="D298" s="75"/>
      <c r="E298" s="63">
        <f>SUBTOTAL(9,E300:E303)</f>
        <v>4</v>
      </c>
      <c r="F298" s="38"/>
      <c r="G298" s="38"/>
      <c r="H298" s="38"/>
      <c r="I298" s="39"/>
      <c r="J298" s="38"/>
      <c r="K298" s="38"/>
      <c r="L298" s="38"/>
      <c r="M298" s="38"/>
      <c r="N298" s="38"/>
      <c r="O298" s="40"/>
      <c r="P298" s="40"/>
      <c r="Q298" s="40"/>
      <c r="R298" s="40"/>
      <c r="S298" s="38"/>
      <c r="T298" s="40"/>
      <c r="U298" s="38"/>
      <c r="V298" s="41"/>
      <c r="W298" s="42"/>
    </row>
    <row r="299" spans="1:23" s="50" customFormat="1" ht="20.25" customHeight="1" outlineLevel="2">
      <c r="A299" s="44"/>
      <c r="B299" s="72" t="s">
        <v>355</v>
      </c>
      <c r="C299" s="73"/>
      <c r="D299" s="73"/>
      <c r="E299" s="64">
        <f>SUBTOTAL(9,E300:E303)</f>
        <v>4</v>
      </c>
      <c r="F299" s="45"/>
      <c r="G299" s="45"/>
      <c r="H299" s="45"/>
      <c r="I299" s="46"/>
      <c r="J299" s="45"/>
      <c r="K299" s="45"/>
      <c r="L299" s="45"/>
      <c r="M299" s="45"/>
      <c r="N299" s="45"/>
      <c r="O299" s="47"/>
      <c r="P299" s="47"/>
      <c r="Q299" s="47"/>
      <c r="R299" s="47"/>
      <c r="S299" s="45"/>
      <c r="T299" s="47"/>
      <c r="U299" s="45"/>
      <c r="V299" s="48"/>
      <c r="W299" s="49"/>
    </row>
    <row r="300" spans="1:23" s="10" customFormat="1" ht="178.5" customHeight="1">
      <c r="A300" s="8">
        <v>17</v>
      </c>
      <c r="B300" s="13" t="s">
        <v>352</v>
      </c>
      <c r="C300" s="13" t="s">
        <v>81</v>
      </c>
      <c r="D300" s="13" t="s">
        <v>247</v>
      </c>
      <c r="E300" s="14">
        <v>1</v>
      </c>
      <c r="F300" s="15">
        <v>600</v>
      </c>
      <c r="G300" s="16" t="s">
        <v>353</v>
      </c>
      <c r="H300" s="16" t="s">
        <v>352</v>
      </c>
      <c r="I300" s="17">
        <v>20051781001392</v>
      </c>
      <c r="J300" s="18" t="s">
        <v>271</v>
      </c>
      <c r="K300" s="18" t="s">
        <v>995</v>
      </c>
      <c r="L300" s="18" t="s">
        <v>863</v>
      </c>
      <c r="M300" s="18" t="s">
        <v>977</v>
      </c>
      <c r="N300" s="18" t="s">
        <v>822</v>
      </c>
      <c r="O300" s="19">
        <v>3473170.09</v>
      </c>
      <c r="P300" s="19">
        <v>0</v>
      </c>
      <c r="Q300" s="19">
        <v>35004.18</v>
      </c>
      <c r="R300" s="19">
        <v>0</v>
      </c>
      <c r="S300" s="20" t="s">
        <v>1656</v>
      </c>
      <c r="T300" s="19">
        <v>5408310.4400000004</v>
      </c>
      <c r="U300" s="18" t="s">
        <v>830</v>
      </c>
      <c r="V300" s="16" t="s">
        <v>1303</v>
      </c>
      <c r="W300" s="9">
        <f>IF(OR(LEFT(I300)="7",LEFT(I300,1)="8"),VALUE(RIGHT(I300,3)),VALUE(RIGHT(I300,4)))</f>
        <v>1392</v>
      </c>
    </row>
    <row r="301" spans="1:23" s="10" customFormat="1" ht="238.5" customHeight="1">
      <c r="A301" s="8">
        <v>17</v>
      </c>
      <c r="B301" s="13" t="s">
        <v>352</v>
      </c>
      <c r="C301" s="13" t="s">
        <v>81</v>
      </c>
      <c r="D301" s="13" t="s">
        <v>247</v>
      </c>
      <c r="E301" s="14">
        <v>1</v>
      </c>
      <c r="F301" s="15">
        <v>810</v>
      </c>
      <c r="G301" s="16" t="s">
        <v>1673</v>
      </c>
      <c r="H301" s="16" t="s">
        <v>352</v>
      </c>
      <c r="I301" s="17">
        <v>20081781001481</v>
      </c>
      <c r="J301" s="18" t="s">
        <v>345</v>
      </c>
      <c r="K301" s="18" t="s">
        <v>300</v>
      </c>
      <c r="L301" s="18" t="s">
        <v>293</v>
      </c>
      <c r="M301" s="18" t="s">
        <v>294</v>
      </c>
      <c r="N301" s="18" t="s">
        <v>295</v>
      </c>
      <c r="O301" s="19">
        <v>53039472.240000002</v>
      </c>
      <c r="P301" s="19">
        <v>0</v>
      </c>
      <c r="Q301" s="19">
        <v>181486.41</v>
      </c>
      <c r="R301" s="19">
        <v>32184964.109999999</v>
      </c>
      <c r="S301" s="20" t="s">
        <v>1452</v>
      </c>
      <c r="T301" s="19">
        <v>21035994.539999999</v>
      </c>
      <c r="U301" s="18" t="s">
        <v>830</v>
      </c>
      <c r="V301" s="16" t="s">
        <v>1304</v>
      </c>
      <c r="W301" s="9">
        <f>IF(OR(LEFT(I301)="7",LEFT(I301,1)="8"),VALUE(RIGHT(I301,3)),VALUE(RIGHT(I301,4)))</f>
        <v>1481</v>
      </c>
    </row>
    <row r="302" spans="1:23" s="10" customFormat="1" ht="159.75" customHeight="1">
      <c r="A302" s="8">
        <v>17</v>
      </c>
      <c r="B302" s="13" t="s">
        <v>352</v>
      </c>
      <c r="C302" s="13" t="s">
        <v>81</v>
      </c>
      <c r="D302" s="13" t="s">
        <v>247</v>
      </c>
      <c r="E302" s="14">
        <v>1</v>
      </c>
      <c r="F302" s="15">
        <v>810</v>
      </c>
      <c r="G302" s="16" t="s">
        <v>144</v>
      </c>
      <c r="H302" s="16" t="s">
        <v>352</v>
      </c>
      <c r="I302" s="17">
        <v>20091781001514</v>
      </c>
      <c r="J302" s="18" t="s">
        <v>1132</v>
      </c>
      <c r="K302" s="18" t="s">
        <v>1245</v>
      </c>
      <c r="L302" s="18" t="s">
        <v>293</v>
      </c>
      <c r="M302" s="18" t="s">
        <v>294</v>
      </c>
      <c r="N302" s="18" t="s">
        <v>295</v>
      </c>
      <c r="O302" s="19">
        <v>329210894.5</v>
      </c>
      <c r="P302" s="19">
        <v>30223745.440000001</v>
      </c>
      <c r="Q302" s="19">
        <v>4460135.88</v>
      </c>
      <c r="R302" s="19">
        <v>113414.86</v>
      </c>
      <c r="S302" s="20" t="s">
        <v>1928</v>
      </c>
      <c r="T302" s="19">
        <v>363781360.95999998</v>
      </c>
      <c r="U302" s="18" t="s">
        <v>830</v>
      </c>
      <c r="V302" s="16" t="s">
        <v>1305</v>
      </c>
      <c r="W302" s="9">
        <f>IF(OR(LEFT(I302)="7",LEFT(I302,1)="8"),VALUE(RIGHT(I302,3)),VALUE(RIGHT(I302,4)))</f>
        <v>1514</v>
      </c>
    </row>
    <row r="303" spans="1:23" s="10" customFormat="1" ht="159.75" customHeight="1">
      <c r="A303" s="8">
        <v>17</v>
      </c>
      <c r="B303" s="13" t="s">
        <v>352</v>
      </c>
      <c r="C303" s="13" t="s">
        <v>81</v>
      </c>
      <c r="D303" s="13" t="s">
        <v>247</v>
      </c>
      <c r="E303" s="14">
        <v>1</v>
      </c>
      <c r="F303" s="15" t="s">
        <v>354</v>
      </c>
      <c r="G303" s="16" t="s">
        <v>360</v>
      </c>
      <c r="H303" s="16" t="s">
        <v>360</v>
      </c>
      <c r="I303" s="17" t="s">
        <v>361</v>
      </c>
      <c r="J303" s="18" t="s">
        <v>362</v>
      </c>
      <c r="K303" s="18" t="s">
        <v>301</v>
      </c>
      <c r="L303" s="18" t="s">
        <v>863</v>
      </c>
      <c r="M303" s="18" t="s">
        <v>661</v>
      </c>
      <c r="N303" s="18" t="s">
        <v>964</v>
      </c>
      <c r="O303" s="19">
        <v>396258.59</v>
      </c>
      <c r="P303" s="19">
        <v>253116.16</v>
      </c>
      <c r="Q303" s="19">
        <v>698.71</v>
      </c>
      <c r="R303" s="19">
        <v>1740</v>
      </c>
      <c r="S303" s="20" t="s">
        <v>1929</v>
      </c>
      <c r="T303" s="19">
        <v>648333.46</v>
      </c>
      <c r="U303" s="18" t="s">
        <v>296</v>
      </c>
      <c r="V303" s="16" t="s">
        <v>1930</v>
      </c>
      <c r="W303" s="9">
        <f>IF(OR(LEFT(I303)="7",LEFT(I303,1)="8"),VALUE(RIGHT(I303,3)),VALUE(RIGHT(I303,4)))</f>
        <v>1298</v>
      </c>
    </row>
    <row r="304" spans="1:23" s="36" customFormat="1" ht="28.5" customHeight="1" outlineLevel="3">
      <c r="A304" s="29"/>
      <c r="B304" s="76" t="s">
        <v>363</v>
      </c>
      <c r="C304" s="77"/>
      <c r="D304" s="77"/>
      <c r="E304" s="62">
        <f>SUBTOTAL(9,E307:E330)</f>
        <v>21</v>
      </c>
      <c r="F304" s="30"/>
      <c r="G304" s="30"/>
      <c r="H304" s="30"/>
      <c r="I304" s="31"/>
      <c r="J304" s="30"/>
      <c r="K304" s="30"/>
      <c r="L304" s="30"/>
      <c r="M304" s="30"/>
      <c r="N304" s="30"/>
      <c r="O304" s="32"/>
      <c r="P304" s="33"/>
      <c r="Q304" s="33"/>
      <c r="R304" s="33"/>
      <c r="S304" s="30"/>
      <c r="T304" s="33"/>
      <c r="U304" s="30"/>
      <c r="V304" s="34"/>
      <c r="W304" s="35"/>
    </row>
    <row r="305" spans="1:23" s="43" customFormat="1" ht="20.25" customHeight="1" outlineLevel="1">
      <c r="A305" s="37"/>
      <c r="B305" s="74" t="s">
        <v>836</v>
      </c>
      <c r="C305" s="75" t="s">
        <v>834</v>
      </c>
      <c r="D305" s="75"/>
      <c r="E305" s="63">
        <f>SUBTOTAL(9,E307:E327)</f>
        <v>20</v>
      </c>
      <c r="F305" s="38"/>
      <c r="G305" s="38"/>
      <c r="H305" s="38"/>
      <c r="I305" s="39"/>
      <c r="J305" s="38"/>
      <c r="K305" s="38"/>
      <c r="L305" s="38"/>
      <c r="M305" s="38"/>
      <c r="N305" s="38"/>
      <c r="O305" s="40"/>
      <c r="P305" s="40"/>
      <c r="Q305" s="40"/>
      <c r="R305" s="40"/>
      <c r="S305" s="38"/>
      <c r="T305" s="40"/>
      <c r="U305" s="38"/>
      <c r="V305" s="41"/>
      <c r="W305" s="42"/>
    </row>
    <row r="306" spans="1:23" s="50" customFormat="1" ht="20.25" customHeight="1" outlineLevel="2">
      <c r="A306" s="44"/>
      <c r="B306" s="72" t="s">
        <v>355</v>
      </c>
      <c r="C306" s="73"/>
      <c r="D306" s="73"/>
      <c r="E306" s="64">
        <f>SUBTOTAL(9,E307:E322)</f>
        <v>16</v>
      </c>
      <c r="F306" s="45"/>
      <c r="G306" s="45"/>
      <c r="H306" s="45"/>
      <c r="I306" s="46"/>
      <c r="J306" s="45"/>
      <c r="K306" s="45"/>
      <c r="L306" s="45"/>
      <c r="M306" s="45"/>
      <c r="N306" s="45"/>
      <c r="O306" s="47"/>
      <c r="P306" s="47"/>
      <c r="Q306" s="47"/>
      <c r="R306" s="47"/>
      <c r="S306" s="45"/>
      <c r="T306" s="47"/>
      <c r="U306" s="45"/>
      <c r="V306" s="48"/>
      <c r="W306" s="49"/>
    </row>
    <row r="307" spans="1:23" s="10" customFormat="1" ht="360">
      <c r="A307" s="8">
        <v>18</v>
      </c>
      <c r="B307" s="13" t="s">
        <v>363</v>
      </c>
      <c r="C307" s="13" t="s">
        <v>125</v>
      </c>
      <c r="D307" s="13" t="s">
        <v>247</v>
      </c>
      <c r="E307" s="14">
        <v>1</v>
      </c>
      <c r="F307" s="15">
        <v>211</v>
      </c>
      <c r="G307" s="16" t="s">
        <v>1133</v>
      </c>
      <c r="H307" s="16" t="s">
        <v>647</v>
      </c>
      <c r="I307" s="17">
        <v>20101821101520</v>
      </c>
      <c r="J307" s="18" t="s">
        <v>1134</v>
      </c>
      <c r="K307" s="18" t="s">
        <v>1130</v>
      </c>
      <c r="L307" s="18" t="s">
        <v>293</v>
      </c>
      <c r="M307" s="18" t="s">
        <v>829</v>
      </c>
      <c r="N307" s="18" t="s">
        <v>295</v>
      </c>
      <c r="O307" s="19">
        <v>1048640958.89</v>
      </c>
      <c r="P307" s="19">
        <v>69940413</v>
      </c>
      <c r="Q307" s="19">
        <v>12480213.66</v>
      </c>
      <c r="R307" s="19">
        <v>46329226.420000002</v>
      </c>
      <c r="S307" s="20" t="s">
        <v>1931</v>
      </c>
      <c r="T307" s="19">
        <v>1084732359.1300001</v>
      </c>
      <c r="U307" s="18" t="s">
        <v>830</v>
      </c>
      <c r="V307" s="16" t="s">
        <v>1657</v>
      </c>
      <c r="W307" s="9">
        <f t="shared" ref="W307:W322" si="9">IF(OR(LEFT(I307)="7",LEFT(I307,1)="8"),VALUE(RIGHT(I307,3)),VALUE(RIGHT(I307,4)))</f>
        <v>1520</v>
      </c>
    </row>
    <row r="308" spans="1:23" s="10" customFormat="1" ht="159.75" customHeight="1">
      <c r="A308" s="8">
        <v>18</v>
      </c>
      <c r="B308" s="13" t="s">
        <v>363</v>
      </c>
      <c r="C308" s="13" t="s">
        <v>125</v>
      </c>
      <c r="D308" s="13" t="s">
        <v>247</v>
      </c>
      <c r="E308" s="14">
        <v>1</v>
      </c>
      <c r="F308" s="15" t="s">
        <v>364</v>
      </c>
      <c r="G308" s="16" t="s">
        <v>365</v>
      </c>
      <c r="H308" s="16" t="s">
        <v>365</v>
      </c>
      <c r="I308" s="17" t="s">
        <v>198</v>
      </c>
      <c r="J308" s="18" t="s">
        <v>685</v>
      </c>
      <c r="K308" s="18" t="s">
        <v>197</v>
      </c>
      <c r="L308" s="18" t="s">
        <v>863</v>
      </c>
      <c r="M308" s="18" t="s">
        <v>196</v>
      </c>
      <c r="N308" s="18" t="s">
        <v>435</v>
      </c>
      <c r="O308" s="19">
        <v>47290847.490000002</v>
      </c>
      <c r="P308" s="19">
        <v>0</v>
      </c>
      <c r="Q308" s="19">
        <v>463918.31</v>
      </c>
      <c r="R308" s="19">
        <v>4240515.37</v>
      </c>
      <c r="S308" s="20" t="s">
        <v>1514</v>
      </c>
      <c r="T308" s="19">
        <v>43514250.43</v>
      </c>
      <c r="U308" s="18" t="s">
        <v>830</v>
      </c>
      <c r="V308" s="16" t="s">
        <v>1307</v>
      </c>
      <c r="W308" s="9">
        <f t="shared" si="9"/>
        <v>1453</v>
      </c>
    </row>
    <row r="309" spans="1:23" s="10" customFormat="1" ht="159.75" customHeight="1">
      <c r="A309" s="8">
        <v>18</v>
      </c>
      <c r="B309" s="13" t="s">
        <v>363</v>
      </c>
      <c r="C309" s="13" t="s">
        <v>125</v>
      </c>
      <c r="D309" s="13" t="s">
        <v>247</v>
      </c>
      <c r="E309" s="14">
        <v>1</v>
      </c>
      <c r="F309" s="15" t="s">
        <v>364</v>
      </c>
      <c r="G309" s="16" t="s">
        <v>365</v>
      </c>
      <c r="H309" s="16" t="s">
        <v>365</v>
      </c>
      <c r="I309" s="17" t="s">
        <v>366</v>
      </c>
      <c r="J309" s="18" t="s">
        <v>272</v>
      </c>
      <c r="K309" s="18" t="s">
        <v>302</v>
      </c>
      <c r="L309" s="18" t="s">
        <v>662</v>
      </c>
      <c r="M309" s="18" t="s">
        <v>367</v>
      </c>
      <c r="N309" s="18" t="s">
        <v>295</v>
      </c>
      <c r="O309" s="19">
        <v>12968527.9</v>
      </c>
      <c r="P309" s="19">
        <v>0</v>
      </c>
      <c r="Q309" s="19">
        <v>136257.54</v>
      </c>
      <c r="R309" s="19">
        <v>278768.67</v>
      </c>
      <c r="S309" s="20" t="s">
        <v>1453</v>
      </c>
      <c r="T309" s="19">
        <v>12826016.869999999</v>
      </c>
      <c r="U309" s="18" t="s">
        <v>830</v>
      </c>
      <c r="V309" s="16" t="s">
        <v>1306</v>
      </c>
      <c r="W309" s="9">
        <f t="shared" si="9"/>
        <v>1236</v>
      </c>
    </row>
    <row r="310" spans="1:23" s="10" customFormat="1" ht="159.75" customHeight="1">
      <c r="A310" s="8">
        <v>18</v>
      </c>
      <c r="B310" s="13" t="s">
        <v>363</v>
      </c>
      <c r="C310" s="13" t="s">
        <v>125</v>
      </c>
      <c r="D310" s="13" t="s">
        <v>247</v>
      </c>
      <c r="E310" s="14">
        <v>1</v>
      </c>
      <c r="F310" s="15" t="s">
        <v>368</v>
      </c>
      <c r="G310" s="16" t="s">
        <v>369</v>
      </c>
      <c r="H310" s="16" t="s">
        <v>369</v>
      </c>
      <c r="I310" s="17" t="s">
        <v>370</v>
      </c>
      <c r="J310" s="18" t="s">
        <v>689</v>
      </c>
      <c r="K310" s="18" t="s">
        <v>999</v>
      </c>
      <c r="L310" s="18" t="s">
        <v>863</v>
      </c>
      <c r="M310" s="18" t="s">
        <v>520</v>
      </c>
      <c r="N310" s="18" t="s">
        <v>817</v>
      </c>
      <c r="O310" s="19">
        <v>1806215127.9100001</v>
      </c>
      <c r="P310" s="19">
        <v>99393768</v>
      </c>
      <c r="Q310" s="19">
        <v>20836714.149999999</v>
      </c>
      <c r="R310" s="19">
        <v>61242508.590000004</v>
      </c>
      <c r="S310" s="20" t="s">
        <v>1555</v>
      </c>
      <c r="T310" s="19">
        <v>1865203101.47</v>
      </c>
      <c r="U310" s="18" t="s">
        <v>296</v>
      </c>
      <c r="V310" s="16" t="s">
        <v>1454</v>
      </c>
      <c r="W310" s="9">
        <f t="shared" si="9"/>
        <v>1096</v>
      </c>
    </row>
    <row r="311" spans="1:23" s="10" customFormat="1" ht="122.25" customHeight="1">
      <c r="A311" s="8">
        <v>18</v>
      </c>
      <c r="B311" s="13" t="s">
        <v>363</v>
      </c>
      <c r="C311" s="13" t="s">
        <v>125</v>
      </c>
      <c r="D311" s="13" t="s">
        <v>247</v>
      </c>
      <c r="E311" s="14">
        <v>1</v>
      </c>
      <c r="F311" s="15" t="s">
        <v>368</v>
      </c>
      <c r="G311" s="16" t="s">
        <v>369</v>
      </c>
      <c r="H311" s="16" t="s">
        <v>369</v>
      </c>
      <c r="I311" s="17" t="s">
        <v>403</v>
      </c>
      <c r="J311" s="18" t="s">
        <v>404</v>
      </c>
      <c r="K311" s="18" t="s">
        <v>405</v>
      </c>
      <c r="L311" s="18" t="s">
        <v>863</v>
      </c>
      <c r="M311" s="18" t="s">
        <v>520</v>
      </c>
      <c r="N311" s="18" t="s">
        <v>964</v>
      </c>
      <c r="O311" s="19">
        <v>16950952.539999999</v>
      </c>
      <c r="P311" s="19">
        <v>33721280.659999996</v>
      </c>
      <c r="Q311" s="19">
        <v>388051.02</v>
      </c>
      <c r="R311" s="19">
        <v>0</v>
      </c>
      <c r="S311" s="20" t="s">
        <v>1455</v>
      </c>
      <c r="T311" s="19">
        <v>51060284.219999999</v>
      </c>
      <c r="U311" s="18" t="s">
        <v>296</v>
      </c>
      <c r="V311" s="16" t="s">
        <v>1310</v>
      </c>
      <c r="W311" s="9">
        <f t="shared" si="9"/>
        <v>1451</v>
      </c>
    </row>
    <row r="312" spans="1:23" s="10" customFormat="1" ht="159.75" customHeight="1">
      <c r="A312" s="8">
        <v>18</v>
      </c>
      <c r="B312" s="13" t="s">
        <v>363</v>
      </c>
      <c r="C312" s="13" t="s">
        <v>125</v>
      </c>
      <c r="D312" s="13" t="s">
        <v>247</v>
      </c>
      <c r="E312" s="14">
        <v>1</v>
      </c>
      <c r="F312" s="15" t="s">
        <v>368</v>
      </c>
      <c r="G312" s="16" t="s">
        <v>369</v>
      </c>
      <c r="H312" s="16" t="s">
        <v>369</v>
      </c>
      <c r="I312" s="17" t="s">
        <v>371</v>
      </c>
      <c r="J312" s="18" t="s">
        <v>94</v>
      </c>
      <c r="K312" s="18" t="s">
        <v>399</v>
      </c>
      <c r="L312" s="18" t="s">
        <v>662</v>
      </c>
      <c r="M312" s="18" t="s">
        <v>603</v>
      </c>
      <c r="N312" s="18" t="s">
        <v>435</v>
      </c>
      <c r="O312" s="19">
        <v>975945208</v>
      </c>
      <c r="P312" s="19">
        <v>0</v>
      </c>
      <c r="Q312" s="19">
        <v>11437375.58</v>
      </c>
      <c r="R312" s="19">
        <v>4290311.21</v>
      </c>
      <c r="S312" s="20" t="s">
        <v>1497</v>
      </c>
      <c r="T312" s="19">
        <v>983092272.37</v>
      </c>
      <c r="U312" s="18" t="s">
        <v>296</v>
      </c>
      <c r="V312" s="16" t="s">
        <v>1308</v>
      </c>
      <c r="W312" s="9">
        <f t="shared" si="9"/>
        <v>1101</v>
      </c>
    </row>
    <row r="313" spans="1:23" s="10" customFormat="1" ht="159.75" customHeight="1">
      <c r="A313" s="8">
        <v>18</v>
      </c>
      <c r="B313" s="13" t="s">
        <v>363</v>
      </c>
      <c r="C313" s="13" t="s">
        <v>125</v>
      </c>
      <c r="D313" s="13" t="s">
        <v>247</v>
      </c>
      <c r="E313" s="14">
        <v>1</v>
      </c>
      <c r="F313" s="15" t="s">
        <v>368</v>
      </c>
      <c r="G313" s="16" t="s">
        <v>369</v>
      </c>
      <c r="H313" s="16" t="s">
        <v>369</v>
      </c>
      <c r="I313" s="17" t="s">
        <v>400</v>
      </c>
      <c r="J313" s="18" t="s">
        <v>401</v>
      </c>
      <c r="K313" s="18" t="s">
        <v>402</v>
      </c>
      <c r="L313" s="18" t="s">
        <v>662</v>
      </c>
      <c r="M313" s="18" t="s">
        <v>603</v>
      </c>
      <c r="N313" s="18" t="s">
        <v>435</v>
      </c>
      <c r="O313" s="19">
        <v>11189006</v>
      </c>
      <c r="P313" s="19">
        <v>2320726.1800000002</v>
      </c>
      <c r="Q313" s="19">
        <v>127287.33</v>
      </c>
      <c r="R313" s="19">
        <v>443671.99</v>
      </c>
      <c r="S313" s="20" t="s">
        <v>1498</v>
      </c>
      <c r="T313" s="19">
        <v>13193347.52</v>
      </c>
      <c r="U313" s="18" t="s">
        <v>296</v>
      </c>
      <c r="V313" s="16" t="s">
        <v>1309</v>
      </c>
      <c r="W313" s="9">
        <f t="shared" si="9"/>
        <v>1102</v>
      </c>
    </row>
    <row r="314" spans="1:23" s="10" customFormat="1" ht="159.75" customHeight="1">
      <c r="A314" s="8">
        <v>18</v>
      </c>
      <c r="B314" s="13" t="s">
        <v>363</v>
      </c>
      <c r="C314" s="13" t="s">
        <v>125</v>
      </c>
      <c r="D314" s="13" t="s">
        <v>247</v>
      </c>
      <c r="E314" s="14">
        <v>1</v>
      </c>
      <c r="F314" s="15" t="s">
        <v>406</v>
      </c>
      <c r="G314" s="16" t="s">
        <v>407</v>
      </c>
      <c r="H314" s="16" t="s">
        <v>407</v>
      </c>
      <c r="I314" s="17" t="s">
        <v>419</v>
      </c>
      <c r="J314" s="18" t="s">
        <v>420</v>
      </c>
      <c r="K314" s="18" t="s">
        <v>1000</v>
      </c>
      <c r="L314" s="18" t="s">
        <v>293</v>
      </c>
      <c r="M314" s="18" t="s">
        <v>829</v>
      </c>
      <c r="N314" s="18" t="s">
        <v>295</v>
      </c>
      <c r="O314" s="19">
        <v>72782.52</v>
      </c>
      <c r="P314" s="19">
        <v>4640</v>
      </c>
      <c r="Q314" s="19">
        <v>502.27</v>
      </c>
      <c r="R314" s="19">
        <v>68.52</v>
      </c>
      <c r="S314" s="20" t="s">
        <v>1658</v>
      </c>
      <c r="T314" s="19">
        <v>77856.27</v>
      </c>
      <c r="U314" s="18" t="s">
        <v>296</v>
      </c>
      <c r="V314" s="16" t="s">
        <v>1932</v>
      </c>
      <c r="W314" s="9">
        <f t="shared" si="9"/>
        <v>194</v>
      </c>
    </row>
    <row r="315" spans="1:23" s="10" customFormat="1" ht="330">
      <c r="A315" s="8">
        <v>18</v>
      </c>
      <c r="B315" s="13" t="s">
        <v>363</v>
      </c>
      <c r="C315" s="13" t="s">
        <v>125</v>
      </c>
      <c r="D315" s="13" t="s">
        <v>247</v>
      </c>
      <c r="E315" s="14">
        <v>1</v>
      </c>
      <c r="F315" s="15" t="s">
        <v>406</v>
      </c>
      <c r="G315" s="16" t="s">
        <v>407</v>
      </c>
      <c r="H315" s="16" t="s">
        <v>407</v>
      </c>
      <c r="I315" s="17" t="s">
        <v>408</v>
      </c>
      <c r="J315" s="18" t="s">
        <v>409</v>
      </c>
      <c r="K315" s="18" t="s">
        <v>222</v>
      </c>
      <c r="L315" s="18" t="s">
        <v>863</v>
      </c>
      <c r="M315" s="18" t="s">
        <v>520</v>
      </c>
      <c r="N315" s="18" t="s">
        <v>295</v>
      </c>
      <c r="O315" s="19">
        <v>64966239.439999998</v>
      </c>
      <c r="P315" s="19">
        <v>909501.45</v>
      </c>
      <c r="Q315" s="19">
        <v>763045.65</v>
      </c>
      <c r="R315" s="19">
        <v>657432.26</v>
      </c>
      <c r="S315" s="20" t="s">
        <v>1456</v>
      </c>
      <c r="T315" s="19">
        <v>65981354.280000001</v>
      </c>
      <c r="U315" s="18" t="s">
        <v>296</v>
      </c>
      <c r="V315" s="16" t="s">
        <v>1556</v>
      </c>
      <c r="W315" s="9">
        <f t="shared" si="9"/>
        <v>110</v>
      </c>
    </row>
    <row r="316" spans="1:23" s="10" customFormat="1" ht="159.75" customHeight="1">
      <c r="A316" s="8">
        <v>18</v>
      </c>
      <c r="B316" s="13" t="s">
        <v>363</v>
      </c>
      <c r="C316" s="13" t="s">
        <v>125</v>
      </c>
      <c r="D316" s="13" t="s">
        <v>247</v>
      </c>
      <c r="E316" s="14">
        <v>1</v>
      </c>
      <c r="F316" s="15" t="s">
        <v>406</v>
      </c>
      <c r="G316" s="16" t="s">
        <v>407</v>
      </c>
      <c r="H316" s="16" t="s">
        <v>407</v>
      </c>
      <c r="I316" s="17" t="s">
        <v>223</v>
      </c>
      <c r="J316" s="18" t="s">
        <v>417</v>
      </c>
      <c r="K316" s="18" t="s">
        <v>418</v>
      </c>
      <c r="L316" s="18" t="s">
        <v>863</v>
      </c>
      <c r="M316" s="18" t="s">
        <v>520</v>
      </c>
      <c r="N316" s="18" t="s">
        <v>435</v>
      </c>
      <c r="O316" s="19">
        <v>3415428744.3499999</v>
      </c>
      <c r="P316" s="19">
        <v>10000000000</v>
      </c>
      <c r="Q316" s="19">
        <v>74601498.959999993</v>
      </c>
      <c r="R316" s="19">
        <v>7528632060.7299995</v>
      </c>
      <c r="S316" s="20" t="s">
        <v>1457</v>
      </c>
      <c r="T316" s="19">
        <v>5961398182.5799999</v>
      </c>
      <c r="U316" s="18" t="s">
        <v>296</v>
      </c>
      <c r="V316" s="16" t="s">
        <v>1311</v>
      </c>
      <c r="W316" s="9">
        <f t="shared" si="9"/>
        <v>889</v>
      </c>
    </row>
    <row r="317" spans="1:23" s="10" customFormat="1" ht="216" customHeight="1">
      <c r="A317" s="8">
        <v>18</v>
      </c>
      <c r="B317" s="13" t="s">
        <v>363</v>
      </c>
      <c r="C317" s="13" t="s">
        <v>125</v>
      </c>
      <c r="D317" s="13" t="s">
        <v>247</v>
      </c>
      <c r="E317" s="14">
        <v>1</v>
      </c>
      <c r="F317" s="15" t="s">
        <v>406</v>
      </c>
      <c r="G317" s="16" t="s">
        <v>407</v>
      </c>
      <c r="H317" s="16" t="s">
        <v>407</v>
      </c>
      <c r="I317" s="17" t="s">
        <v>207</v>
      </c>
      <c r="J317" s="18" t="s">
        <v>208</v>
      </c>
      <c r="K317" s="18" t="s">
        <v>209</v>
      </c>
      <c r="L317" s="18" t="s">
        <v>863</v>
      </c>
      <c r="M317" s="18" t="s">
        <v>1036</v>
      </c>
      <c r="N317" s="18" t="s">
        <v>202</v>
      </c>
      <c r="O317" s="19">
        <v>1353481800.6600001</v>
      </c>
      <c r="P317" s="19">
        <v>0</v>
      </c>
      <c r="Q317" s="19">
        <v>36120577.07</v>
      </c>
      <c r="R317" s="19">
        <v>1353526467.0999999</v>
      </c>
      <c r="S317" s="20" t="s">
        <v>1933</v>
      </c>
      <c r="T317" s="19">
        <v>36075910.630000003</v>
      </c>
      <c r="U317" s="18" t="s">
        <v>296</v>
      </c>
      <c r="V317" s="16" t="s">
        <v>1934</v>
      </c>
      <c r="W317" s="9">
        <f t="shared" si="9"/>
        <v>1492</v>
      </c>
    </row>
    <row r="318" spans="1:23" s="10" customFormat="1" ht="214.5" customHeight="1">
      <c r="A318" s="8">
        <v>18</v>
      </c>
      <c r="B318" s="13" t="s">
        <v>363</v>
      </c>
      <c r="C318" s="13" t="s">
        <v>125</v>
      </c>
      <c r="D318" s="13" t="s">
        <v>247</v>
      </c>
      <c r="E318" s="14">
        <v>1</v>
      </c>
      <c r="F318" s="15" t="s">
        <v>421</v>
      </c>
      <c r="G318" s="16" t="s">
        <v>422</v>
      </c>
      <c r="H318" s="16" t="s">
        <v>422</v>
      </c>
      <c r="I318" s="17" t="s">
        <v>793</v>
      </c>
      <c r="J318" s="18" t="s">
        <v>794</v>
      </c>
      <c r="K318" s="18" t="s">
        <v>1086</v>
      </c>
      <c r="L318" s="18" t="s">
        <v>293</v>
      </c>
      <c r="M318" s="18" t="s">
        <v>829</v>
      </c>
      <c r="N318" s="18" t="s">
        <v>817</v>
      </c>
      <c r="O318" s="19">
        <v>9242447.3699999992</v>
      </c>
      <c r="P318" s="19">
        <v>1532252.47</v>
      </c>
      <c r="Q318" s="19">
        <v>105479.76</v>
      </c>
      <c r="R318" s="19">
        <v>207802.09</v>
      </c>
      <c r="S318" s="20" t="s">
        <v>1935</v>
      </c>
      <c r="T318" s="19">
        <v>10672377.51</v>
      </c>
      <c r="U318" s="18" t="s">
        <v>296</v>
      </c>
      <c r="V318" s="16" t="s">
        <v>1312</v>
      </c>
      <c r="W318" s="9">
        <f t="shared" si="9"/>
        <v>1115</v>
      </c>
    </row>
    <row r="319" spans="1:23" s="10" customFormat="1" ht="360.75" customHeight="1">
      <c r="A319" s="8">
        <v>18</v>
      </c>
      <c r="B319" s="13" t="s">
        <v>363</v>
      </c>
      <c r="C319" s="13" t="s">
        <v>125</v>
      </c>
      <c r="D319" s="13" t="s">
        <v>247</v>
      </c>
      <c r="E319" s="14">
        <v>1</v>
      </c>
      <c r="F319" s="15" t="s">
        <v>1087</v>
      </c>
      <c r="G319" s="16" t="s">
        <v>636</v>
      </c>
      <c r="H319" s="16" t="s">
        <v>636</v>
      </c>
      <c r="I319" s="17" t="s">
        <v>637</v>
      </c>
      <c r="J319" s="18" t="s">
        <v>638</v>
      </c>
      <c r="K319" s="18" t="s">
        <v>1001</v>
      </c>
      <c r="L319" s="18" t="s">
        <v>863</v>
      </c>
      <c r="M319" s="18" t="s">
        <v>787</v>
      </c>
      <c r="N319" s="18" t="s">
        <v>964</v>
      </c>
      <c r="O319" s="19">
        <v>1568830111.5799999</v>
      </c>
      <c r="P319" s="19">
        <v>25540954</v>
      </c>
      <c r="Q319" s="19">
        <v>196501563.83000001</v>
      </c>
      <c r="R319" s="19">
        <v>166759822.66</v>
      </c>
      <c r="S319" s="20" t="s">
        <v>1458</v>
      </c>
      <c r="T319" s="19">
        <v>1624112806.75</v>
      </c>
      <c r="U319" s="18" t="s">
        <v>296</v>
      </c>
      <c r="V319" s="16" t="s">
        <v>1936</v>
      </c>
      <c r="W319" s="9">
        <f t="shared" si="9"/>
        <v>1354</v>
      </c>
    </row>
    <row r="320" spans="1:23" s="10" customFormat="1" ht="178.5" customHeight="1">
      <c r="A320" s="8">
        <v>18</v>
      </c>
      <c r="B320" s="13" t="s">
        <v>363</v>
      </c>
      <c r="C320" s="13" t="s">
        <v>125</v>
      </c>
      <c r="D320" s="13" t="s">
        <v>247</v>
      </c>
      <c r="E320" s="14">
        <v>1</v>
      </c>
      <c r="F320" s="15" t="s">
        <v>639</v>
      </c>
      <c r="G320" s="16" t="s">
        <v>640</v>
      </c>
      <c r="H320" s="16" t="s">
        <v>640</v>
      </c>
      <c r="I320" s="17" t="s">
        <v>444</v>
      </c>
      <c r="J320" s="18" t="s">
        <v>445</v>
      </c>
      <c r="K320" s="18" t="s">
        <v>1248</v>
      </c>
      <c r="L320" s="18" t="s">
        <v>293</v>
      </c>
      <c r="M320" s="18" t="s">
        <v>722</v>
      </c>
      <c r="N320" s="18" t="s">
        <v>817</v>
      </c>
      <c r="O320" s="19">
        <v>1706787934.9200001</v>
      </c>
      <c r="P320" s="19">
        <v>289343166.19</v>
      </c>
      <c r="Q320" s="19">
        <v>19369309.670000002</v>
      </c>
      <c r="R320" s="19">
        <v>128025230</v>
      </c>
      <c r="S320" s="20" t="s">
        <v>1937</v>
      </c>
      <c r="T320" s="19">
        <v>1887475180.78</v>
      </c>
      <c r="U320" s="18" t="s">
        <v>296</v>
      </c>
      <c r="V320" s="16" t="s">
        <v>1314</v>
      </c>
      <c r="W320" s="9">
        <f t="shared" si="9"/>
        <v>1345</v>
      </c>
    </row>
    <row r="321" spans="1:23" s="10" customFormat="1" ht="159.75" customHeight="1">
      <c r="A321" s="8">
        <v>18</v>
      </c>
      <c r="B321" s="13" t="s">
        <v>363</v>
      </c>
      <c r="C321" s="13" t="s">
        <v>125</v>
      </c>
      <c r="D321" s="13" t="s">
        <v>247</v>
      </c>
      <c r="E321" s="14">
        <v>1</v>
      </c>
      <c r="F321" s="15" t="s">
        <v>639</v>
      </c>
      <c r="G321" s="16" t="s">
        <v>640</v>
      </c>
      <c r="H321" s="16" t="s">
        <v>640</v>
      </c>
      <c r="I321" s="17" t="s">
        <v>446</v>
      </c>
      <c r="J321" s="18" t="s">
        <v>608</v>
      </c>
      <c r="K321" s="18" t="s">
        <v>609</v>
      </c>
      <c r="L321" s="18" t="s">
        <v>293</v>
      </c>
      <c r="M321" s="18" t="s">
        <v>829</v>
      </c>
      <c r="N321" s="18" t="s">
        <v>295</v>
      </c>
      <c r="O321" s="19">
        <v>541221743.96000004</v>
      </c>
      <c r="P321" s="19">
        <v>55407876.289999999</v>
      </c>
      <c r="Q321" s="19">
        <v>7288516.0700000003</v>
      </c>
      <c r="R321" s="19">
        <v>45783951.689999998</v>
      </c>
      <c r="S321" s="20" t="s">
        <v>1938</v>
      </c>
      <c r="T321" s="19">
        <v>558134184.63</v>
      </c>
      <c r="U321" s="18" t="s">
        <v>296</v>
      </c>
      <c r="V321" s="16" t="s">
        <v>1939</v>
      </c>
      <c r="W321" s="9">
        <f t="shared" si="9"/>
        <v>58</v>
      </c>
    </row>
    <row r="322" spans="1:23" s="10" customFormat="1" ht="159.75" customHeight="1">
      <c r="A322" s="8">
        <v>18</v>
      </c>
      <c r="B322" s="13" t="s">
        <v>363</v>
      </c>
      <c r="C322" s="13" t="s">
        <v>125</v>
      </c>
      <c r="D322" s="13" t="s">
        <v>247</v>
      </c>
      <c r="E322" s="14">
        <v>1</v>
      </c>
      <c r="F322" s="15" t="s">
        <v>639</v>
      </c>
      <c r="G322" s="16" t="s">
        <v>640</v>
      </c>
      <c r="H322" s="16" t="s">
        <v>640</v>
      </c>
      <c r="I322" s="17" t="s">
        <v>641</v>
      </c>
      <c r="J322" s="18" t="s">
        <v>642</v>
      </c>
      <c r="K322" s="18" t="s">
        <v>443</v>
      </c>
      <c r="L322" s="18" t="s">
        <v>293</v>
      </c>
      <c r="M322" s="18" t="s">
        <v>829</v>
      </c>
      <c r="N322" s="18" t="s">
        <v>817</v>
      </c>
      <c r="O322" s="19">
        <v>206194724.40000001</v>
      </c>
      <c r="P322" s="19">
        <v>0</v>
      </c>
      <c r="Q322" s="19">
        <v>2273537.96</v>
      </c>
      <c r="R322" s="19">
        <v>12221121.07</v>
      </c>
      <c r="S322" s="20" t="s">
        <v>1459</v>
      </c>
      <c r="T322" s="19">
        <v>196247141.28999999</v>
      </c>
      <c r="U322" s="18" t="s">
        <v>296</v>
      </c>
      <c r="V322" s="16" t="s">
        <v>1313</v>
      </c>
      <c r="W322" s="9">
        <f t="shared" si="9"/>
        <v>1050</v>
      </c>
    </row>
    <row r="323" spans="1:23" s="50" customFormat="1" ht="20.25" customHeight="1" outlineLevel="2">
      <c r="A323" s="44"/>
      <c r="B323" s="72" t="s">
        <v>358</v>
      </c>
      <c r="C323" s="73"/>
      <c r="D323" s="73"/>
      <c r="E323" s="64">
        <f>SUBTOTAL(9,E324:E327)</f>
        <v>4</v>
      </c>
      <c r="F323" s="45"/>
      <c r="G323" s="45"/>
      <c r="H323" s="45"/>
      <c r="I323" s="46"/>
      <c r="J323" s="45"/>
      <c r="K323" s="45"/>
      <c r="L323" s="45"/>
      <c r="M323" s="45"/>
      <c r="N323" s="45"/>
      <c r="O323" s="47"/>
      <c r="P323" s="47"/>
      <c r="Q323" s="47"/>
      <c r="R323" s="47"/>
      <c r="S323" s="45"/>
      <c r="T323" s="47"/>
      <c r="U323" s="45"/>
      <c r="V323" s="48"/>
      <c r="W323" s="49"/>
    </row>
    <row r="324" spans="1:23" s="10" customFormat="1" ht="159.75" customHeight="1">
      <c r="A324" s="8">
        <v>18</v>
      </c>
      <c r="B324" s="13" t="s">
        <v>363</v>
      </c>
      <c r="C324" s="13" t="s">
        <v>125</v>
      </c>
      <c r="D324" s="13" t="s">
        <v>965</v>
      </c>
      <c r="E324" s="14">
        <v>1</v>
      </c>
      <c r="F324" s="15" t="s">
        <v>639</v>
      </c>
      <c r="G324" s="16" t="s">
        <v>640</v>
      </c>
      <c r="H324" s="16" t="s">
        <v>348</v>
      </c>
      <c r="I324" s="17" t="s">
        <v>777</v>
      </c>
      <c r="J324" s="18" t="s">
        <v>204</v>
      </c>
      <c r="K324" s="18" t="s">
        <v>205</v>
      </c>
      <c r="L324" s="18" t="s">
        <v>293</v>
      </c>
      <c r="M324" s="18" t="s">
        <v>294</v>
      </c>
      <c r="N324" s="18" t="s">
        <v>295</v>
      </c>
      <c r="O324" s="19">
        <v>0</v>
      </c>
      <c r="P324" s="19">
        <v>53430165.039999999</v>
      </c>
      <c r="Q324" s="19">
        <v>0</v>
      </c>
      <c r="R324" s="19">
        <v>53430165.039999999</v>
      </c>
      <c r="S324" s="20" t="s">
        <v>1940</v>
      </c>
      <c r="T324" s="19">
        <v>0</v>
      </c>
      <c r="U324" s="18" t="s">
        <v>296</v>
      </c>
      <c r="V324" s="16" t="s">
        <v>1315</v>
      </c>
      <c r="W324" s="9">
        <f>IF(OR(LEFT(I324)="7",LEFT(I324,1)="8"),VALUE(RIGHT(I324,3)),VALUE(RIGHT(I324,4)))</f>
        <v>149</v>
      </c>
    </row>
    <row r="325" spans="1:23" s="10" customFormat="1" ht="159.75" customHeight="1">
      <c r="A325" s="8">
        <v>18</v>
      </c>
      <c r="B325" s="13" t="s">
        <v>363</v>
      </c>
      <c r="C325" s="13" t="s">
        <v>125</v>
      </c>
      <c r="D325" s="13" t="s">
        <v>965</v>
      </c>
      <c r="E325" s="14">
        <v>1</v>
      </c>
      <c r="F325" s="15" t="s">
        <v>639</v>
      </c>
      <c r="G325" s="16" t="s">
        <v>640</v>
      </c>
      <c r="H325" s="16" t="s">
        <v>206</v>
      </c>
      <c r="I325" s="17" t="s">
        <v>307</v>
      </c>
      <c r="J325" s="18" t="s">
        <v>308</v>
      </c>
      <c r="K325" s="18" t="s">
        <v>610</v>
      </c>
      <c r="L325" s="18" t="s">
        <v>293</v>
      </c>
      <c r="M325" s="18" t="s">
        <v>722</v>
      </c>
      <c r="N325" s="18" t="s">
        <v>817</v>
      </c>
      <c r="O325" s="19">
        <v>12641.12</v>
      </c>
      <c r="P325" s="19">
        <v>0</v>
      </c>
      <c r="Q325" s="19">
        <v>106.73</v>
      </c>
      <c r="R325" s="19">
        <v>0</v>
      </c>
      <c r="S325" s="20" t="s">
        <v>1460</v>
      </c>
      <c r="T325" s="19">
        <v>12747.85</v>
      </c>
      <c r="U325" s="18" t="s">
        <v>296</v>
      </c>
      <c r="V325" s="16" t="s">
        <v>1316</v>
      </c>
      <c r="W325" s="9">
        <f>IF(OR(LEFT(I325)="7",LEFT(I325,1)="8"),VALUE(RIGHT(I325,3)),VALUE(RIGHT(I325,4)))</f>
        <v>860</v>
      </c>
    </row>
    <row r="326" spans="1:23" s="10" customFormat="1" ht="159.75" customHeight="1">
      <c r="A326" s="8">
        <v>18</v>
      </c>
      <c r="B326" s="13" t="s">
        <v>363</v>
      </c>
      <c r="C326" s="13" t="s">
        <v>125</v>
      </c>
      <c r="D326" s="13" t="s">
        <v>965</v>
      </c>
      <c r="E326" s="14">
        <v>1</v>
      </c>
      <c r="F326" s="15" t="s">
        <v>639</v>
      </c>
      <c r="G326" s="16" t="s">
        <v>640</v>
      </c>
      <c r="H326" s="16" t="s">
        <v>309</v>
      </c>
      <c r="I326" s="17" t="s">
        <v>310</v>
      </c>
      <c r="J326" s="18" t="s">
        <v>311</v>
      </c>
      <c r="K326" s="18" t="s">
        <v>610</v>
      </c>
      <c r="L326" s="18" t="s">
        <v>293</v>
      </c>
      <c r="M326" s="18" t="s">
        <v>294</v>
      </c>
      <c r="N326" s="18" t="s">
        <v>817</v>
      </c>
      <c r="O326" s="19">
        <v>17737.47</v>
      </c>
      <c r="P326" s="19">
        <v>0</v>
      </c>
      <c r="Q326" s="19">
        <v>0.37</v>
      </c>
      <c r="R326" s="19">
        <v>827.47</v>
      </c>
      <c r="S326" s="20" t="s">
        <v>1460</v>
      </c>
      <c r="T326" s="19">
        <v>16910.37</v>
      </c>
      <c r="U326" s="18" t="s">
        <v>296</v>
      </c>
      <c r="V326" s="16" t="s">
        <v>1317</v>
      </c>
      <c r="W326" s="9">
        <f>IF(OR(LEFT(I326)="7",LEFT(I326,1)="8"),VALUE(RIGHT(I326,3)),VALUE(RIGHT(I326,4)))</f>
        <v>850</v>
      </c>
    </row>
    <row r="327" spans="1:23" s="10" customFormat="1" ht="159.75" customHeight="1">
      <c r="A327" s="8">
        <v>18</v>
      </c>
      <c r="B327" s="13" t="s">
        <v>363</v>
      </c>
      <c r="C327" s="13" t="s">
        <v>125</v>
      </c>
      <c r="D327" s="13" t="s">
        <v>965</v>
      </c>
      <c r="E327" s="14">
        <v>1</v>
      </c>
      <c r="F327" s="15" t="s">
        <v>639</v>
      </c>
      <c r="G327" s="16" t="s">
        <v>640</v>
      </c>
      <c r="H327" s="16" t="s">
        <v>312</v>
      </c>
      <c r="I327" s="17" t="s">
        <v>313</v>
      </c>
      <c r="J327" s="18" t="s">
        <v>314</v>
      </c>
      <c r="K327" s="18" t="s">
        <v>610</v>
      </c>
      <c r="L327" s="18" t="s">
        <v>293</v>
      </c>
      <c r="M327" s="18" t="s">
        <v>294</v>
      </c>
      <c r="N327" s="18" t="s">
        <v>817</v>
      </c>
      <c r="O327" s="19">
        <v>30327.119999999999</v>
      </c>
      <c r="P327" s="19">
        <v>0</v>
      </c>
      <c r="Q327" s="19">
        <v>329.25</v>
      </c>
      <c r="R327" s="19">
        <v>43.04</v>
      </c>
      <c r="S327" s="20" t="s">
        <v>1460</v>
      </c>
      <c r="T327" s="19">
        <v>30613.33</v>
      </c>
      <c r="U327" s="18" t="s">
        <v>296</v>
      </c>
      <c r="V327" s="16" t="s">
        <v>1318</v>
      </c>
      <c r="W327" s="9">
        <f>IF(OR(LEFT(I327)="7",LEFT(I327,1)="8"),VALUE(RIGHT(I327,3)),VALUE(RIGHT(I327,4)))</f>
        <v>857</v>
      </c>
    </row>
    <row r="328" spans="1:23" s="43" customFormat="1" ht="20.25" customHeight="1" outlineLevel="1">
      <c r="A328" s="37"/>
      <c r="B328" s="74" t="s">
        <v>85</v>
      </c>
      <c r="C328" s="75"/>
      <c r="D328" s="75"/>
      <c r="E328" s="63">
        <f>SUBTOTAL(9,E329:E330)</f>
        <v>1</v>
      </c>
      <c r="F328" s="38"/>
      <c r="G328" s="38"/>
      <c r="H328" s="38"/>
      <c r="I328" s="39"/>
      <c r="J328" s="38"/>
      <c r="K328" s="38"/>
      <c r="L328" s="38"/>
      <c r="M328" s="38"/>
      <c r="N328" s="38"/>
      <c r="O328" s="40"/>
      <c r="P328" s="40"/>
      <c r="Q328" s="40"/>
      <c r="R328" s="40"/>
      <c r="S328" s="38"/>
      <c r="T328" s="40"/>
      <c r="U328" s="38"/>
      <c r="V328" s="41"/>
      <c r="W328" s="42"/>
    </row>
    <row r="329" spans="1:23" s="50" customFormat="1" ht="20.25" customHeight="1" outlineLevel="2">
      <c r="A329" s="44"/>
      <c r="B329" s="72" t="s">
        <v>355</v>
      </c>
      <c r="C329" s="73"/>
      <c r="D329" s="73"/>
      <c r="E329" s="64">
        <f>SUBTOTAL(9,E330:E330)</f>
        <v>1</v>
      </c>
      <c r="F329" s="45"/>
      <c r="G329" s="45"/>
      <c r="H329" s="45"/>
      <c r="I329" s="46"/>
      <c r="J329" s="45"/>
      <c r="K329" s="45"/>
      <c r="L329" s="45"/>
      <c r="M329" s="45"/>
      <c r="N329" s="45"/>
      <c r="O329" s="47"/>
      <c r="P329" s="47"/>
      <c r="Q329" s="47"/>
      <c r="R329" s="47"/>
      <c r="S329" s="45"/>
      <c r="T329" s="47"/>
      <c r="U329" s="45"/>
      <c r="V329" s="48"/>
      <c r="W329" s="49"/>
    </row>
    <row r="330" spans="1:23" s="10" customFormat="1" ht="159.75" customHeight="1">
      <c r="A330" s="8">
        <v>18</v>
      </c>
      <c r="B330" s="13" t="s">
        <v>363</v>
      </c>
      <c r="C330" s="13" t="s">
        <v>201</v>
      </c>
      <c r="D330" s="13" t="s">
        <v>247</v>
      </c>
      <c r="E330" s="14">
        <v>1</v>
      </c>
      <c r="F330" s="15" t="s">
        <v>406</v>
      </c>
      <c r="G330" s="16" t="s">
        <v>407</v>
      </c>
      <c r="H330" s="16" t="s">
        <v>407</v>
      </c>
      <c r="I330" s="17" t="s">
        <v>577</v>
      </c>
      <c r="J330" s="18" t="s">
        <v>578</v>
      </c>
      <c r="K330" s="18" t="s">
        <v>1004</v>
      </c>
      <c r="L330" s="18" t="s">
        <v>863</v>
      </c>
      <c r="M330" s="18" t="s">
        <v>977</v>
      </c>
      <c r="N330" s="18" t="s">
        <v>295</v>
      </c>
      <c r="O330" s="19">
        <v>1315524510.8499999</v>
      </c>
      <c r="P330" s="19">
        <v>0</v>
      </c>
      <c r="Q330" s="19">
        <v>1939.91</v>
      </c>
      <c r="R330" s="19">
        <v>-14468312.4</v>
      </c>
      <c r="S330" s="20" t="s">
        <v>1461</v>
      </c>
      <c r="T330" s="19">
        <v>1329994763.1600001</v>
      </c>
      <c r="U330" s="18" t="s">
        <v>296</v>
      </c>
      <c r="V330" s="16" t="s">
        <v>1941</v>
      </c>
      <c r="W330" s="9">
        <f>IF(OR(LEFT(I330)="7",LEFT(I330,1)="8"),VALUE(RIGHT(I330,3)),VALUE(RIGHT(I330,4)))</f>
        <v>1480</v>
      </c>
    </row>
    <row r="331" spans="1:23" s="36" customFormat="1" ht="28.5" customHeight="1" outlineLevel="3">
      <c r="A331" s="29"/>
      <c r="B331" s="76" t="s">
        <v>558</v>
      </c>
      <c r="C331" s="77"/>
      <c r="D331" s="77"/>
      <c r="E331" s="62">
        <f>SUBTOTAL(9,E334:E344)</f>
        <v>10</v>
      </c>
      <c r="F331" s="30"/>
      <c r="G331" s="30"/>
      <c r="H331" s="30"/>
      <c r="I331" s="31"/>
      <c r="J331" s="30"/>
      <c r="K331" s="30"/>
      <c r="L331" s="30"/>
      <c r="M331" s="30"/>
      <c r="N331" s="30"/>
      <c r="O331" s="32"/>
      <c r="P331" s="33"/>
      <c r="Q331" s="33"/>
      <c r="R331" s="33"/>
      <c r="S331" s="30"/>
      <c r="T331" s="33"/>
      <c r="U331" s="30"/>
      <c r="V331" s="34"/>
      <c r="W331" s="35"/>
    </row>
    <row r="332" spans="1:23" s="43" customFormat="1" ht="20.25" customHeight="1" outlineLevel="1">
      <c r="A332" s="37"/>
      <c r="B332" s="74" t="s">
        <v>836</v>
      </c>
      <c r="C332" s="75" t="s">
        <v>834</v>
      </c>
      <c r="D332" s="75"/>
      <c r="E332" s="63">
        <f>SUBTOTAL(9,E334:E344)</f>
        <v>10</v>
      </c>
      <c r="F332" s="38"/>
      <c r="G332" s="38"/>
      <c r="H332" s="38"/>
      <c r="I332" s="39"/>
      <c r="J332" s="38"/>
      <c r="K332" s="38"/>
      <c r="L332" s="38"/>
      <c r="M332" s="38"/>
      <c r="N332" s="38"/>
      <c r="O332" s="40"/>
      <c r="P332" s="40"/>
      <c r="Q332" s="40"/>
      <c r="R332" s="40"/>
      <c r="S332" s="38"/>
      <c r="T332" s="40"/>
      <c r="U332" s="38"/>
      <c r="V332" s="41"/>
      <c r="W332" s="42"/>
    </row>
    <row r="333" spans="1:23" s="50" customFormat="1" ht="20.25" customHeight="1" outlineLevel="2">
      <c r="A333" s="44"/>
      <c r="B333" s="72" t="s">
        <v>355</v>
      </c>
      <c r="C333" s="73"/>
      <c r="D333" s="73"/>
      <c r="E333" s="64">
        <f>SUBTOTAL(9,E334:E339)</f>
        <v>6</v>
      </c>
      <c r="F333" s="45"/>
      <c r="G333" s="45"/>
      <c r="H333" s="45"/>
      <c r="I333" s="46"/>
      <c r="J333" s="45"/>
      <c r="K333" s="45"/>
      <c r="L333" s="45"/>
      <c r="M333" s="45"/>
      <c r="N333" s="45"/>
      <c r="O333" s="47"/>
      <c r="P333" s="47"/>
      <c r="Q333" s="47"/>
      <c r="R333" s="47"/>
      <c r="S333" s="45"/>
      <c r="T333" s="47"/>
      <c r="U333" s="45"/>
      <c r="V333" s="48"/>
      <c r="W333" s="49"/>
    </row>
    <row r="334" spans="1:23" s="10" customFormat="1" ht="159.75" customHeight="1">
      <c r="A334" s="8">
        <v>20</v>
      </c>
      <c r="B334" s="13" t="s">
        <v>558</v>
      </c>
      <c r="C334" s="13" t="s">
        <v>125</v>
      </c>
      <c r="D334" s="13" t="s">
        <v>247</v>
      </c>
      <c r="E334" s="14">
        <v>1</v>
      </c>
      <c r="F334" s="15" t="s">
        <v>76</v>
      </c>
      <c r="G334" s="16" t="s">
        <v>1050</v>
      </c>
      <c r="H334" s="16" t="s">
        <v>1050</v>
      </c>
      <c r="I334" s="17" t="s">
        <v>1051</v>
      </c>
      <c r="J334" s="18" t="s">
        <v>1052</v>
      </c>
      <c r="K334" s="18" t="s">
        <v>1005</v>
      </c>
      <c r="L334" s="18" t="s">
        <v>863</v>
      </c>
      <c r="M334" s="18" t="s">
        <v>787</v>
      </c>
      <c r="N334" s="18" t="s">
        <v>964</v>
      </c>
      <c r="O334" s="19">
        <v>17309926.25</v>
      </c>
      <c r="P334" s="19">
        <v>3550765.73</v>
      </c>
      <c r="Q334" s="19">
        <v>170150.41</v>
      </c>
      <c r="R334" s="19">
        <v>38552.1</v>
      </c>
      <c r="S334" s="20" t="s">
        <v>1462</v>
      </c>
      <c r="T334" s="19">
        <v>20992290.289999999</v>
      </c>
      <c r="U334" s="18" t="s">
        <v>830</v>
      </c>
      <c r="V334" s="16" t="s">
        <v>1942</v>
      </c>
      <c r="W334" s="9">
        <f t="shared" ref="W334:W339" si="10">IF(OR(LEFT(I334)="7",LEFT(I334,1)="8"),VALUE(RIGHT(I334,3)),VALUE(RIGHT(I334,4)))</f>
        <v>416</v>
      </c>
    </row>
    <row r="335" spans="1:23" s="10" customFormat="1" ht="201" customHeight="1">
      <c r="A335" s="8">
        <v>20</v>
      </c>
      <c r="B335" s="13" t="s">
        <v>558</v>
      </c>
      <c r="C335" s="13" t="s">
        <v>125</v>
      </c>
      <c r="D335" s="13" t="s">
        <v>247</v>
      </c>
      <c r="E335" s="14">
        <v>1</v>
      </c>
      <c r="F335" s="15" t="s">
        <v>1053</v>
      </c>
      <c r="G335" s="16" t="s">
        <v>1054</v>
      </c>
      <c r="H335" s="16" t="s">
        <v>1054</v>
      </c>
      <c r="I335" s="17" t="s">
        <v>1055</v>
      </c>
      <c r="J335" s="18" t="s">
        <v>882</v>
      </c>
      <c r="K335" s="18" t="s">
        <v>475</v>
      </c>
      <c r="L335" s="18" t="s">
        <v>662</v>
      </c>
      <c r="M335" s="18" t="s">
        <v>783</v>
      </c>
      <c r="N335" s="18" t="s">
        <v>964</v>
      </c>
      <c r="O335" s="19">
        <v>0</v>
      </c>
      <c r="P335" s="19">
        <v>0</v>
      </c>
      <c r="Q335" s="19">
        <v>0</v>
      </c>
      <c r="R335" s="19">
        <v>0</v>
      </c>
      <c r="S335" s="20" t="s">
        <v>1463</v>
      </c>
      <c r="T335" s="19">
        <v>0</v>
      </c>
      <c r="U335" s="18" t="s">
        <v>830</v>
      </c>
      <c r="V335" s="16" t="s">
        <v>1464</v>
      </c>
      <c r="W335" s="9">
        <f t="shared" si="10"/>
        <v>1414</v>
      </c>
    </row>
    <row r="336" spans="1:23" s="10" customFormat="1" ht="201" customHeight="1">
      <c r="A336" s="8">
        <v>20</v>
      </c>
      <c r="B336" s="13" t="s">
        <v>558</v>
      </c>
      <c r="C336" s="13" t="s">
        <v>125</v>
      </c>
      <c r="D336" s="13" t="s">
        <v>247</v>
      </c>
      <c r="E336" s="14">
        <v>1</v>
      </c>
      <c r="F336" s="15" t="s">
        <v>1053</v>
      </c>
      <c r="G336" s="16" t="s">
        <v>1054</v>
      </c>
      <c r="H336" s="16" t="s">
        <v>1054</v>
      </c>
      <c r="I336" s="17" t="s">
        <v>1056</v>
      </c>
      <c r="J336" s="18" t="s">
        <v>883</v>
      </c>
      <c r="K336" s="18" t="s">
        <v>1097</v>
      </c>
      <c r="L336" s="18" t="s">
        <v>662</v>
      </c>
      <c r="M336" s="18" t="s">
        <v>783</v>
      </c>
      <c r="N336" s="18" t="s">
        <v>964</v>
      </c>
      <c r="O336" s="19">
        <v>0</v>
      </c>
      <c r="P336" s="19">
        <v>0</v>
      </c>
      <c r="Q336" s="19">
        <v>0</v>
      </c>
      <c r="R336" s="19">
        <v>0</v>
      </c>
      <c r="S336" s="20" t="s">
        <v>1465</v>
      </c>
      <c r="T336" s="19">
        <v>0</v>
      </c>
      <c r="U336" s="18" t="s">
        <v>830</v>
      </c>
      <c r="V336" s="16" t="s">
        <v>1466</v>
      </c>
      <c r="W336" s="9">
        <f t="shared" si="10"/>
        <v>1445</v>
      </c>
    </row>
    <row r="337" spans="1:23" s="10" customFormat="1" ht="201" customHeight="1">
      <c r="A337" s="8">
        <v>20</v>
      </c>
      <c r="B337" s="13" t="s">
        <v>558</v>
      </c>
      <c r="C337" s="13" t="s">
        <v>125</v>
      </c>
      <c r="D337" s="13" t="s">
        <v>247</v>
      </c>
      <c r="E337" s="14">
        <v>1</v>
      </c>
      <c r="F337" s="15" t="s">
        <v>1053</v>
      </c>
      <c r="G337" s="16" t="s">
        <v>1054</v>
      </c>
      <c r="H337" s="16" t="s">
        <v>1054</v>
      </c>
      <c r="I337" s="17" t="s">
        <v>423</v>
      </c>
      <c r="J337" s="18" t="s">
        <v>883</v>
      </c>
      <c r="K337" s="18" t="s">
        <v>230</v>
      </c>
      <c r="L337" s="18" t="s">
        <v>662</v>
      </c>
      <c r="M337" s="18" t="s">
        <v>783</v>
      </c>
      <c r="N337" s="18" t="s">
        <v>964</v>
      </c>
      <c r="O337" s="19">
        <v>0</v>
      </c>
      <c r="P337" s="19">
        <v>0</v>
      </c>
      <c r="Q337" s="19">
        <v>0</v>
      </c>
      <c r="R337" s="19">
        <v>0</v>
      </c>
      <c r="S337" s="20" t="s">
        <v>1467</v>
      </c>
      <c r="T337" s="19">
        <v>0</v>
      </c>
      <c r="U337" s="18" t="s">
        <v>830</v>
      </c>
      <c r="V337" s="16" t="s">
        <v>1468</v>
      </c>
      <c r="W337" s="9">
        <f t="shared" si="10"/>
        <v>1447</v>
      </c>
    </row>
    <row r="338" spans="1:23" s="10" customFormat="1" ht="223.5" customHeight="1">
      <c r="A338" s="8">
        <v>20</v>
      </c>
      <c r="B338" s="13" t="s">
        <v>558</v>
      </c>
      <c r="C338" s="13" t="s">
        <v>125</v>
      </c>
      <c r="D338" s="13" t="s">
        <v>247</v>
      </c>
      <c r="E338" s="14">
        <v>1</v>
      </c>
      <c r="F338" s="15" t="s">
        <v>1053</v>
      </c>
      <c r="G338" s="16" t="s">
        <v>1054</v>
      </c>
      <c r="H338" s="16" t="s">
        <v>1054</v>
      </c>
      <c r="I338" s="17" t="s">
        <v>231</v>
      </c>
      <c r="J338" s="18" t="s">
        <v>346</v>
      </c>
      <c r="K338" s="18" t="s">
        <v>1098</v>
      </c>
      <c r="L338" s="18" t="s">
        <v>662</v>
      </c>
      <c r="M338" s="18" t="s">
        <v>783</v>
      </c>
      <c r="N338" s="18" t="s">
        <v>964</v>
      </c>
      <c r="O338" s="19">
        <v>68221964.870000005</v>
      </c>
      <c r="P338" s="19">
        <v>4266248.04</v>
      </c>
      <c r="Q338" s="19">
        <v>766017.29</v>
      </c>
      <c r="R338" s="19">
        <v>17017922.239999998</v>
      </c>
      <c r="S338" s="20" t="s">
        <v>1557</v>
      </c>
      <c r="T338" s="19">
        <v>56236307.960000001</v>
      </c>
      <c r="U338" s="18" t="s">
        <v>830</v>
      </c>
      <c r="V338" s="16" t="s">
        <v>1943</v>
      </c>
      <c r="W338" s="9">
        <f t="shared" si="10"/>
        <v>1448</v>
      </c>
    </row>
    <row r="339" spans="1:23" s="10" customFormat="1" ht="298.5" customHeight="1">
      <c r="A339" s="8">
        <v>20</v>
      </c>
      <c r="B339" s="13" t="s">
        <v>558</v>
      </c>
      <c r="C339" s="13" t="s">
        <v>125</v>
      </c>
      <c r="D339" s="13" t="s">
        <v>247</v>
      </c>
      <c r="E339" s="14">
        <v>1</v>
      </c>
      <c r="F339" s="15" t="s">
        <v>86</v>
      </c>
      <c r="G339" s="16" t="s">
        <v>87</v>
      </c>
      <c r="H339" s="16" t="s">
        <v>87</v>
      </c>
      <c r="I339" s="17" t="s">
        <v>88</v>
      </c>
      <c r="J339" s="18" t="s">
        <v>89</v>
      </c>
      <c r="K339" s="18" t="s">
        <v>141</v>
      </c>
      <c r="L339" s="18" t="s">
        <v>293</v>
      </c>
      <c r="M339" s="18" t="s">
        <v>829</v>
      </c>
      <c r="N339" s="18" t="s">
        <v>822</v>
      </c>
      <c r="O339" s="19">
        <v>0</v>
      </c>
      <c r="P339" s="19">
        <v>0</v>
      </c>
      <c r="Q339" s="19">
        <v>0</v>
      </c>
      <c r="R339" s="19">
        <v>0</v>
      </c>
      <c r="S339" s="20" t="s">
        <v>951</v>
      </c>
      <c r="T339" s="19">
        <v>0</v>
      </c>
      <c r="U339" s="18" t="s">
        <v>296</v>
      </c>
      <c r="V339" s="16" t="s">
        <v>1944</v>
      </c>
      <c r="W339" s="9">
        <f t="shared" si="10"/>
        <v>1374</v>
      </c>
    </row>
    <row r="340" spans="1:23" s="50" customFormat="1" ht="15" outlineLevel="2">
      <c r="A340" s="44"/>
      <c r="B340" s="72" t="s">
        <v>356</v>
      </c>
      <c r="C340" s="73"/>
      <c r="D340" s="73"/>
      <c r="E340" s="64">
        <f>SUBTOTAL(9,E341:E344)</f>
        <v>4</v>
      </c>
      <c r="F340" s="45"/>
      <c r="G340" s="45"/>
      <c r="H340" s="45"/>
      <c r="I340" s="46"/>
      <c r="J340" s="45"/>
      <c r="K340" s="45"/>
      <c r="L340" s="45"/>
      <c r="M340" s="45"/>
      <c r="N340" s="45"/>
      <c r="O340" s="47"/>
      <c r="P340" s="47"/>
      <c r="Q340" s="47"/>
      <c r="R340" s="47"/>
      <c r="S340" s="45"/>
      <c r="T340" s="47"/>
      <c r="U340" s="45"/>
      <c r="V340" s="48"/>
      <c r="W340" s="49"/>
    </row>
    <row r="341" spans="1:23" s="10" customFormat="1" ht="159.75" customHeight="1">
      <c r="A341" s="8">
        <v>20</v>
      </c>
      <c r="B341" s="13" t="s">
        <v>558</v>
      </c>
      <c r="C341" s="13" t="s">
        <v>125</v>
      </c>
      <c r="D341" s="13" t="s">
        <v>660</v>
      </c>
      <c r="E341" s="14">
        <v>1</v>
      </c>
      <c r="F341" s="15">
        <v>315</v>
      </c>
      <c r="G341" s="16" t="s">
        <v>117</v>
      </c>
      <c r="H341" s="16" t="s">
        <v>788</v>
      </c>
      <c r="I341" s="17">
        <v>20042041001381</v>
      </c>
      <c r="J341" s="18" t="s">
        <v>328</v>
      </c>
      <c r="K341" s="18" t="s">
        <v>479</v>
      </c>
      <c r="L341" s="18" t="s">
        <v>293</v>
      </c>
      <c r="M341" s="18" t="s">
        <v>829</v>
      </c>
      <c r="N341" s="18" t="s">
        <v>822</v>
      </c>
      <c r="O341" s="19">
        <v>1093889.8999999999</v>
      </c>
      <c r="P341" s="19">
        <v>0</v>
      </c>
      <c r="Q341" s="19">
        <v>8509.44</v>
      </c>
      <c r="R341" s="19">
        <v>578818.56999999995</v>
      </c>
      <c r="S341" s="20" t="s">
        <v>1470</v>
      </c>
      <c r="T341" s="19">
        <v>523580.77</v>
      </c>
      <c r="U341" s="18" t="s">
        <v>296</v>
      </c>
      <c r="V341" s="16" t="s">
        <v>1319</v>
      </c>
      <c r="W341" s="9">
        <f>IF(OR(LEFT(I341)="7",LEFT(I341,1)="8"),VALUE(RIGHT(I341,3)),VALUE(RIGHT(I341,4)))</f>
        <v>1381</v>
      </c>
    </row>
    <row r="342" spans="1:23" s="10" customFormat="1" ht="159.75" customHeight="1">
      <c r="A342" s="8">
        <v>20</v>
      </c>
      <c r="B342" s="13" t="s">
        <v>558</v>
      </c>
      <c r="C342" s="13" t="s">
        <v>125</v>
      </c>
      <c r="D342" s="13" t="s">
        <v>660</v>
      </c>
      <c r="E342" s="14">
        <v>1</v>
      </c>
      <c r="F342" s="15">
        <v>315</v>
      </c>
      <c r="G342" s="16" t="s">
        <v>117</v>
      </c>
      <c r="H342" s="16" t="s">
        <v>795</v>
      </c>
      <c r="I342" s="17">
        <v>20042041001379</v>
      </c>
      <c r="J342" s="18" t="s">
        <v>326</v>
      </c>
      <c r="K342" s="18" t="s">
        <v>1099</v>
      </c>
      <c r="L342" s="18" t="s">
        <v>293</v>
      </c>
      <c r="M342" s="18" t="s">
        <v>829</v>
      </c>
      <c r="N342" s="18" t="s">
        <v>822</v>
      </c>
      <c r="O342" s="19">
        <v>2141213.0499999998</v>
      </c>
      <c r="P342" s="19">
        <v>0</v>
      </c>
      <c r="Q342" s="19">
        <v>22617.119999999999</v>
      </c>
      <c r="R342" s="19">
        <v>0</v>
      </c>
      <c r="S342" s="20" t="s">
        <v>1469</v>
      </c>
      <c r="T342" s="19">
        <v>2163830.17</v>
      </c>
      <c r="U342" s="18" t="s">
        <v>296</v>
      </c>
      <c r="V342" s="16" t="s">
        <v>1320</v>
      </c>
      <c r="W342" s="9">
        <f>IF(OR(LEFT(I342)="7",LEFT(I342,1)="8"),VALUE(RIGHT(I342,3)),VALUE(RIGHT(I342,4)))</f>
        <v>1379</v>
      </c>
    </row>
    <row r="343" spans="1:23" s="10" customFormat="1" ht="159.75" customHeight="1">
      <c r="A343" s="8">
        <v>20</v>
      </c>
      <c r="B343" s="13" t="s">
        <v>558</v>
      </c>
      <c r="C343" s="13" t="s">
        <v>125</v>
      </c>
      <c r="D343" s="13" t="s">
        <v>660</v>
      </c>
      <c r="E343" s="14">
        <v>1</v>
      </c>
      <c r="F343" s="15">
        <v>315</v>
      </c>
      <c r="G343" s="16" t="s">
        <v>117</v>
      </c>
      <c r="H343" s="16" t="s">
        <v>469</v>
      </c>
      <c r="I343" s="17">
        <v>20042041001382</v>
      </c>
      <c r="J343" s="18" t="s">
        <v>142</v>
      </c>
      <c r="K343" s="18" t="s">
        <v>265</v>
      </c>
      <c r="L343" s="18" t="s">
        <v>293</v>
      </c>
      <c r="M343" s="18" t="s">
        <v>829</v>
      </c>
      <c r="N343" s="18" t="s">
        <v>822</v>
      </c>
      <c r="O343" s="19">
        <v>872233.71</v>
      </c>
      <c r="P343" s="19">
        <v>0</v>
      </c>
      <c r="Q343" s="19">
        <v>9168.66</v>
      </c>
      <c r="R343" s="19">
        <v>0</v>
      </c>
      <c r="S343" s="20" t="s">
        <v>1469</v>
      </c>
      <c r="T343" s="19">
        <v>881402.37</v>
      </c>
      <c r="U343" s="18" t="s">
        <v>296</v>
      </c>
      <c r="V343" s="16" t="s">
        <v>1659</v>
      </c>
      <c r="W343" s="9">
        <f>IF(OR(LEFT(I343)="7",LEFT(I343,1)="8"),VALUE(RIGHT(I343,3)),VALUE(RIGHT(I343,4)))</f>
        <v>1382</v>
      </c>
    </row>
    <row r="344" spans="1:23" s="10" customFormat="1" ht="159.75" customHeight="1">
      <c r="A344" s="8">
        <v>20</v>
      </c>
      <c r="B344" s="13" t="s">
        <v>558</v>
      </c>
      <c r="C344" s="13" t="s">
        <v>125</v>
      </c>
      <c r="D344" s="13" t="s">
        <v>660</v>
      </c>
      <c r="E344" s="14">
        <v>1</v>
      </c>
      <c r="F344" s="15">
        <v>315</v>
      </c>
      <c r="G344" s="16" t="s">
        <v>117</v>
      </c>
      <c r="H344" s="16" t="s">
        <v>118</v>
      </c>
      <c r="I344" s="17">
        <v>20042041001380</v>
      </c>
      <c r="J344" s="18" t="s">
        <v>327</v>
      </c>
      <c r="K344" s="18" t="s">
        <v>1100</v>
      </c>
      <c r="L344" s="18" t="s">
        <v>293</v>
      </c>
      <c r="M344" s="18" t="s">
        <v>829</v>
      </c>
      <c r="N344" s="18" t="s">
        <v>822</v>
      </c>
      <c r="O344" s="19">
        <v>762055.94</v>
      </c>
      <c r="P344" s="19">
        <v>0</v>
      </c>
      <c r="Q344" s="19">
        <v>8008.34</v>
      </c>
      <c r="R344" s="19">
        <v>0</v>
      </c>
      <c r="S344" s="20" t="s">
        <v>1469</v>
      </c>
      <c r="T344" s="19">
        <v>770064.28</v>
      </c>
      <c r="U344" s="18" t="s">
        <v>296</v>
      </c>
      <c r="V344" s="16" t="s">
        <v>1321</v>
      </c>
      <c r="W344" s="9">
        <f>IF(OR(LEFT(I344)="7",LEFT(I344,1)="8"),VALUE(RIGHT(I344,3)),VALUE(RIGHT(I344,4)))</f>
        <v>1380</v>
      </c>
    </row>
    <row r="345" spans="1:23" s="36" customFormat="1" ht="28.5" customHeight="1" outlineLevel="3">
      <c r="A345" s="29"/>
      <c r="B345" s="76" t="s">
        <v>796</v>
      </c>
      <c r="C345" s="77"/>
      <c r="D345" s="77"/>
      <c r="E345" s="62">
        <f>SUBTOTAL(9,E348:E360)</f>
        <v>12</v>
      </c>
      <c r="F345" s="30"/>
      <c r="G345" s="30"/>
      <c r="H345" s="30"/>
      <c r="I345" s="31"/>
      <c r="J345" s="30"/>
      <c r="K345" s="30"/>
      <c r="L345" s="30"/>
      <c r="M345" s="30"/>
      <c r="N345" s="30"/>
      <c r="O345" s="32"/>
      <c r="P345" s="33"/>
      <c r="Q345" s="33"/>
      <c r="R345" s="33"/>
      <c r="S345" s="30"/>
      <c r="T345" s="33"/>
      <c r="U345" s="30"/>
      <c r="V345" s="34"/>
      <c r="W345" s="35"/>
    </row>
    <row r="346" spans="1:23" s="43" customFormat="1" ht="20.25" customHeight="1" outlineLevel="1">
      <c r="A346" s="37"/>
      <c r="B346" s="74" t="s">
        <v>836</v>
      </c>
      <c r="C346" s="75" t="s">
        <v>834</v>
      </c>
      <c r="D346" s="75"/>
      <c r="E346" s="63">
        <f>SUBTOTAL(9,E348:E360)</f>
        <v>12</v>
      </c>
      <c r="F346" s="38"/>
      <c r="G346" s="38"/>
      <c r="H346" s="38"/>
      <c r="I346" s="39"/>
      <c r="J346" s="38"/>
      <c r="K346" s="38"/>
      <c r="L346" s="38"/>
      <c r="M346" s="38"/>
      <c r="N346" s="38"/>
      <c r="O346" s="40"/>
      <c r="P346" s="40"/>
      <c r="Q346" s="40"/>
      <c r="R346" s="40"/>
      <c r="S346" s="38"/>
      <c r="T346" s="40"/>
      <c r="U346" s="38"/>
      <c r="V346" s="41"/>
      <c r="W346" s="42"/>
    </row>
    <row r="347" spans="1:23" s="50" customFormat="1" ht="20.25" customHeight="1" outlineLevel="2">
      <c r="A347" s="44"/>
      <c r="B347" s="72" t="s">
        <v>355</v>
      </c>
      <c r="C347" s="73"/>
      <c r="D347" s="73"/>
      <c r="E347" s="64">
        <f>SUBTOTAL(9,E348:E351)</f>
        <v>4</v>
      </c>
      <c r="F347" s="45"/>
      <c r="G347" s="45"/>
      <c r="H347" s="45"/>
      <c r="I347" s="46"/>
      <c r="J347" s="45"/>
      <c r="K347" s="45"/>
      <c r="L347" s="45"/>
      <c r="M347" s="45"/>
      <c r="N347" s="45"/>
      <c r="O347" s="47"/>
      <c r="P347" s="47"/>
      <c r="Q347" s="47"/>
      <c r="R347" s="47"/>
      <c r="S347" s="45"/>
      <c r="T347" s="47"/>
      <c r="U347" s="45"/>
      <c r="V347" s="48"/>
      <c r="W347" s="49"/>
    </row>
    <row r="348" spans="1:23" s="10" customFormat="1" ht="299.25" customHeight="1">
      <c r="A348" s="8">
        <v>21</v>
      </c>
      <c r="B348" s="13" t="s">
        <v>796</v>
      </c>
      <c r="C348" s="13" t="s">
        <v>125</v>
      </c>
      <c r="D348" s="13" t="s">
        <v>247</v>
      </c>
      <c r="E348" s="14">
        <v>1</v>
      </c>
      <c r="F348" s="15">
        <v>500</v>
      </c>
      <c r="G348" s="16" t="s">
        <v>1149</v>
      </c>
      <c r="H348" s="16" t="s">
        <v>647</v>
      </c>
      <c r="I348" s="17">
        <v>20092150001518</v>
      </c>
      <c r="J348" s="18" t="s">
        <v>1150</v>
      </c>
      <c r="K348" s="18" t="s">
        <v>1131</v>
      </c>
      <c r="L348" s="18" t="s">
        <v>293</v>
      </c>
      <c r="M348" s="18" t="s">
        <v>484</v>
      </c>
      <c r="N348" s="18" t="s">
        <v>295</v>
      </c>
      <c r="O348" s="19">
        <v>66338999.07</v>
      </c>
      <c r="P348" s="19">
        <v>45000000</v>
      </c>
      <c r="Q348" s="19">
        <v>810865.29</v>
      </c>
      <c r="R348" s="19">
        <v>1514975.26</v>
      </c>
      <c r="S348" s="20" t="s">
        <v>1945</v>
      </c>
      <c r="T348" s="19">
        <v>110634889.09999999</v>
      </c>
      <c r="U348" s="18" t="s">
        <v>830</v>
      </c>
      <c r="V348" s="16" t="s">
        <v>1322</v>
      </c>
      <c r="W348" s="9">
        <f>IF(OR(LEFT(I348)="7",LEFT(I348,1)="8"),VALUE(RIGHT(I348,3)),VALUE(RIGHT(I348,4)))</f>
        <v>1518</v>
      </c>
    </row>
    <row r="349" spans="1:23" s="10" customFormat="1" ht="131.25" customHeight="1">
      <c r="A349" s="8">
        <v>21</v>
      </c>
      <c r="B349" s="13" t="s">
        <v>796</v>
      </c>
      <c r="C349" s="13" t="s">
        <v>125</v>
      </c>
      <c r="D349" s="13" t="s">
        <v>247</v>
      </c>
      <c r="E349" s="14">
        <v>1</v>
      </c>
      <c r="F349" s="15" t="s">
        <v>797</v>
      </c>
      <c r="G349" s="16" t="s">
        <v>798</v>
      </c>
      <c r="H349" s="16" t="s">
        <v>798</v>
      </c>
      <c r="I349" s="17">
        <v>800021271526</v>
      </c>
      <c r="J349" s="18" t="s">
        <v>799</v>
      </c>
      <c r="K349" s="18" t="s">
        <v>800</v>
      </c>
      <c r="L349" s="18" t="s">
        <v>863</v>
      </c>
      <c r="M349" s="18" t="s">
        <v>785</v>
      </c>
      <c r="N349" s="18" t="s">
        <v>964</v>
      </c>
      <c r="O349" s="19">
        <v>10357011.470000001</v>
      </c>
      <c r="P349" s="19">
        <v>0</v>
      </c>
      <c r="Q349" s="19">
        <v>97598.05</v>
      </c>
      <c r="R349" s="19">
        <v>20499.25</v>
      </c>
      <c r="S349" s="20" t="s">
        <v>1116</v>
      </c>
      <c r="T349" s="19">
        <v>10349978</v>
      </c>
      <c r="U349" s="18" t="s">
        <v>830</v>
      </c>
      <c r="V349" s="16" t="s">
        <v>1323</v>
      </c>
      <c r="W349" s="9">
        <f>IF(OR(LEFT(I349)="7",LEFT(I349,1)="8"),VALUE(RIGHT(I349,3)),VALUE(RIGHT(I349,4)))</f>
        <v>526</v>
      </c>
    </row>
    <row r="350" spans="1:23" s="10" customFormat="1" ht="131.25" customHeight="1">
      <c r="A350" s="8">
        <v>21</v>
      </c>
      <c r="B350" s="13" t="s">
        <v>796</v>
      </c>
      <c r="C350" s="13" t="s">
        <v>125</v>
      </c>
      <c r="D350" s="13" t="s">
        <v>247</v>
      </c>
      <c r="E350" s="14">
        <v>1</v>
      </c>
      <c r="F350" s="15" t="s">
        <v>797</v>
      </c>
      <c r="G350" s="16" t="s">
        <v>798</v>
      </c>
      <c r="H350" s="16" t="s">
        <v>845</v>
      </c>
      <c r="I350" s="17" t="s">
        <v>114</v>
      </c>
      <c r="J350" s="18" t="s">
        <v>115</v>
      </c>
      <c r="K350" s="18" t="s">
        <v>116</v>
      </c>
      <c r="L350" s="18" t="s">
        <v>293</v>
      </c>
      <c r="M350" s="18" t="s">
        <v>294</v>
      </c>
      <c r="N350" s="18" t="s">
        <v>435</v>
      </c>
      <c r="O350" s="19">
        <v>62952085.100000001</v>
      </c>
      <c r="P350" s="19">
        <v>6295662</v>
      </c>
      <c r="Q350" s="19">
        <v>673566.3</v>
      </c>
      <c r="R350" s="19">
        <v>2589836.39</v>
      </c>
      <c r="S350" s="20" t="s">
        <v>1471</v>
      </c>
      <c r="T350" s="19">
        <v>57342242.729999997</v>
      </c>
      <c r="U350" s="18" t="s">
        <v>830</v>
      </c>
      <c r="V350" s="16" t="s">
        <v>1324</v>
      </c>
      <c r="W350" s="9">
        <f>IF(OR(LEFT(I350)="7",LEFT(I350,1)="8"),VALUE(RIGHT(I350,3)),VALUE(RIGHT(I350,4)))</f>
        <v>101</v>
      </c>
    </row>
    <row r="351" spans="1:23" s="10" customFormat="1" ht="131.25" customHeight="1">
      <c r="A351" s="8">
        <v>21</v>
      </c>
      <c r="B351" s="13" t="s">
        <v>796</v>
      </c>
      <c r="C351" s="13" t="s">
        <v>125</v>
      </c>
      <c r="D351" s="13" t="s">
        <v>247</v>
      </c>
      <c r="E351" s="14">
        <v>1</v>
      </c>
      <c r="F351" s="15" t="s">
        <v>797</v>
      </c>
      <c r="G351" s="16" t="s">
        <v>798</v>
      </c>
      <c r="H351" s="16" t="s">
        <v>574</v>
      </c>
      <c r="I351" s="17">
        <v>800021252527</v>
      </c>
      <c r="J351" s="18" t="s">
        <v>251</v>
      </c>
      <c r="K351" s="18" t="s">
        <v>252</v>
      </c>
      <c r="L351" s="18" t="s">
        <v>863</v>
      </c>
      <c r="M351" s="18" t="s">
        <v>785</v>
      </c>
      <c r="N351" s="18" t="s">
        <v>964</v>
      </c>
      <c r="O351" s="19">
        <v>238324.05</v>
      </c>
      <c r="P351" s="19">
        <v>0</v>
      </c>
      <c r="Q351" s="19">
        <v>13610.87</v>
      </c>
      <c r="R351" s="19">
        <v>1911.24</v>
      </c>
      <c r="S351" s="20" t="s">
        <v>1151</v>
      </c>
      <c r="T351" s="19">
        <v>250218.53</v>
      </c>
      <c r="U351" s="18" t="s">
        <v>830</v>
      </c>
      <c r="V351" s="16" t="s">
        <v>1325</v>
      </c>
      <c r="W351" s="9">
        <f>IF(OR(LEFT(I351)="7",LEFT(I351,1)="8"),VALUE(RIGHT(I351,3)),VALUE(RIGHT(I351,4)))</f>
        <v>527</v>
      </c>
    </row>
    <row r="352" spans="1:23" s="50" customFormat="1" ht="20.25" customHeight="1" outlineLevel="2">
      <c r="A352" s="44"/>
      <c r="B352" s="72" t="s">
        <v>356</v>
      </c>
      <c r="C352" s="73"/>
      <c r="D352" s="73"/>
      <c r="E352" s="64">
        <f>SUBTOTAL(9,E353:E360)</f>
        <v>8</v>
      </c>
      <c r="F352" s="45"/>
      <c r="G352" s="45"/>
      <c r="H352" s="45"/>
      <c r="I352" s="46"/>
      <c r="J352" s="45"/>
      <c r="K352" s="45"/>
      <c r="L352" s="45"/>
      <c r="M352" s="45"/>
      <c r="N352" s="45"/>
      <c r="O352" s="47"/>
      <c r="P352" s="47"/>
      <c r="Q352" s="47"/>
      <c r="R352" s="47"/>
      <c r="S352" s="45"/>
      <c r="T352" s="47"/>
      <c r="U352" s="45"/>
      <c r="V352" s="48"/>
      <c r="W352" s="49"/>
    </row>
    <row r="353" spans="1:23" s="10" customFormat="1" ht="137.25" customHeight="1">
      <c r="A353" s="8">
        <v>21</v>
      </c>
      <c r="B353" s="13" t="s">
        <v>796</v>
      </c>
      <c r="C353" s="13" t="s">
        <v>125</v>
      </c>
      <c r="D353" s="13" t="s">
        <v>660</v>
      </c>
      <c r="E353" s="14">
        <v>1</v>
      </c>
      <c r="F353" s="15">
        <v>210</v>
      </c>
      <c r="G353" s="16" t="s">
        <v>253</v>
      </c>
      <c r="H353" s="16" t="s">
        <v>254</v>
      </c>
      <c r="I353" s="17">
        <v>700021211125</v>
      </c>
      <c r="J353" s="18" t="s">
        <v>255</v>
      </c>
      <c r="K353" s="18" t="s">
        <v>923</v>
      </c>
      <c r="L353" s="18" t="s">
        <v>863</v>
      </c>
      <c r="M353" s="18" t="s">
        <v>787</v>
      </c>
      <c r="N353" s="18" t="s">
        <v>295</v>
      </c>
      <c r="O353" s="19">
        <v>4392379.03</v>
      </c>
      <c r="P353" s="19">
        <v>0</v>
      </c>
      <c r="Q353" s="19">
        <v>239656.64</v>
      </c>
      <c r="R353" s="19">
        <v>7733.32</v>
      </c>
      <c r="S353" s="20" t="s">
        <v>1558</v>
      </c>
      <c r="T353" s="19">
        <v>4599608.0199999996</v>
      </c>
      <c r="U353" s="18" t="s">
        <v>830</v>
      </c>
      <c r="V353" s="16" t="s">
        <v>1946</v>
      </c>
      <c r="W353" s="9">
        <f t="shared" ref="W353:W360" si="11">IF(OR(LEFT(I353)="7",LEFT(I353,1)="8"),VALUE(RIGHT(I353,3)),VALUE(RIGHT(I353,4)))</f>
        <v>125</v>
      </c>
    </row>
    <row r="354" spans="1:23" s="10" customFormat="1" ht="137.25" customHeight="1">
      <c r="A354" s="8">
        <v>21</v>
      </c>
      <c r="B354" s="13" t="s">
        <v>796</v>
      </c>
      <c r="C354" s="13" t="s">
        <v>125</v>
      </c>
      <c r="D354" s="13" t="s">
        <v>660</v>
      </c>
      <c r="E354" s="14">
        <v>1</v>
      </c>
      <c r="F354" s="15">
        <v>210</v>
      </c>
      <c r="G354" s="16" t="s">
        <v>253</v>
      </c>
      <c r="H354" s="16" t="s">
        <v>254</v>
      </c>
      <c r="I354" s="17">
        <v>700021274026</v>
      </c>
      <c r="J354" s="18" t="s">
        <v>927</v>
      </c>
      <c r="K354" s="18" t="s">
        <v>928</v>
      </c>
      <c r="L354" s="18" t="s">
        <v>863</v>
      </c>
      <c r="M354" s="18" t="s">
        <v>929</v>
      </c>
      <c r="N354" s="18" t="s">
        <v>295</v>
      </c>
      <c r="O354" s="19">
        <v>453475.62</v>
      </c>
      <c r="P354" s="19">
        <v>0</v>
      </c>
      <c r="Q354" s="19">
        <v>0</v>
      </c>
      <c r="R354" s="19">
        <v>0</v>
      </c>
      <c r="S354" s="20" t="s">
        <v>1472</v>
      </c>
      <c r="T354" s="19">
        <v>453475.62</v>
      </c>
      <c r="U354" s="18" t="s">
        <v>830</v>
      </c>
      <c r="V354" s="16" t="s">
        <v>1947</v>
      </c>
      <c r="W354" s="9">
        <f t="shared" si="11"/>
        <v>26</v>
      </c>
    </row>
    <row r="355" spans="1:23" s="10" customFormat="1" ht="159.75" customHeight="1">
      <c r="A355" s="8">
        <v>21</v>
      </c>
      <c r="B355" s="13" t="s">
        <v>796</v>
      </c>
      <c r="C355" s="13" t="s">
        <v>125</v>
      </c>
      <c r="D355" s="13" t="s">
        <v>660</v>
      </c>
      <c r="E355" s="14">
        <v>1</v>
      </c>
      <c r="F355" s="15">
        <v>210</v>
      </c>
      <c r="G355" s="16" t="s">
        <v>253</v>
      </c>
      <c r="H355" s="16" t="s">
        <v>254</v>
      </c>
      <c r="I355" s="17">
        <v>700021268119</v>
      </c>
      <c r="J355" s="18" t="s">
        <v>925</v>
      </c>
      <c r="K355" s="18" t="s">
        <v>926</v>
      </c>
      <c r="L355" s="18" t="s">
        <v>863</v>
      </c>
      <c r="M355" s="18" t="s">
        <v>520</v>
      </c>
      <c r="N355" s="18" t="s">
        <v>295</v>
      </c>
      <c r="O355" s="19">
        <v>121093.96</v>
      </c>
      <c r="P355" s="19">
        <v>0</v>
      </c>
      <c r="Q355" s="19">
        <v>7122.35</v>
      </c>
      <c r="R355" s="19">
        <v>43100</v>
      </c>
      <c r="S355" s="20" t="s">
        <v>1948</v>
      </c>
      <c r="T355" s="19">
        <v>85116.31</v>
      </c>
      <c r="U355" s="18" t="s">
        <v>830</v>
      </c>
      <c r="V355" s="16" t="s">
        <v>1949</v>
      </c>
      <c r="W355" s="9">
        <f t="shared" si="11"/>
        <v>119</v>
      </c>
    </row>
    <row r="356" spans="1:23" s="10" customFormat="1" ht="159.75" customHeight="1">
      <c r="A356" s="8">
        <v>21</v>
      </c>
      <c r="B356" s="13" t="s">
        <v>796</v>
      </c>
      <c r="C356" s="13" t="s">
        <v>125</v>
      </c>
      <c r="D356" s="13" t="s">
        <v>660</v>
      </c>
      <c r="E356" s="14">
        <v>1</v>
      </c>
      <c r="F356" s="15">
        <v>210</v>
      </c>
      <c r="G356" s="16" t="s">
        <v>253</v>
      </c>
      <c r="H356" s="16" t="s">
        <v>254</v>
      </c>
      <c r="I356" s="17">
        <v>700021261306</v>
      </c>
      <c r="J356" s="18" t="s">
        <v>924</v>
      </c>
      <c r="K356" s="18" t="s">
        <v>266</v>
      </c>
      <c r="L356" s="18" t="s">
        <v>863</v>
      </c>
      <c r="M356" s="18" t="s">
        <v>520</v>
      </c>
      <c r="N356" s="18" t="s">
        <v>295</v>
      </c>
      <c r="O356" s="19">
        <v>0</v>
      </c>
      <c r="P356" s="19">
        <v>0</v>
      </c>
      <c r="Q356" s="19">
        <v>0</v>
      </c>
      <c r="R356" s="19">
        <v>0</v>
      </c>
      <c r="S356" s="20" t="s">
        <v>1950</v>
      </c>
      <c r="T356" s="19">
        <v>0</v>
      </c>
      <c r="U356" s="18" t="s">
        <v>830</v>
      </c>
      <c r="V356" s="16" t="s">
        <v>1345</v>
      </c>
      <c r="W356" s="9">
        <f t="shared" si="11"/>
        <v>306</v>
      </c>
    </row>
    <row r="357" spans="1:23" s="10" customFormat="1" ht="159.75" customHeight="1">
      <c r="A357" s="8">
        <v>21</v>
      </c>
      <c r="B357" s="13" t="s">
        <v>796</v>
      </c>
      <c r="C357" s="13" t="s">
        <v>125</v>
      </c>
      <c r="D357" s="13" t="s">
        <v>660</v>
      </c>
      <c r="E357" s="14">
        <v>1</v>
      </c>
      <c r="F357" s="15">
        <v>210</v>
      </c>
      <c r="G357" s="16" t="s">
        <v>253</v>
      </c>
      <c r="H357" s="16" t="s">
        <v>254</v>
      </c>
      <c r="I357" s="17">
        <v>700021276331</v>
      </c>
      <c r="J357" s="18" t="s">
        <v>930</v>
      </c>
      <c r="K357" s="18" t="s">
        <v>931</v>
      </c>
      <c r="L357" s="18" t="s">
        <v>863</v>
      </c>
      <c r="M357" s="18" t="s">
        <v>520</v>
      </c>
      <c r="N357" s="18" t="s">
        <v>295</v>
      </c>
      <c r="O357" s="19">
        <v>1632742.33</v>
      </c>
      <c r="P357" s="19">
        <v>0</v>
      </c>
      <c r="Q357" s="19">
        <v>0</v>
      </c>
      <c r="R357" s="19">
        <v>0</v>
      </c>
      <c r="S357" s="20" t="s">
        <v>1951</v>
      </c>
      <c r="T357" s="19">
        <v>1632742.33</v>
      </c>
      <c r="U357" s="18" t="s">
        <v>830</v>
      </c>
      <c r="V357" s="16" t="s">
        <v>1952</v>
      </c>
      <c r="W357" s="9">
        <f t="shared" si="11"/>
        <v>331</v>
      </c>
    </row>
    <row r="358" spans="1:23" s="10" customFormat="1" ht="146.25" customHeight="1">
      <c r="A358" s="8">
        <v>21</v>
      </c>
      <c r="B358" s="13" t="s">
        <v>796</v>
      </c>
      <c r="C358" s="13" t="s">
        <v>125</v>
      </c>
      <c r="D358" s="13" t="s">
        <v>660</v>
      </c>
      <c r="E358" s="14">
        <v>1</v>
      </c>
      <c r="F358" s="15">
        <v>210</v>
      </c>
      <c r="G358" s="16" t="s">
        <v>253</v>
      </c>
      <c r="H358" s="16" t="s">
        <v>254</v>
      </c>
      <c r="I358" s="17">
        <v>700021300336</v>
      </c>
      <c r="J358" s="18" t="s">
        <v>932</v>
      </c>
      <c r="K358" s="18" t="s">
        <v>933</v>
      </c>
      <c r="L358" s="18" t="s">
        <v>863</v>
      </c>
      <c r="M358" s="18" t="s">
        <v>520</v>
      </c>
      <c r="N358" s="18" t="s">
        <v>295</v>
      </c>
      <c r="O358" s="19">
        <v>3928270.01</v>
      </c>
      <c r="P358" s="19">
        <v>0</v>
      </c>
      <c r="Q358" s="19">
        <v>0</v>
      </c>
      <c r="R358" s="19">
        <v>0</v>
      </c>
      <c r="S358" s="20" t="s">
        <v>1515</v>
      </c>
      <c r="T358" s="19">
        <v>3928270.01</v>
      </c>
      <c r="U358" s="18" t="s">
        <v>830</v>
      </c>
      <c r="V358" s="16" t="s">
        <v>1953</v>
      </c>
      <c r="W358" s="9">
        <f t="shared" si="11"/>
        <v>336</v>
      </c>
    </row>
    <row r="359" spans="1:23" s="10" customFormat="1" ht="159.75" customHeight="1">
      <c r="A359" s="8">
        <v>21</v>
      </c>
      <c r="B359" s="13" t="s">
        <v>796</v>
      </c>
      <c r="C359" s="13" t="s">
        <v>125</v>
      </c>
      <c r="D359" s="13" t="s">
        <v>660</v>
      </c>
      <c r="E359" s="14">
        <v>1</v>
      </c>
      <c r="F359" s="15">
        <v>210</v>
      </c>
      <c r="G359" s="16" t="s">
        <v>253</v>
      </c>
      <c r="H359" s="16" t="s">
        <v>436</v>
      </c>
      <c r="I359" s="17">
        <v>20052151001390</v>
      </c>
      <c r="J359" s="18" t="s">
        <v>1152</v>
      </c>
      <c r="K359" s="18" t="s">
        <v>1153</v>
      </c>
      <c r="L359" s="18" t="s">
        <v>863</v>
      </c>
      <c r="M359" s="18" t="s">
        <v>787</v>
      </c>
      <c r="N359" s="18" t="s">
        <v>295</v>
      </c>
      <c r="O359" s="19">
        <v>0</v>
      </c>
      <c r="P359" s="19">
        <v>0</v>
      </c>
      <c r="Q359" s="19">
        <v>0</v>
      </c>
      <c r="R359" s="19">
        <v>0</v>
      </c>
      <c r="S359" s="20" t="s">
        <v>1954</v>
      </c>
      <c r="T359" s="19">
        <v>0</v>
      </c>
      <c r="U359" s="18" t="s">
        <v>830</v>
      </c>
      <c r="V359" s="16" t="s">
        <v>1955</v>
      </c>
      <c r="W359" s="9">
        <f t="shared" si="11"/>
        <v>1390</v>
      </c>
    </row>
    <row r="360" spans="1:23" s="10" customFormat="1" ht="159.75" customHeight="1">
      <c r="A360" s="8">
        <v>21</v>
      </c>
      <c r="B360" s="13" t="s">
        <v>796</v>
      </c>
      <c r="C360" s="13" t="s">
        <v>125</v>
      </c>
      <c r="D360" s="13" t="s">
        <v>660</v>
      </c>
      <c r="E360" s="14">
        <v>1</v>
      </c>
      <c r="F360" s="15" t="s">
        <v>797</v>
      </c>
      <c r="G360" s="16" t="s">
        <v>798</v>
      </c>
      <c r="H360" s="16" t="s">
        <v>934</v>
      </c>
      <c r="I360" s="17">
        <v>700021258044</v>
      </c>
      <c r="J360" s="18" t="s">
        <v>935</v>
      </c>
      <c r="K360" s="18" t="s">
        <v>267</v>
      </c>
      <c r="L360" s="18" t="s">
        <v>863</v>
      </c>
      <c r="M360" s="18" t="s">
        <v>977</v>
      </c>
      <c r="N360" s="18" t="s">
        <v>817</v>
      </c>
      <c r="O360" s="19">
        <v>3500.74</v>
      </c>
      <c r="P360" s="19">
        <v>100000</v>
      </c>
      <c r="Q360" s="19">
        <v>632.14</v>
      </c>
      <c r="R360" s="19">
        <v>11600</v>
      </c>
      <c r="S360" s="20" t="s">
        <v>1473</v>
      </c>
      <c r="T360" s="19">
        <v>9269.11</v>
      </c>
      <c r="U360" s="18" t="s">
        <v>830</v>
      </c>
      <c r="V360" s="16" t="s">
        <v>1326</v>
      </c>
      <c r="W360" s="9">
        <f t="shared" si="11"/>
        <v>44</v>
      </c>
    </row>
    <row r="361" spans="1:23" s="36" customFormat="1" ht="28.5" customHeight="1" outlineLevel="3">
      <c r="A361" s="29"/>
      <c r="B361" s="76" t="s">
        <v>78</v>
      </c>
      <c r="C361" s="77"/>
      <c r="D361" s="77"/>
      <c r="E361" s="62">
        <f>SUBTOTAL(9,E364)</f>
        <v>1</v>
      </c>
      <c r="F361" s="30"/>
      <c r="G361" s="30"/>
      <c r="H361" s="30"/>
      <c r="I361" s="31"/>
      <c r="J361" s="30"/>
      <c r="K361" s="30"/>
      <c r="L361" s="30"/>
      <c r="M361" s="30"/>
      <c r="N361" s="30"/>
      <c r="O361" s="32"/>
      <c r="P361" s="33"/>
      <c r="Q361" s="33"/>
      <c r="R361" s="33"/>
      <c r="S361" s="30"/>
      <c r="T361" s="33"/>
      <c r="U361" s="30"/>
      <c r="V361" s="34"/>
      <c r="W361" s="35"/>
    </row>
    <row r="362" spans="1:23" s="43" customFormat="1" ht="20.25" customHeight="1" outlineLevel="1">
      <c r="A362" s="37"/>
      <c r="B362" s="74" t="s">
        <v>836</v>
      </c>
      <c r="C362" s="75" t="s">
        <v>834</v>
      </c>
      <c r="D362" s="75"/>
      <c r="E362" s="63">
        <f>SUBTOTAL(9,E364)</f>
        <v>1</v>
      </c>
      <c r="F362" s="38"/>
      <c r="G362" s="38"/>
      <c r="H362" s="38"/>
      <c r="I362" s="39"/>
      <c r="J362" s="38"/>
      <c r="K362" s="38"/>
      <c r="L362" s="38"/>
      <c r="M362" s="38"/>
      <c r="N362" s="38"/>
      <c r="O362" s="40"/>
      <c r="P362" s="40"/>
      <c r="Q362" s="40"/>
      <c r="R362" s="40"/>
      <c r="S362" s="38"/>
      <c r="T362" s="40"/>
      <c r="U362" s="38"/>
      <c r="V362" s="41"/>
      <c r="W362" s="42"/>
    </row>
    <row r="363" spans="1:23" s="50" customFormat="1" ht="20.25" customHeight="1" outlineLevel="2">
      <c r="A363" s="44"/>
      <c r="B363" s="72" t="s">
        <v>355</v>
      </c>
      <c r="C363" s="73"/>
      <c r="D363" s="73"/>
      <c r="E363" s="64">
        <f>SUBTOTAL(9,E364)</f>
        <v>1</v>
      </c>
      <c r="F363" s="45"/>
      <c r="G363" s="45"/>
      <c r="H363" s="45"/>
      <c r="I363" s="46"/>
      <c r="J363" s="45"/>
      <c r="K363" s="45"/>
      <c r="L363" s="45"/>
      <c r="M363" s="45"/>
      <c r="N363" s="45"/>
      <c r="O363" s="47"/>
      <c r="P363" s="47"/>
      <c r="Q363" s="47"/>
      <c r="R363" s="47"/>
      <c r="S363" s="45"/>
      <c r="T363" s="47"/>
      <c r="U363" s="45"/>
      <c r="V363" s="48"/>
      <c r="W363" s="49"/>
    </row>
    <row r="364" spans="1:23" s="10" customFormat="1" ht="159.75" customHeight="1">
      <c r="A364" s="8">
        <v>27</v>
      </c>
      <c r="B364" s="13" t="s">
        <v>78</v>
      </c>
      <c r="C364" s="13" t="s">
        <v>125</v>
      </c>
      <c r="D364" s="13" t="s">
        <v>247</v>
      </c>
      <c r="E364" s="14">
        <v>1</v>
      </c>
      <c r="F364" s="15">
        <v>500</v>
      </c>
      <c r="G364" s="16" t="s">
        <v>823</v>
      </c>
      <c r="H364" s="16" t="s">
        <v>647</v>
      </c>
      <c r="I364" s="17">
        <v>20072750001478</v>
      </c>
      <c r="J364" s="18" t="s">
        <v>79</v>
      </c>
      <c r="K364" s="18" t="s">
        <v>588</v>
      </c>
      <c r="L364" s="18" t="s">
        <v>293</v>
      </c>
      <c r="M364" s="18" t="s">
        <v>484</v>
      </c>
      <c r="N364" s="18" t="s">
        <v>295</v>
      </c>
      <c r="O364" s="19">
        <v>0</v>
      </c>
      <c r="P364" s="19">
        <v>0</v>
      </c>
      <c r="Q364" s="19">
        <v>0</v>
      </c>
      <c r="R364" s="19">
        <v>0</v>
      </c>
      <c r="S364" s="20" t="s">
        <v>1956</v>
      </c>
      <c r="T364" s="19">
        <v>0</v>
      </c>
      <c r="U364" s="18" t="s">
        <v>296</v>
      </c>
      <c r="V364" s="16" t="s">
        <v>1957</v>
      </c>
      <c r="W364" s="9">
        <f>IF(OR(LEFT(I364)="7",LEFT(I364,1)="8"),VALUE(RIGHT(I364,3)),VALUE(RIGHT(I364,4)))</f>
        <v>1478</v>
      </c>
    </row>
    <row r="365" spans="1:23" s="36" customFormat="1" ht="53.25" customHeight="1" outlineLevel="3">
      <c r="A365" s="29"/>
      <c r="B365" s="76" t="s">
        <v>195</v>
      </c>
      <c r="C365" s="77"/>
      <c r="D365" s="77"/>
      <c r="E365" s="62">
        <f>SUBTOTAL(9,E366:E368)</f>
        <v>1</v>
      </c>
      <c r="F365" s="30"/>
      <c r="G365" s="30"/>
      <c r="H365" s="30"/>
      <c r="I365" s="31"/>
      <c r="J365" s="30"/>
      <c r="K365" s="30"/>
      <c r="L365" s="30"/>
      <c r="M365" s="30"/>
      <c r="N365" s="30"/>
      <c r="O365" s="32"/>
      <c r="P365" s="33"/>
      <c r="Q365" s="33"/>
      <c r="R365" s="33"/>
      <c r="S365" s="30"/>
      <c r="T365" s="33"/>
      <c r="U365" s="30"/>
      <c r="V365" s="34"/>
      <c r="W365" s="35"/>
    </row>
    <row r="366" spans="1:23" s="43" customFormat="1" ht="20.25" customHeight="1" outlineLevel="1">
      <c r="A366" s="37"/>
      <c r="B366" s="74" t="s">
        <v>836</v>
      </c>
      <c r="C366" s="75" t="s">
        <v>834</v>
      </c>
      <c r="D366" s="75"/>
      <c r="E366" s="63">
        <f>SUBTOTAL(9,E367:E368)</f>
        <v>1</v>
      </c>
      <c r="F366" s="38"/>
      <c r="G366" s="38"/>
      <c r="H366" s="38"/>
      <c r="I366" s="39"/>
      <c r="J366" s="38"/>
      <c r="K366" s="38"/>
      <c r="L366" s="38"/>
      <c r="M366" s="38"/>
      <c r="N366" s="38"/>
      <c r="O366" s="40"/>
      <c r="P366" s="40"/>
      <c r="Q366" s="40"/>
      <c r="R366" s="40"/>
      <c r="S366" s="38"/>
      <c r="T366" s="40"/>
      <c r="U366" s="38"/>
      <c r="V366" s="41"/>
      <c r="W366" s="42"/>
    </row>
    <row r="367" spans="1:23" s="50" customFormat="1" ht="20.25" customHeight="1" outlineLevel="2">
      <c r="A367" s="44"/>
      <c r="B367" s="72" t="s">
        <v>1107</v>
      </c>
      <c r="C367" s="73"/>
      <c r="D367" s="73"/>
      <c r="E367" s="64">
        <f>SUBTOTAL(9,E368)</f>
        <v>1</v>
      </c>
      <c r="F367" s="45"/>
      <c r="G367" s="45"/>
      <c r="H367" s="45"/>
      <c r="I367" s="46"/>
      <c r="J367" s="45"/>
      <c r="K367" s="45"/>
      <c r="L367" s="45"/>
      <c r="M367" s="45"/>
      <c r="N367" s="45"/>
      <c r="O367" s="47"/>
      <c r="P367" s="47"/>
      <c r="Q367" s="47"/>
      <c r="R367" s="47"/>
      <c r="S367" s="45"/>
      <c r="T367" s="47"/>
      <c r="U367" s="45"/>
      <c r="V367" s="48"/>
      <c r="W367" s="49"/>
    </row>
    <row r="368" spans="1:23" s="10" customFormat="1" ht="248.25" customHeight="1">
      <c r="A368" s="8">
        <v>32</v>
      </c>
      <c r="B368" s="13" t="s">
        <v>195</v>
      </c>
      <c r="C368" s="13" t="s">
        <v>125</v>
      </c>
      <c r="D368" s="13" t="s">
        <v>247</v>
      </c>
      <c r="E368" s="14">
        <v>1</v>
      </c>
      <c r="F368" s="15">
        <v>110</v>
      </c>
      <c r="G368" s="16" t="s">
        <v>632</v>
      </c>
      <c r="H368" s="16" t="s">
        <v>632</v>
      </c>
      <c r="I368" s="17">
        <v>20063211001458</v>
      </c>
      <c r="J368" s="18" t="s">
        <v>140</v>
      </c>
      <c r="K368" s="18" t="s">
        <v>268</v>
      </c>
      <c r="L368" s="18" t="s">
        <v>863</v>
      </c>
      <c r="M368" s="18" t="s">
        <v>520</v>
      </c>
      <c r="N368" s="18" t="s">
        <v>295</v>
      </c>
      <c r="O368" s="19">
        <v>10862062</v>
      </c>
      <c r="P368" s="19">
        <v>40241</v>
      </c>
      <c r="Q368" s="19">
        <v>78092</v>
      </c>
      <c r="R368" s="19">
        <v>2104753</v>
      </c>
      <c r="S368" s="20" t="s">
        <v>1474</v>
      </c>
      <c r="T368" s="19">
        <v>8875642</v>
      </c>
      <c r="U368" s="18" t="s">
        <v>296</v>
      </c>
      <c r="V368" s="16" t="s">
        <v>1958</v>
      </c>
      <c r="W368" s="9">
        <f>IF(OR(LEFT(I368)="7",LEFT(I368,1)="8"),VALUE(RIGHT(I368,3)),VALUE(RIGHT(I368,4)))</f>
        <v>1458</v>
      </c>
    </row>
    <row r="369" spans="1:23" s="36" customFormat="1" ht="36" customHeight="1" outlineLevel="3">
      <c r="A369" s="29"/>
      <c r="B369" s="76" t="s">
        <v>74</v>
      </c>
      <c r="C369" s="77"/>
      <c r="D369" s="77"/>
      <c r="E369" s="62">
        <f>SUBTOTAL(9,E372:F466)</f>
        <v>92</v>
      </c>
      <c r="F369" s="30"/>
      <c r="G369" s="30"/>
      <c r="H369" s="30"/>
      <c r="I369" s="31"/>
      <c r="J369" s="30"/>
      <c r="K369" s="30"/>
      <c r="L369" s="30"/>
      <c r="M369" s="30"/>
      <c r="N369" s="30"/>
      <c r="O369" s="32"/>
      <c r="P369" s="33"/>
      <c r="Q369" s="33"/>
      <c r="R369" s="33"/>
      <c r="S369" s="30"/>
      <c r="T369" s="33"/>
      <c r="U369" s="30"/>
      <c r="V369" s="34"/>
      <c r="W369" s="35"/>
    </row>
    <row r="370" spans="1:23" s="43" customFormat="1" ht="20.25" customHeight="1" outlineLevel="1">
      <c r="A370" s="37"/>
      <c r="B370" s="74" t="s">
        <v>836</v>
      </c>
      <c r="C370" s="75" t="s">
        <v>834</v>
      </c>
      <c r="D370" s="75"/>
      <c r="E370" s="63">
        <f>SUBTOTAL(9,E372:E466)</f>
        <v>92</v>
      </c>
      <c r="F370" s="38"/>
      <c r="G370" s="38"/>
      <c r="H370" s="38"/>
      <c r="I370" s="39"/>
      <c r="J370" s="38"/>
      <c r="K370" s="38"/>
      <c r="L370" s="38"/>
      <c r="M370" s="38"/>
      <c r="N370" s="38"/>
      <c r="O370" s="40"/>
      <c r="P370" s="40"/>
      <c r="Q370" s="40"/>
      <c r="R370" s="40"/>
      <c r="S370" s="38"/>
      <c r="T370" s="40"/>
      <c r="U370" s="38"/>
      <c r="V370" s="41"/>
      <c r="W370" s="42"/>
    </row>
    <row r="371" spans="1:23" s="50" customFormat="1" ht="20.25" customHeight="1" outlineLevel="2">
      <c r="A371" s="44"/>
      <c r="B371" s="72" t="s">
        <v>355</v>
      </c>
      <c r="C371" s="73"/>
      <c r="D371" s="73"/>
      <c r="E371" s="64">
        <f>SUBTOTAL(9,E372:E427)</f>
        <v>56</v>
      </c>
      <c r="F371" s="45"/>
      <c r="G371" s="45"/>
      <c r="H371" s="45"/>
      <c r="I371" s="46"/>
      <c r="J371" s="45"/>
      <c r="K371" s="45"/>
      <c r="L371" s="45"/>
      <c r="M371" s="45"/>
      <c r="N371" s="45"/>
      <c r="O371" s="47"/>
      <c r="P371" s="47"/>
      <c r="Q371" s="47"/>
      <c r="R371" s="47"/>
      <c r="S371" s="45"/>
      <c r="T371" s="47"/>
      <c r="U371" s="45"/>
      <c r="V371" s="48"/>
      <c r="W371" s="49"/>
    </row>
    <row r="372" spans="1:23" s="10" customFormat="1" ht="409.5" customHeight="1">
      <c r="A372" s="8">
        <v>38</v>
      </c>
      <c r="B372" s="13" t="s">
        <v>74</v>
      </c>
      <c r="C372" s="13" t="s">
        <v>125</v>
      </c>
      <c r="D372" s="13" t="s">
        <v>247</v>
      </c>
      <c r="E372" s="14">
        <v>1</v>
      </c>
      <c r="F372" s="15" t="s">
        <v>1346</v>
      </c>
      <c r="G372" s="16" t="s">
        <v>1347</v>
      </c>
      <c r="H372" s="16" t="s">
        <v>1347</v>
      </c>
      <c r="I372" s="17" t="s">
        <v>1348</v>
      </c>
      <c r="J372" s="18" t="s">
        <v>1349</v>
      </c>
      <c r="K372" s="18" t="s">
        <v>1350</v>
      </c>
      <c r="L372" s="18" t="s">
        <v>662</v>
      </c>
      <c r="M372" s="18" t="s">
        <v>1351</v>
      </c>
      <c r="N372" s="18" t="s">
        <v>822</v>
      </c>
      <c r="O372" s="19">
        <v>4957695</v>
      </c>
      <c r="P372" s="19">
        <v>0</v>
      </c>
      <c r="Q372" s="19">
        <v>48535</v>
      </c>
      <c r="R372" s="19">
        <v>41180</v>
      </c>
      <c r="S372" s="20" t="s">
        <v>1660</v>
      </c>
      <c r="T372" s="19">
        <v>4965050</v>
      </c>
      <c r="U372" s="18" t="s">
        <v>830</v>
      </c>
      <c r="V372" s="16" t="s">
        <v>1352</v>
      </c>
      <c r="W372" s="9">
        <f t="shared" ref="W372:W403" si="12">IF(OR(LEFT(I372)="7",LEFT(I372,1)="8"),VALUE(RIGHT(I372,3)),VALUE(RIGHT(I372,4)))</f>
        <v>1547</v>
      </c>
    </row>
    <row r="373" spans="1:23" s="10" customFormat="1" ht="159.75" customHeight="1">
      <c r="A373" s="8">
        <v>38</v>
      </c>
      <c r="B373" s="13" t="s">
        <v>74</v>
      </c>
      <c r="C373" s="13" t="s">
        <v>125</v>
      </c>
      <c r="D373" s="13" t="s">
        <v>247</v>
      </c>
      <c r="E373" s="14">
        <v>1</v>
      </c>
      <c r="F373" s="15" t="s">
        <v>545</v>
      </c>
      <c r="G373" s="16" t="s">
        <v>546</v>
      </c>
      <c r="H373" s="16" t="s">
        <v>546</v>
      </c>
      <c r="I373" s="17" t="s">
        <v>742</v>
      </c>
      <c r="J373" s="18" t="s">
        <v>743</v>
      </c>
      <c r="K373" s="18" t="s">
        <v>1108</v>
      </c>
      <c r="L373" s="18" t="s">
        <v>863</v>
      </c>
      <c r="M373" s="18" t="s">
        <v>744</v>
      </c>
      <c r="N373" s="18" t="s">
        <v>964</v>
      </c>
      <c r="O373" s="19">
        <v>2782315.14</v>
      </c>
      <c r="P373" s="19">
        <v>0</v>
      </c>
      <c r="Q373" s="19">
        <v>27363.99</v>
      </c>
      <c r="R373" s="19">
        <v>4350</v>
      </c>
      <c r="S373" s="20" t="s">
        <v>1959</v>
      </c>
      <c r="T373" s="19">
        <v>2805329.13</v>
      </c>
      <c r="U373" s="18" t="s">
        <v>296</v>
      </c>
      <c r="V373" s="16" t="s">
        <v>1329</v>
      </c>
      <c r="W373" s="9">
        <f t="shared" si="12"/>
        <v>1491</v>
      </c>
    </row>
    <row r="374" spans="1:23" s="10" customFormat="1" ht="159.75" customHeight="1">
      <c r="A374" s="8">
        <v>38</v>
      </c>
      <c r="B374" s="13" t="s">
        <v>74</v>
      </c>
      <c r="C374" s="13" t="s">
        <v>125</v>
      </c>
      <c r="D374" s="13" t="s">
        <v>247</v>
      </c>
      <c r="E374" s="14">
        <v>1</v>
      </c>
      <c r="F374" s="15" t="s">
        <v>545</v>
      </c>
      <c r="G374" s="16" t="s">
        <v>546</v>
      </c>
      <c r="H374" s="16" t="s">
        <v>546</v>
      </c>
      <c r="I374" s="17" t="s">
        <v>547</v>
      </c>
      <c r="J374" s="18" t="s">
        <v>548</v>
      </c>
      <c r="K374" s="18" t="s">
        <v>101</v>
      </c>
      <c r="L374" s="18" t="s">
        <v>863</v>
      </c>
      <c r="M374" s="18" t="s">
        <v>493</v>
      </c>
      <c r="N374" s="18" t="s">
        <v>822</v>
      </c>
      <c r="O374" s="19">
        <v>24803015.289999999</v>
      </c>
      <c r="P374" s="19">
        <v>3798750.84</v>
      </c>
      <c r="Q374" s="19">
        <v>162215.46</v>
      </c>
      <c r="R374" s="19">
        <v>4457258.7699999996</v>
      </c>
      <c r="S374" s="20" t="s">
        <v>1960</v>
      </c>
      <c r="T374" s="19">
        <v>24306722.82</v>
      </c>
      <c r="U374" s="18" t="s">
        <v>296</v>
      </c>
      <c r="V374" s="16" t="s">
        <v>1961</v>
      </c>
      <c r="W374" s="9">
        <f t="shared" si="12"/>
        <v>1103</v>
      </c>
    </row>
    <row r="375" spans="1:23" s="10" customFormat="1" ht="159.75" customHeight="1">
      <c r="A375" s="8">
        <v>38</v>
      </c>
      <c r="B375" s="13" t="s">
        <v>74</v>
      </c>
      <c r="C375" s="13" t="s">
        <v>125</v>
      </c>
      <c r="D375" s="13" t="s">
        <v>247</v>
      </c>
      <c r="E375" s="14">
        <v>1</v>
      </c>
      <c r="F375" s="15" t="s">
        <v>102</v>
      </c>
      <c r="G375" s="16" t="s">
        <v>103</v>
      </c>
      <c r="H375" s="16" t="s">
        <v>103</v>
      </c>
      <c r="I375" s="17" t="s">
        <v>104</v>
      </c>
      <c r="J375" s="18" t="s">
        <v>397</v>
      </c>
      <c r="K375" s="18" t="s">
        <v>1109</v>
      </c>
      <c r="L375" s="18" t="s">
        <v>863</v>
      </c>
      <c r="M375" s="18" t="s">
        <v>493</v>
      </c>
      <c r="N375" s="18" t="s">
        <v>295</v>
      </c>
      <c r="O375" s="19">
        <v>68963855.349999994</v>
      </c>
      <c r="P375" s="19">
        <v>4117</v>
      </c>
      <c r="Q375" s="19">
        <v>587371.32999999996</v>
      </c>
      <c r="R375" s="19">
        <v>7805587.5999999996</v>
      </c>
      <c r="S375" s="20" t="s">
        <v>1475</v>
      </c>
      <c r="T375" s="19">
        <v>61749756.079999998</v>
      </c>
      <c r="U375" s="18" t="s">
        <v>296</v>
      </c>
      <c r="V375" s="16" t="s">
        <v>1516</v>
      </c>
      <c r="W375" s="9">
        <f t="shared" si="12"/>
        <v>1116</v>
      </c>
    </row>
    <row r="376" spans="1:23" s="10" customFormat="1" ht="262.5" customHeight="1">
      <c r="A376" s="8">
        <v>38</v>
      </c>
      <c r="B376" s="13" t="s">
        <v>74</v>
      </c>
      <c r="C376" s="13" t="s">
        <v>125</v>
      </c>
      <c r="D376" s="13" t="s">
        <v>247</v>
      </c>
      <c r="E376" s="14">
        <v>1</v>
      </c>
      <c r="F376" s="15" t="s">
        <v>871</v>
      </c>
      <c r="G376" s="16" t="s">
        <v>872</v>
      </c>
      <c r="H376" s="16" t="s">
        <v>872</v>
      </c>
      <c r="I376" s="17" t="s">
        <v>875</v>
      </c>
      <c r="J376" s="18" t="s">
        <v>876</v>
      </c>
      <c r="K376" s="18" t="s">
        <v>877</v>
      </c>
      <c r="L376" s="18" t="s">
        <v>863</v>
      </c>
      <c r="M376" s="18" t="s">
        <v>1036</v>
      </c>
      <c r="N376" s="18" t="s">
        <v>435</v>
      </c>
      <c r="O376" s="19">
        <v>4274015.38</v>
      </c>
      <c r="P376" s="19">
        <v>0</v>
      </c>
      <c r="Q376" s="19">
        <v>36100.339999999997</v>
      </c>
      <c r="R376" s="19">
        <v>11144</v>
      </c>
      <c r="S376" s="20" t="s">
        <v>1962</v>
      </c>
      <c r="T376" s="19">
        <v>4298971.72</v>
      </c>
      <c r="U376" s="18" t="s">
        <v>830</v>
      </c>
      <c r="V376" s="16" t="s">
        <v>1353</v>
      </c>
      <c r="W376" s="9">
        <f t="shared" si="12"/>
        <v>1371</v>
      </c>
    </row>
    <row r="377" spans="1:23" s="10" customFormat="1" ht="255.75" customHeight="1">
      <c r="A377" s="8">
        <v>38</v>
      </c>
      <c r="B377" s="13" t="s">
        <v>74</v>
      </c>
      <c r="C377" s="13" t="s">
        <v>125</v>
      </c>
      <c r="D377" s="13" t="s">
        <v>247</v>
      </c>
      <c r="E377" s="14">
        <v>1</v>
      </c>
      <c r="F377" s="15" t="s">
        <v>871</v>
      </c>
      <c r="G377" s="16" t="s">
        <v>1228</v>
      </c>
      <c r="H377" s="16" t="s">
        <v>1228</v>
      </c>
      <c r="I377" s="17" t="s">
        <v>873</v>
      </c>
      <c r="J377" s="18" t="s">
        <v>874</v>
      </c>
      <c r="K377" s="18" t="s">
        <v>1229</v>
      </c>
      <c r="L377" s="18" t="s">
        <v>863</v>
      </c>
      <c r="M377" s="18" t="s">
        <v>493</v>
      </c>
      <c r="N377" s="18" t="s">
        <v>817</v>
      </c>
      <c r="O377" s="19">
        <v>52932453.369999997</v>
      </c>
      <c r="P377" s="19">
        <v>8016712</v>
      </c>
      <c r="Q377" s="19">
        <v>536026.42000000004</v>
      </c>
      <c r="R377" s="19">
        <v>10517475.029999999</v>
      </c>
      <c r="S377" s="20" t="s">
        <v>1963</v>
      </c>
      <c r="T377" s="19">
        <v>48786182.759999998</v>
      </c>
      <c r="U377" s="18" t="s">
        <v>830</v>
      </c>
      <c r="V377" s="16" t="s">
        <v>1964</v>
      </c>
      <c r="W377" s="9">
        <f t="shared" si="12"/>
        <v>1111</v>
      </c>
    </row>
    <row r="378" spans="1:23" s="10" customFormat="1" ht="199.5" customHeight="1">
      <c r="A378" s="8">
        <v>38</v>
      </c>
      <c r="B378" s="13" t="s">
        <v>74</v>
      </c>
      <c r="C378" s="13" t="s">
        <v>125</v>
      </c>
      <c r="D378" s="13" t="s">
        <v>247</v>
      </c>
      <c r="E378" s="14">
        <v>1</v>
      </c>
      <c r="F378" s="15" t="s">
        <v>878</v>
      </c>
      <c r="G378" s="16" t="s">
        <v>879</v>
      </c>
      <c r="H378" s="16" t="s">
        <v>879</v>
      </c>
      <c r="I378" s="17" t="s">
        <v>880</v>
      </c>
      <c r="J378" s="18" t="s">
        <v>881</v>
      </c>
      <c r="K378" s="18" t="s">
        <v>95</v>
      </c>
      <c r="L378" s="18" t="s">
        <v>863</v>
      </c>
      <c r="M378" s="18" t="s">
        <v>493</v>
      </c>
      <c r="N378" s="18" t="s">
        <v>295</v>
      </c>
      <c r="O378" s="19">
        <v>38888834.880000003</v>
      </c>
      <c r="P378" s="19">
        <v>0</v>
      </c>
      <c r="Q378" s="19">
        <v>393021.68</v>
      </c>
      <c r="R378" s="19">
        <v>1558570.53</v>
      </c>
      <c r="S378" s="20" t="s">
        <v>1965</v>
      </c>
      <c r="T378" s="19">
        <v>37723286.030000001</v>
      </c>
      <c r="U378" s="18" t="s">
        <v>830</v>
      </c>
      <c r="V378" s="16" t="s">
        <v>1966</v>
      </c>
      <c r="W378" s="9">
        <f t="shared" si="12"/>
        <v>1125</v>
      </c>
    </row>
    <row r="379" spans="1:23" s="10" customFormat="1" ht="297" customHeight="1">
      <c r="A379" s="8">
        <v>38</v>
      </c>
      <c r="B379" s="13" t="s">
        <v>74</v>
      </c>
      <c r="C379" s="13" t="s">
        <v>125</v>
      </c>
      <c r="D379" s="13" t="s">
        <v>247</v>
      </c>
      <c r="E379" s="14">
        <v>1</v>
      </c>
      <c r="F379" s="15" t="s">
        <v>96</v>
      </c>
      <c r="G379" s="16" t="s">
        <v>648</v>
      </c>
      <c r="H379" s="16" t="s">
        <v>648</v>
      </c>
      <c r="I379" s="17" t="s">
        <v>649</v>
      </c>
      <c r="J379" s="18" t="s">
        <v>683</v>
      </c>
      <c r="K379" s="18" t="s">
        <v>502</v>
      </c>
      <c r="L379" s="18" t="s">
        <v>863</v>
      </c>
      <c r="M379" s="18" t="s">
        <v>493</v>
      </c>
      <c r="N379" s="18" t="s">
        <v>295</v>
      </c>
      <c r="O379" s="19">
        <v>12819010.85</v>
      </c>
      <c r="P379" s="19">
        <v>0</v>
      </c>
      <c r="Q379" s="19">
        <v>134224.89000000001</v>
      </c>
      <c r="R379" s="19">
        <v>21263.02</v>
      </c>
      <c r="S379" s="20" t="s">
        <v>1967</v>
      </c>
      <c r="T379" s="19">
        <v>12931972.720000001</v>
      </c>
      <c r="U379" s="18" t="s">
        <v>830</v>
      </c>
      <c r="V379" s="16" t="s">
        <v>1968</v>
      </c>
      <c r="W379" s="9">
        <f t="shared" si="12"/>
        <v>1112</v>
      </c>
    </row>
    <row r="380" spans="1:23" s="10" customFormat="1" ht="159.75" customHeight="1">
      <c r="A380" s="8">
        <v>38</v>
      </c>
      <c r="B380" s="13" t="s">
        <v>74</v>
      </c>
      <c r="C380" s="13" t="s">
        <v>125</v>
      </c>
      <c r="D380" s="13" t="s">
        <v>247</v>
      </c>
      <c r="E380" s="14">
        <v>1</v>
      </c>
      <c r="F380" s="15" t="s">
        <v>151</v>
      </c>
      <c r="G380" s="16" t="s">
        <v>152</v>
      </c>
      <c r="H380" s="16" t="s">
        <v>152</v>
      </c>
      <c r="I380" s="17" t="s">
        <v>153</v>
      </c>
      <c r="J380" s="18" t="s">
        <v>154</v>
      </c>
      <c r="K380" s="18" t="s">
        <v>503</v>
      </c>
      <c r="L380" s="18" t="s">
        <v>863</v>
      </c>
      <c r="M380" s="18" t="s">
        <v>493</v>
      </c>
      <c r="N380" s="18" t="s">
        <v>295</v>
      </c>
      <c r="O380" s="19">
        <v>37108657.350000001</v>
      </c>
      <c r="P380" s="19">
        <v>0</v>
      </c>
      <c r="Q380" s="19">
        <v>3035174.7</v>
      </c>
      <c r="R380" s="19">
        <v>660085.12</v>
      </c>
      <c r="S380" s="20" t="s">
        <v>1476</v>
      </c>
      <c r="T380" s="19">
        <v>39483746.93</v>
      </c>
      <c r="U380" s="18" t="s">
        <v>830</v>
      </c>
      <c r="V380" s="16" t="s">
        <v>1969</v>
      </c>
      <c r="W380" s="9">
        <f t="shared" si="12"/>
        <v>1044</v>
      </c>
    </row>
    <row r="381" spans="1:23" s="10" customFormat="1" ht="270.75" customHeight="1">
      <c r="A381" s="8">
        <v>38</v>
      </c>
      <c r="B381" s="13" t="s">
        <v>74</v>
      </c>
      <c r="C381" s="13" t="s">
        <v>125</v>
      </c>
      <c r="D381" s="13" t="s">
        <v>247</v>
      </c>
      <c r="E381" s="14">
        <v>1</v>
      </c>
      <c r="F381" s="15" t="s">
        <v>151</v>
      </c>
      <c r="G381" s="16" t="s">
        <v>152</v>
      </c>
      <c r="H381" s="16" t="s">
        <v>152</v>
      </c>
      <c r="I381" s="17" t="s">
        <v>650</v>
      </c>
      <c r="J381" s="18" t="s">
        <v>651</v>
      </c>
      <c r="K381" s="18" t="s">
        <v>504</v>
      </c>
      <c r="L381" s="18" t="s">
        <v>863</v>
      </c>
      <c r="M381" s="18" t="s">
        <v>493</v>
      </c>
      <c r="N381" s="18" t="s">
        <v>295</v>
      </c>
      <c r="O381" s="19">
        <v>195507816.00999999</v>
      </c>
      <c r="P381" s="19">
        <v>57532432.25</v>
      </c>
      <c r="Q381" s="19">
        <v>4654291.09</v>
      </c>
      <c r="R381" s="19">
        <v>44185602.770000003</v>
      </c>
      <c r="S381" s="20" t="s">
        <v>1477</v>
      </c>
      <c r="T381" s="19">
        <v>213508936.5</v>
      </c>
      <c r="U381" s="18" t="s">
        <v>830</v>
      </c>
      <c r="V381" s="16" t="s">
        <v>1970</v>
      </c>
      <c r="W381" s="9">
        <f t="shared" si="12"/>
        <v>1114</v>
      </c>
    </row>
    <row r="382" spans="1:23" s="10" customFormat="1" ht="159.75" customHeight="1">
      <c r="A382" s="8">
        <v>38</v>
      </c>
      <c r="B382" s="13" t="s">
        <v>74</v>
      </c>
      <c r="C382" s="13" t="s">
        <v>125</v>
      </c>
      <c r="D382" s="13" t="s">
        <v>247</v>
      </c>
      <c r="E382" s="14">
        <v>1</v>
      </c>
      <c r="F382" s="15" t="s">
        <v>903</v>
      </c>
      <c r="G382" s="16" t="s">
        <v>904</v>
      </c>
      <c r="H382" s="16" t="s">
        <v>904</v>
      </c>
      <c r="I382" s="17" t="s">
        <v>905</v>
      </c>
      <c r="J382" s="18" t="s">
        <v>906</v>
      </c>
      <c r="K382" s="18" t="s">
        <v>907</v>
      </c>
      <c r="L382" s="18" t="s">
        <v>863</v>
      </c>
      <c r="M382" s="18" t="s">
        <v>977</v>
      </c>
      <c r="N382" s="18" t="s">
        <v>295</v>
      </c>
      <c r="O382" s="19">
        <v>5489160.2199999997</v>
      </c>
      <c r="P382" s="19">
        <v>1800000</v>
      </c>
      <c r="Q382" s="19">
        <v>84360</v>
      </c>
      <c r="R382" s="19">
        <v>2933630.63</v>
      </c>
      <c r="S382" s="20" t="s">
        <v>1478</v>
      </c>
      <c r="T382" s="19">
        <v>4439889.59</v>
      </c>
      <c r="U382" s="18" t="s">
        <v>296</v>
      </c>
      <c r="V382" s="16" t="s">
        <v>1661</v>
      </c>
      <c r="W382" s="9">
        <f t="shared" si="12"/>
        <v>1119</v>
      </c>
    </row>
    <row r="383" spans="1:23" s="10" customFormat="1" ht="248.25" customHeight="1">
      <c r="A383" s="8">
        <v>38</v>
      </c>
      <c r="B383" s="13" t="s">
        <v>74</v>
      </c>
      <c r="C383" s="13" t="s">
        <v>125</v>
      </c>
      <c r="D383" s="13" t="s">
        <v>247</v>
      </c>
      <c r="E383" s="14">
        <v>1</v>
      </c>
      <c r="F383" s="15" t="s">
        <v>1354</v>
      </c>
      <c r="G383" s="16" t="s">
        <v>1355</v>
      </c>
      <c r="H383" s="16" t="s">
        <v>1355</v>
      </c>
      <c r="I383" s="17" t="s">
        <v>1356</v>
      </c>
      <c r="J383" s="18" t="s">
        <v>1357</v>
      </c>
      <c r="K383" s="18" t="s">
        <v>1358</v>
      </c>
      <c r="L383" s="18" t="s">
        <v>662</v>
      </c>
      <c r="M383" s="18" t="s">
        <v>1359</v>
      </c>
      <c r="N383" s="18" t="s">
        <v>295</v>
      </c>
      <c r="O383" s="19">
        <v>458531.19</v>
      </c>
      <c r="P383" s="19">
        <v>0</v>
      </c>
      <c r="Q383" s="19">
        <v>2111.2600000000002</v>
      </c>
      <c r="R383" s="19">
        <v>12180</v>
      </c>
      <c r="S383" s="20" t="s">
        <v>1559</v>
      </c>
      <c r="T383" s="19">
        <v>448462.45</v>
      </c>
      <c r="U383" s="18" t="s">
        <v>296</v>
      </c>
      <c r="V383" s="16" t="s">
        <v>1971</v>
      </c>
      <c r="W383" s="9">
        <f t="shared" si="12"/>
        <v>1548</v>
      </c>
    </row>
    <row r="384" spans="1:23" s="10" customFormat="1" ht="116.25" customHeight="1">
      <c r="A384" s="8">
        <v>38</v>
      </c>
      <c r="B384" s="13" t="s">
        <v>74</v>
      </c>
      <c r="C384" s="13" t="s">
        <v>125</v>
      </c>
      <c r="D384" s="13" t="s">
        <v>247</v>
      </c>
      <c r="E384" s="14">
        <v>1</v>
      </c>
      <c r="F384" s="15" t="s">
        <v>908</v>
      </c>
      <c r="G384" s="16" t="s">
        <v>909</v>
      </c>
      <c r="H384" s="16" t="s">
        <v>909</v>
      </c>
      <c r="I384" s="17" t="s">
        <v>910</v>
      </c>
      <c r="J384" s="18" t="s">
        <v>911</v>
      </c>
      <c r="K384" s="18" t="s">
        <v>912</v>
      </c>
      <c r="L384" s="18" t="s">
        <v>863</v>
      </c>
      <c r="M384" s="18" t="s">
        <v>1220</v>
      </c>
      <c r="N384" s="18" t="s">
        <v>822</v>
      </c>
      <c r="O384" s="19">
        <v>24237387.609999999</v>
      </c>
      <c r="P384" s="19">
        <v>0</v>
      </c>
      <c r="Q384" s="19">
        <v>227982.49</v>
      </c>
      <c r="R384" s="19">
        <v>327964.18</v>
      </c>
      <c r="S384" s="20" t="s">
        <v>1972</v>
      </c>
      <c r="T384" s="19">
        <v>24136245.920000002</v>
      </c>
      <c r="U384" s="18" t="s">
        <v>830</v>
      </c>
      <c r="V384" s="16" t="s">
        <v>1973</v>
      </c>
      <c r="W384" s="9">
        <f t="shared" si="12"/>
        <v>1104</v>
      </c>
    </row>
    <row r="385" spans="1:23" s="10" customFormat="1" ht="159.75" customHeight="1">
      <c r="A385" s="8">
        <v>38</v>
      </c>
      <c r="B385" s="13" t="s">
        <v>74</v>
      </c>
      <c r="C385" s="13" t="s">
        <v>125</v>
      </c>
      <c r="D385" s="13" t="s">
        <v>247</v>
      </c>
      <c r="E385" s="14">
        <v>1</v>
      </c>
      <c r="F385" s="15" t="s">
        <v>908</v>
      </c>
      <c r="G385" s="16" t="s">
        <v>909</v>
      </c>
      <c r="H385" s="16" t="s">
        <v>909</v>
      </c>
      <c r="I385" s="17" t="s">
        <v>913</v>
      </c>
      <c r="J385" s="18" t="s">
        <v>684</v>
      </c>
      <c r="K385" s="18" t="s">
        <v>47</v>
      </c>
      <c r="L385" s="18" t="s">
        <v>863</v>
      </c>
      <c r="M385" s="18" t="s">
        <v>493</v>
      </c>
      <c r="N385" s="18" t="s">
        <v>964</v>
      </c>
      <c r="O385" s="19">
        <v>4824024.4400000004</v>
      </c>
      <c r="P385" s="19">
        <v>0</v>
      </c>
      <c r="Q385" s="19">
        <v>49026.43</v>
      </c>
      <c r="R385" s="19">
        <v>7147.86</v>
      </c>
      <c r="S385" s="20" t="s">
        <v>1560</v>
      </c>
      <c r="T385" s="19">
        <v>4865903.01</v>
      </c>
      <c r="U385" s="18" t="s">
        <v>830</v>
      </c>
      <c r="V385" s="16" t="s">
        <v>1330</v>
      </c>
      <c r="W385" s="9">
        <f t="shared" si="12"/>
        <v>1388</v>
      </c>
    </row>
    <row r="386" spans="1:23" s="10" customFormat="1" ht="159.75" customHeight="1">
      <c r="A386" s="8">
        <v>38</v>
      </c>
      <c r="B386" s="13" t="s">
        <v>74</v>
      </c>
      <c r="C386" s="13" t="s">
        <v>125</v>
      </c>
      <c r="D386" s="13" t="s">
        <v>247</v>
      </c>
      <c r="E386" s="14">
        <v>1</v>
      </c>
      <c r="F386" s="15" t="s">
        <v>48</v>
      </c>
      <c r="G386" s="16" t="s">
        <v>14</v>
      </c>
      <c r="H386" s="16" t="s">
        <v>14</v>
      </c>
      <c r="I386" s="17" t="s">
        <v>15</v>
      </c>
      <c r="J386" s="18" t="s">
        <v>16</v>
      </c>
      <c r="K386" s="18" t="s">
        <v>17</v>
      </c>
      <c r="L386" s="18" t="s">
        <v>863</v>
      </c>
      <c r="M386" s="18" t="s">
        <v>493</v>
      </c>
      <c r="N386" s="18" t="s">
        <v>295</v>
      </c>
      <c r="O386" s="19">
        <v>21354724.210000001</v>
      </c>
      <c r="P386" s="19">
        <v>17904492.780000001</v>
      </c>
      <c r="Q386" s="19">
        <v>243272.97</v>
      </c>
      <c r="R386" s="19">
        <v>3398218.41</v>
      </c>
      <c r="S386" s="20" t="s">
        <v>1974</v>
      </c>
      <c r="T386" s="19">
        <v>36104271.549999997</v>
      </c>
      <c r="U386" s="18" t="s">
        <v>830</v>
      </c>
      <c r="V386" s="16" t="s">
        <v>1331</v>
      </c>
      <c r="W386" s="9">
        <f t="shared" si="12"/>
        <v>1485</v>
      </c>
    </row>
    <row r="387" spans="1:23" s="10" customFormat="1" ht="126" customHeight="1">
      <c r="A387" s="8">
        <v>38</v>
      </c>
      <c r="B387" s="13" t="s">
        <v>74</v>
      </c>
      <c r="C387" s="13" t="s">
        <v>125</v>
      </c>
      <c r="D387" s="13" t="s">
        <v>247</v>
      </c>
      <c r="E387" s="14">
        <v>1</v>
      </c>
      <c r="F387" s="15" t="s">
        <v>48</v>
      </c>
      <c r="G387" s="16" t="s">
        <v>49</v>
      </c>
      <c r="H387" s="16" t="s">
        <v>49</v>
      </c>
      <c r="I387" s="17" t="s">
        <v>50</v>
      </c>
      <c r="J387" s="18" t="s">
        <v>51</v>
      </c>
      <c r="K387" s="18" t="s">
        <v>52</v>
      </c>
      <c r="L387" s="18" t="s">
        <v>863</v>
      </c>
      <c r="M387" s="18" t="s">
        <v>1036</v>
      </c>
      <c r="N387" s="18" t="s">
        <v>964</v>
      </c>
      <c r="O387" s="19">
        <v>23732250.23</v>
      </c>
      <c r="P387" s="19">
        <v>2000000</v>
      </c>
      <c r="Q387" s="19">
        <v>228324.78</v>
      </c>
      <c r="R387" s="19">
        <v>0</v>
      </c>
      <c r="S387" s="20" t="s">
        <v>1975</v>
      </c>
      <c r="T387" s="19">
        <v>25960575.010000002</v>
      </c>
      <c r="U387" s="18" t="s">
        <v>830</v>
      </c>
      <c r="V387" s="16" t="s">
        <v>1332</v>
      </c>
      <c r="W387" s="9">
        <f t="shared" si="12"/>
        <v>176</v>
      </c>
    </row>
    <row r="388" spans="1:23" s="10" customFormat="1" ht="195.75" customHeight="1">
      <c r="A388" s="8">
        <v>38</v>
      </c>
      <c r="B388" s="13" t="s">
        <v>74</v>
      </c>
      <c r="C388" s="13" t="s">
        <v>125</v>
      </c>
      <c r="D388" s="13" t="s">
        <v>247</v>
      </c>
      <c r="E388" s="14">
        <v>1</v>
      </c>
      <c r="F388" s="15" t="s">
        <v>53</v>
      </c>
      <c r="G388" s="16" t="s">
        <v>54</v>
      </c>
      <c r="H388" s="16" t="s">
        <v>54</v>
      </c>
      <c r="I388" s="17" t="s">
        <v>55</v>
      </c>
      <c r="J388" s="18" t="s">
        <v>56</v>
      </c>
      <c r="K388" s="18" t="s">
        <v>628</v>
      </c>
      <c r="L388" s="18" t="s">
        <v>863</v>
      </c>
      <c r="M388" s="18" t="s">
        <v>493</v>
      </c>
      <c r="N388" s="18" t="s">
        <v>822</v>
      </c>
      <c r="O388" s="19">
        <v>7155127.96</v>
      </c>
      <c r="P388" s="19">
        <v>842417.5</v>
      </c>
      <c r="Q388" s="19">
        <v>46546.87</v>
      </c>
      <c r="R388" s="19">
        <v>1048409.46</v>
      </c>
      <c r="S388" s="20" t="s">
        <v>1976</v>
      </c>
      <c r="T388" s="19">
        <v>7046125.2199999997</v>
      </c>
      <c r="U388" s="18" t="s">
        <v>830</v>
      </c>
      <c r="V388" s="16" t="s">
        <v>1333</v>
      </c>
      <c r="W388" s="9">
        <f t="shared" si="12"/>
        <v>1126</v>
      </c>
    </row>
    <row r="389" spans="1:23" s="10" customFormat="1" ht="357.75" customHeight="1">
      <c r="A389" s="8">
        <v>38</v>
      </c>
      <c r="B389" s="13" t="s">
        <v>74</v>
      </c>
      <c r="C389" s="13" t="s">
        <v>125</v>
      </c>
      <c r="D389" s="13" t="s">
        <v>247</v>
      </c>
      <c r="E389" s="14">
        <v>1</v>
      </c>
      <c r="F389" s="15" t="s">
        <v>629</v>
      </c>
      <c r="G389" s="16" t="s">
        <v>74</v>
      </c>
      <c r="H389" s="16" t="s">
        <v>74</v>
      </c>
      <c r="I389" s="17" t="s">
        <v>1010</v>
      </c>
      <c r="J389" s="18" t="s">
        <v>1011</v>
      </c>
      <c r="K389" s="18" t="s">
        <v>304</v>
      </c>
      <c r="L389" s="18" t="s">
        <v>293</v>
      </c>
      <c r="M389" s="18" t="s">
        <v>829</v>
      </c>
      <c r="N389" s="18" t="s">
        <v>822</v>
      </c>
      <c r="O389" s="19">
        <v>8547132190.3100004</v>
      </c>
      <c r="P389" s="19">
        <v>832691517</v>
      </c>
      <c r="Q389" s="19">
        <v>86976065.920000002</v>
      </c>
      <c r="R389" s="19">
        <v>2351203810.3000002</v>
      </c>
      <c r="S389" s="20" t="s">
        <v>1479</v>
      </c>
      <c r="T389" s="19">
        <v>7115595962.9300003</v>
      </c>
      <c r="U389" s="18" t="s">
        <v>830</v>
      </c>
      <c r="V389" s="16" t="s">
        <v>1977</v>
      </c>
      <c r="W389" s="9">
        <f t="shared" si="12"/>
        <v>1493</v>
      </c>
    </row>
    <row r="390" spans="1:23" s="10" customFormat="1" ht="363" customHeight="1">
      <c r="A390" s="8">
        <v>38</v>
      </c>
      <c r="B390" s="13" t="s">
        <v>74</v>
      </c>
      <c r="C390" s="13" t="s">
        <v>125</v>
      </c>
      <c r="D390" s="13" t="s">
        <v>247</v>
      </c>
      <c r="E390" s="14">
        <v>1</v>
      </c>
      <c r="F390" s="15" t="s">
        <v>629</v>
      </c>
      <c r="G390" s="16" t="s">
        <v>74</v>
      </c>
      <c r="H390" s="16" t="s">
        <v>74</v>
      </c>
      <c r="I390" s="17" t="s">
        <v>1012</v>
      </c>
      <c r="J390" s="18" t="s">
        <v>1013</v>
      </c>
      <c r="K390" s="18" t="s">
        <v>1014</v>
      </c>
      <c r="L390" s="18" t="s">
        <v>293</v>
      </c>
      <c r="M390" s="18" t="s">
        <v>829</v>
      </c>
      <c r="N390" s="18" t="s">
        <v>822</v>
      </c>
      <c r="O390" s="19">
        <v>2615312896.5300002</v>
      </c>
      <c r="P390" s="19">
        <v>256213508</v>
      </c>
      <c r="Q390" s="19">
        <v>29178179.940000001</v>
      </c>
      <c r="R390" s="19">
        <v>38257275.969999999</v>
      </c>
      <c r="S390" s="20" t="s">
        <v>1480</v>
      </c>
      <c r="T390" s="19">
        <v>2862447308.5</v>
      </c>
      <c r="U390" s="18" t="s">
        <v>830</v>
      </c>
      <c r="V390" s="16" t="s">
        <v>1978</v>
      </c>
      <c r="W390" s="9">
        <f t="shared" si="12"/>
        <v>1494</v>
      </c>
    </row>
    <row r="391" spans="1:23" s="10" customFormat="1" ht="408.75" customHeight="1">
      <c r="A391" s="8">
        <v>38</v>
      </c>
      <c r="B391" s="13" t="s">
        <v>74</v>
      </c>
      <c r="C391" s="13" t="s">
        <v>125</v>
      </c>
      <c r="D391" s="13" t="s">
        <v>247</v>
      </c>
      <c r="E391" s="14">
        <v>1</v>
      </c>
      <c r="F391" s="15" t="s">
        <v>629</v>
      </c>
      <c r="G391" s="16" t="s">
        <v>74</v>
      </c>
      <c r="H391" s="16" t="s">
        <v>74</v>
      </c>
      <c r="I391" s="17">
        <v>20013810001201</v>
      </c>
      <c r="J391" s="18" t="s">
        <v>1091</v>
      </c>
      <c r="K391" s="18" t="s">
        <v>1092</v>
      </c>
      <c r="L391" s="18" t="s">
        <v>863</v>
      </c>
      <c r="M391" s="18" t="s">
        <v>493</v>
      </c>
      <c r="N391" s="18" t="s">
        <v>822</v>
      </c>
      <c r="O391" s="19">
        <v>33247324.16</v>
      </c>
      <c r="P391" s="19">
        <v>0</v>
      </c>
      <c r="Q391" s="19">
        <v>345533.93</v>
      </c>
      <c r="R391" s="19">
        <v>634947.43999999994</v>
      </c>
      <c r="S391" s="20" t="s">
        <v>1481</v>
      </c>
      <c r="T391" s="19">
        <v>32957910.649999999</v>
      </c>
      <c r="U391" s="18" t="s">
        <v>830</v>
      </c>
      <c r="V391" s="16" t="s">
        <v>1979</v>
      </c>
      <c r="W391" s="9">
        <f t="shared" si="12"/>
        <v>1201</v>
      </c>
    </row>
    <row r="392" spans="1:23" s="10" customFormat="1" ht="159.75" customHeight="1">
      <c r="A392" s="8">
        <v>38</v>
      </c>
      <c r="B392" s="13" t="s">
        <v>74</v>
      </c>
      <c r="C392" s="13" t="s">
        <v>125</v>
      </c>
      <c r="D392" s="13" t="s">
        <v>247</v>
      </c>
      <c r="E392" s="14">
        <v>1</v>
      </c>
      <c r="F392" s="15" t="s">
        <v>629</v>
      </c>
      <c r="G392" s="16" t="s">
        <v>74</v>
      </c>
      <c r="H392" s="16" t="s">
        <v>74</v>
      </c>
      <c r="I392" s="17">
        <v>20033810001316</v>
      </c>
      <c r="J392" s="18" t="s">
        <v>431</v>
      </c>
      <c r="K392" s="18" t="s">
        <v>726</v>
      </c>
      <c r="L392" s="18" t="s">
        <v>863</v>
      </c>
      <c r="M392" s="18" t="s">
        <v>493</v>
      </c>
      <c r="N392" s="18" t="s">
        <v>822</v>
      </c>
      <c r="O392" s="19">
        <v>363863311.30000001</v>
      </c>
      <c r="P392" s="19">
        <v>209416704.41</v>
      </c>
      <c r="Q392" s="19">
        <v>3648792.76</v>
      </c>
      <c r="R392" s="19">
        <v>181385467.33000001</v>
      </c>
      <c r="S392" s="20" t="s">
        <v>1980</v>
      </c>
      <c r="T392" s="19">
        <v>395543341.13999999</v>
      </c>
      <c r="U392" s="18" t="s">
        <v>830</v>
      </c>
      <c r="V392" s="16" t="s">
        <v>1981</v>
      </c>
      <c r="W392" s="9">
        <f t="shared" si="12"/>
        <v>1316</v>
      </c>
    </row>
    <row r="393" spans="1:23" s="10" customFormat="1" ht="159.75" customHeight="1">
      <c r="A393" s="8">
        <v>38</v>
      </c>
      <c r="B393" s="13" t="s">
        <v>74</v>
      </c>
      <c r="C393" s="13" t="s">
        <v>125</v>
      </c>
      <c r="D393" s="13" t="s">
        <v>247</v>
      </c>
      <c r="E393" s="14">
        <v>1</v>
      </c>
      <c r="F393" s="15" t="s">
        <v>629</v>
      </c>
      <c r="G393" s="16" t="s">
        <v>74</v>
      </c>
      <c r="H393" s="16" t="s">
        <v>74</v>
      </c>
      <c r="I393" s="17" t="s">
        <v>1230</v>
      </c>
      <c r="J393" s="18" t="s">
        <v>1231</v>
      </c>
      <c r="K393" s="18" t="s">
        <v>1232</v>
      </c>
      <c r="L393" s="18" t="s">
        <v>863</v>
      </c>
      <c r="M393" s="18" t="s">
        <v>493</v>
      </c>
      <c r="N393" s="18" t="s">
        <v>822</v>
      </c>
      <c r="O393" s="19">
        <v>399727485.08999997</v>
      </c>
      <c r="P393" s="19">
        <v>134253395.19999999</v>
      </c>
      <c r="Q393" s="19">
        <v>3897079.76</v>
      </c>
      <c r="R393" s="19">
        <v>101102742.27</v>
      </c>
      <c r="S393" s="20" t="s">
        <v>1574</v>
      </c>
      <c r="T393" s="19">
        <v>436775217.77999997</v>
      </c>
      <c r="U393" s="18" t="s">
        <v>830</v>
      </c>
      <c r="V393" s="16" t="s">
        <v>1982</v>
      </c>
      <c r="W393" s="9">
        <f t="shared" si="12"/>
        <v>1544</v>
      </c>
    </row>
    <row r="394" spans="1:23" s="10" customFormat="1" ht="269.25" customHeight="1">
      <c r="A394" s="8">
        <v>38</v>
      </c>
      <c r="B394" s="13" t="s">
        <v>74</v>
      </c>
      <c r="C394" s="13" t="s">
        <v>125</v>
      </c>
      <c r="D394" s="13" t="s">
        <v>247</v>
      </c>
      <c r="E394" s="14">
        <v>1</v>
      </c>
      <c r="F394" s="15" t="s">
        <v>629</v>
      </c>
      <c r="G394" s="16" t="s">
        <v>74</v>
      </c>
      <c r="H394" s="16" t="s">
        <v>74</v>
      </c>
      <c r="I394" s="17">
        <v>700038100146</v>
      </c>
      <c r="J394" s="18" t="s">
        <v>75</v>
      </c>
      <c r="K394" s="18" t="s">
        <v>746</v>
      </c>
      <c r="L394" s="18" t="s">
        <v>293</v>
      </c>
      <c r="M394" s="18" t="s">
        <v>294</v>
      </c>
      <c r="N394" s="18" t="s">
        <v>822</v>
      </c>
      <c r="O394" s="19">
        <v>2401625.4300000002</v>
      </c>
      <c r="P394" s="19">
        <v>436690.38</v>
      </c>
      <c r="Q394" s="19">
        <v>31216.51</v>
      </c>
      <c r="R394" s="19">
        <v>1044</v>
      </c>
      <c r="S394" s="20" t="s">
        <v>1983</v>
      </c>
      <c r="T394" s="19">
        <v>2868488.32</v>
      </c>
      <c r="U394" s="18" t="s">
        <v>830</v>
      </c>
      <c r="V394" s="16" t="s">
        <v>1334</v>
      </c>
      <c r="W394" s="9">
        <f t="shared" si="12"/>
        <v>146</v>
      </c>
    </row>
    <row r="395" spans="1:23" s="10" customFormat="1" ht="159.75" customHeight="1">
      <c r="A395" s="8">
        <v>38</v>
      </c>
      <c r="B395" s="13" t="s">
        <v>74</v>
      </c>
      <c r="C395" s="13" t="s">
        <v>125</v>
      </c>
      <c r="D395" s="13" t="s">
        <v>247</v>
      </c>
      <c r="E395" s="14">
        <v>1</v>
      </c>
      <c r="F395" s="15" t="s">
        <v>629</v>
      </c>
      <c r="G395" s="16" t="s">
        <v>74</v>
      </c>
      <c r="H395" s="16" t="s">
        <v>74</v>
      </c>
      <c r="I395" s="17">
        <v>20023810001256</v>
      </c>
      <c r="J395" s="18" t="s">
        <v>270</v>
      </c>
      <c r="K395" s="18" t="s">
        <v>1110</v>
      </c>
      <c r="L395" s="18" t="s">
        <v>293</v>
      </c>
      <c r="M395" s="18" t="s">
        <v>294</v>
      </c>
      <c r="N395" s="18" t="s">
        <v>822</v>
      </c>
      <c r="O395" s="19">
        <v>331794188.19</v>
      </c>
      <c r="P395" s="19">
        <v>0</v>
      </c>
      <c r="Q395" s="19">
        <v>3374881.02</v>
      </c>
      <c r="R395" s="19">
        <v>46049930.140000001</v>
      </c>
      <c r="S395" s="20" t="s">
        <v>1561</v>
      </c>
      <c r="T395" s="19">
        <v>289119139.06999999</v>
      </c>
      <c r="U395" s="18" t="s">
        <v>830</v>
      </c>
      <c r="V395" s="16" t="s">
        <v>1984</v>
      </c>
      <c r="W395" s="9">
        <f t="shared" si="12"/>
        <v>1256</v>
      </c>
    </row>
    <row r="396" spans="1:23" s="10" customFormat="1" ht="122.25" customHeight="1">
      <c r="A396" s="8">
        <v>38</v>
      </c>
      <c r="B396" s="13" t="s">
        <v>74</v>
      </c>
      <c r="C396" s="13" t="s">
        <v>125</v>
      </c>
      <c r="D396" s="13" t="s">
        <v>247</v>
      </c>
      <c r="E396" s="14">
        <v>1</v>
      </c>
      <c r="F396" s="15" t="s">
        <v>629</v>
      </c>
      <c r="G396" s="16" t="s">
        <v>74</v>
      </c>
      <c r="H396" s="16" t="s">
        <v>74</v>
      </c>
      <c r="I396" s="17">
        <v>20023810001257</v>
      </c>
      <c r="J396" s="18" t="s">
        <v>107</v>
      </c>
      <c r="K396" s="18" t="s">
        <v>108</v>
      </c>
      <c r="L396" s="18" t="s">
        <v>293</v>
      </c>
      <c r="M396" s="18" t="s">
        <v>294</v>
      </c>
      <c r="N396" s="18" t="s">
        <v>822</v>
      </c>
      <c r="O396" s="19">
        <v>42509813.640000001</v>
      </c>
      <c r="P396" s="19">
        <v>154309.14000000001</v>
      </c>
      <c r="Q396" s="19">
        <v>462237.96</v>
      </c>
      <c r="R396" s="19">
        <v>30306.37</v>
      </c>
      <c r="S396" s="20" t="s">
        <v>1562</v>
      </c>
      <c r="T396" s="19">
        <v>43096054.369999997</v>
      </c>
      <c r="U396" s="18" t="s">
        <v>830</v>
      </c>
      <c r="V396" s="16" t="s">
        <v>1985</v>
      </c>
      <c r="W396" s="9">
        <f t="shared" si="12"/>
        <v>1257</v>
      </c>
    </row>
    <row r="397" spans="1:23" s="10" customFormat="1" ht="207" customHeight="1">
      <c r="A397" s="8">
        <v>38</v>
      </c>
      <c r="B397" s="13" t="s">
        <v>74</v>
      </c>
      <c r="C397" s="13" t="s">
        <v>125</v>
      </c>
      <c r="D397" s="13" t="s">
        <v>247</v>
      </c>
      <c r="E397" s="14">
        <v>1</v>
      </c>
      <c r="F397" s="15" t="s">
        <v>629</v>
      </c>
      <c r="G397" s="16" t="s">
        <v>74</v>
      </c>
      <c r="H397" s="16" t="s">
        <v>74</v>
      </c>
      <c r="I397" s="17">
        <v>20023810001258</v>
      </c>
      <c r="J397" s="18" t="s">
        <v>109</v>
      </c>
      <c r="K397" s="18" t="s">
        <v>110</v>
      </c>
      <c r="L397" s="18" t="s">
        <v>293</v>
      </c>
      <c r="M397" s="18" t="s">
        <v>294</v>
      </c>
      <c r="N397" s="18" t="s">
        <v>822</v>
      </c>
      <c r="O397" s="19">
        <v>72414411.319999993</v>
      </c>
      <c r="P397" s="19">
        <v>0</v>
      </c>
      <c r="Q397" s="19">
        <v>692021.72</v>
      </c>
      <c r="R397" s="19">
        <v>10642144.449999999</v>
      </c>
      <c r="S397" s="20" t="s">
        <v>1986</v>
      </c>
      <c r="T397" s="19">
        <v>62464288.590000004</v>
      </c>
      <c r="U397" s="18" t="s">
        <v>830</v>
      </c>
      <c r="V397" s="16" t="s">
        <v>1987</v>
      </c>
      <c r="W397" s="9">
        <f t="shared" si="12"/>
        <v>1258</v>
      </c>
    </row>
    <row r="398" spans="1:23" s="10" customFormat="1" ht="127.5" customHeight="1">
      <c r="A398" s="8">
        <v>38</v>
      </c>
      <c r="B398" s="13" t="s">
        <v>74</v>
      </c>
      <c r="C398" s="13" t="s">
        <v>125</v>
      </c>
      <c r="D398" s="13" t="s">
        <v>247</v>
      </c>
      <c r="E398" s="14">
        <v>1</v>
      </c>
      <c r="F398" s="15" t="s">
        <v>629</v>
      </c>
      <c r="G398" s="16" t="s">
        <v>74</v>
      </c>
      <c r="H398" s="16" t="s">
        <v>74</v>
      </c>
      <c r="I398" s="17">
        <v>20023810001259</v>
      </c>
      <c r="J398" s="18" t="s">
        <v>1007</v>
      </c>
      <c r="K398" s="18" t="s">
        <v>111</v>
      </c>
      <c r="L398" s="18" t="s">
        <v>293</v>
      </c>
      <c r="M398" s="18" t="s">
        <v>294</v>
      </c>
      <c r="N398" s="18" t="s">
        <v>822</v>
      </c>
      <c r="O398" s="19">
        <v>252803453.37</v>
      </c>
      <c r="P398" s="19">
        <v>2339966.09</v>
      </c>
      <c r="Q398" s="19">
        <v>2366094.86</v>
      </c>
      <c r="R398" s="19">
        <v>96115927.739999995</v>
      </c>
      <c r="S398" s="20" t="s">
        <v>1563</v>
      </c>
      <c r="T398" s="19">
        <v>161393586.58000001</v>
      </c>
      <c r="U398" s="18" t="s">
        <v>830</v>
      </c>
      <c r="V398" s="16" t="s">
        <v>1988</v>
      </c>
      <c r="W398" s="9">
        <f t="shared" si="12"/>
        <v>1259</v>
      </c>
    </row>
    <row r="399" spans="1:23" s="10" customFormat="1" ht="127.5" customHeight="1">
      <c r="A399" s="8">
        <v>38</v>
      </c>
      <c r="B399" s="13" t="s">
        <v>74</v>
      </c>
      <c r="C399" s="13" t="s">
        <v>125</v>
      </c>
      <c r="D399" s="13" t="s">
        <v>247</v>
      </c>
      <c r="E399" s="14">
        <v>1</v>
      </c>
      <c r="F399" s="15" t="s">
        <v>629</v>
      </c>
      <c r="G399" s="16" t="s">
        <v>74</v>
      </c>
      <c r="H399" s="16" t="s">
        <v>74</v>
      </c>
      <c r="I399" s="17">
        <v>20023810001260</v>
      </c>
      <c r="J399" s="18" t="s">
        <v>112</v>
      </c>
      <c r="K399" s="18" t="s">
        <v>113</v>
      </c>
      <c r="L399" s="18" t="s">
        <v>293</v>
      </c>
      <c r="M399" s="18" t="s">
        <v>294</v>
      </c>
      <c r="N399" s="18" t="s">
        <v>822</v>
      </c>
      <c r="O399" s="19">
        <v>25772827.359999999</v>
      </c>
      <c r="P399" s="19">
        <v>66162.81</v>
      </c>
      <c r="Q399" s="19">
        <v>280241.62</v>
      </c>
      <c r="R399" s="19">
        <v>18913.52</v>
      </c>
      <c r="S399" s="20" t="s">
        <v>1564</v>
      </c>
      <c r="T399" s="19">
        <v>26100318.27</v>
      </c>
      <c r="U399" s="18" t="s">
        <v>830</v>
      </c>
      <c r="V399" s="16" t="s">
        <v>1989</v>
      </c>
      <c r="W399" s="9">
        <f t="shared" si="12"/>
        <v>1260</v>
      </c>
    </row>
    <row r="400" spans="1:23" s="10" customFormat="1" ht="127.5" customHeight="1">
      <c r="A400" s="8">
        <v>38</v>
      </c>
      <c r="B400" s="13" t="s">
        <v>74</v>
      </c>
      <c r="C400" s="13" t="s">
        <v>125</v>
      </c>
      <c r="D400" s="13" t="s">
        <v>247</v>
      </c>
      <c r="E400" s="14">
        <v>1</v>
      </c>
      <c r="F400" s="15" t="s">
        <v>629</v>
      </c>
      <c r="G400" s="16" t="s">
        <v>74</v>
      </c>
      <c r="H400" s="16" t="s">
        <v>74</v>
      </c>
      <c r="I400" s="17">
        <v>20023810001261</v>
      </c>
      <c r="J400" s="18" t="s">
        <v>559</v>
      </c>
      <c r="K400" s="18" t="s">
        <v>560</v>
      </c>
      <c r="L400" s="18" t="s">
        <v>293</v>
      </c>
      <c r="M400" s="18" t="s">
        <v>294</v>
      </c>
      <c r="N400" s="18" t="s">
        <v>822</v>
      </c>
      <c r="O400" s="19">
        <v>53458745.149999999</v>
      </c>
      <c r="P400" s="19">
        <v>744360.12</v>
      </c>
      <c r="Q400" s="19">
        <v>583478.17000000004</v>
      </c>
      <c r="R400" s="19">
        <v>348475.13</v>
      </c>
      <c r="S400" s="20" t="s">
        <v>1565</v>
      </c>
      <c r="T400" s="19">
        <v>54438108.310000002</v>
      </c>
      <c r="U400" s="18" t="s">
        <v>830</v>
      </c>
      <c r="V400" s="16" t="s">
        <v>1990</v>
      </c>
      <c r="W400" s="9">
        <f t="shared" si="12"/>
        <v>1261</v>
      </c>
    </row>
    <row r="401" spans="1:23" s="10" customFormat="1" ht="127.5" customHeight="1">
      <c r="A401" s="8">
        <v>38</v>
      </c>
      <c r="B401" s="13" t="s">
        <v>74</v>
      </c>
      <c r="C401" s="13" t="s">
        <v>125</v>
      </c>
      <c r="D401" s="13" t="s">
        <v>247</v>
      </c>
      <c r="E401" s="14">
        <v>1</v>
      </c>
      <c r="F401" s="15" t="s">
        <v>629</v>
      </c>
      <c r="G401" s="16" t="s">
        <v>74</v>
      </c>
      <c r="H401" s="16" t="s">
        <v>74</v>
      </c>
      <c r="I401" s="17">
        <v>20023810001306</v>
      </c>
      <c r="J401" s="18" t="s">
        <v>561</v>
      </c>
      <c r="K401" s="18" t="s">
        <v>562</v>
      </c>
      <c r="L401" s="18" t="s">
        <v>293</v>
      </c>
      <c r="M401" s="18" t="s">
        <v>294</v>
      </c>
      <c r="N401" s="18" t="s">
        <v>822</v>
      </c>
      <c r="O401" s="19">
        <v>253981522.77000001</v>
      </c>
      <c r="P401" s="19">
        <v>23601044.25</v>
      </c>
      <c r="Q401" s="19">
        <v>2695806.26</v>
      </c>
      <c r="R401" s="19">
        <v>30613107.170000002</v>
      </c>
      <c r="S401" s="20" t="s">
        <v>1566</v>
      </c>
      <c r="T401" s="19">
        <v>249665266.11000001</v>
      </c>
      <c r="U401" s="18" t="s">
        <v>830</v>
      </c>
      <c r="V401" s="16" t="s">
        <v>1991</v>
      </c>
      <c r="W401" s="9">
        <f t="shared" si="12"/>
        <v>1306</v>
      </c>
    </row>
    <row r="402" spans="1:23" s="10" customFormat="1" ht="127.5" customHeight="1">
      <c r="A402" s="8">
        <v>38</v>
      </c>
      <c r="B402" s="13" t="s">
        <v>74</v>
      </c>
      <c r="C402" s="13" t="s">
        <v>125</v>
      </c>
      <c r="D402" s="13" t="s">
        <v>247</v>
      </c>
      <c r="E402" s="14">
        <v>1</v>
      </c>
      <c r="F402" s="15" t="s">
        <v>629</v>
      </c>
      <c r="G402" s="16" t="s">
        <v>74</v>
      </c>
      <c r="H402" s="16" t="s">
        <v>74</v>
      </c>
      <c r="I402" s="17">
        <v>20023810001307</v>
      </c>
      <c r="J402" s="18" t="s">
        <v>563</v>
      </c>
      <c r="K402" s="18" t="s">
        <v>564</v>
      </c>
      <c r="L402" s="18" t="s">
        <v>293</v>
      </c>
      <c r="M402" s="18" t="s">
        <v>294</v>
      </c>
      <c r="N402" s="18" t="s">
        <v>822</v>
      </c>
      <c r="O402" s="19">
        <v>65874595.549999997</v>
      </c>
      <c r="P402" s="19">
        <v>11865.6</v>
      </c>
      <c r="Q402" s="19">
        <v>713243.46</v>
      </c>
      <c r="R402" s="19">
        <v>440529.87</v>
      </c>
      <c r="S402" s="20" t="s">
        <v>1992</v>
      </c>
      <c r="T402" s="19">
        <v>66159174.740000002</v>
      </c>
      <c r="U402" s="18" t="s">
        <v>830</v>
      </c>
      <c r="V402" s="16" t="s">
        <v>1993</v>
      </c>
      <c r="W402" s="9">
        <f t="shared" si="12"/>
        <v>1307</v>
      </c>
    </row>
    <row r="403" spans="1:23" s="10" customFormat="1" ht="127.5" customHeight="1">
      <c r="A403" s="8">
        <v>38</v>
      </c>
      <c r="B403" s="13" t="s">
        <v>74</v>
      </c>
      <c r="C403" s="13" t="s">
        <v>125</v>
      </c>
      <c r="D403" s="13" t="s">
        <v>247</v>
      </c>
      <c r="E403" s="14">
        <v>1</v>
      </c>
      <c r="F403" s="15" t="s">
        <v>629</v>
      </c>
      <c r="G403" s="16" t="s">
        <v>74</v>
      </c>
      <c r="H403" s="16" t="s">
        <v>74</v>
      </c>
      <c r="I403" s="17">
        <v>20023810001309</v>
      </c>
      <c r="J403" s="18" t="s">
        <v>243</v>
      </c>
      <c r="K403" s="18" t="s">
        <v>244</v>
      </c>
      <c r="L403" s="18" t="s">
        <v>293</v>
      </c>
      <c r="M403" s="18" t="s">
        <v>294</v>
      </c>
      <c r="N403" s="18" t="s">
        <v>822</v>
      </c>
      <c r="O403" s="19">
        <v>26024131.370000001</v>
      </c>
      <c r="P403" s="19">
        <v>25.08</v>
      </c>
      <c r="Q403" s="19">
        <v>242852.51</v>
      </c>
      <c r="R403" s="19">
        <v>6758650.6699999999</v>
      </c>
      <c r="S403" s="20" t="s">
        <v>1567</v>
      </c>
      <c r="T403" s="19">
        <v>19508358.289999999</v>
      </c>
      <c r="U403" s="18" t="s">
        <v>830</v>
      </c>
      <c r="V403" s="16" t="s">
        <v>1994</v>
      </c>
      <c r="W403" s="9">
        <f t="shared" si="12"/>
        <v>1309</v>
      </c>
    </row>
    <row r="404" spans="1:23" s="10" customFormat="1" ht="180.75" customHeight="1">
      <c r="A404" s="8">
        <v>38</v>
      </c>
      <c r="B404" s="13" t="s">
        <v>74</v>
      </c>
      <c r="C404" s="13" t="s">
        <v>125</v>
      </c>
      <c r="D404" s="13" t="s">
        <v>247</v>
      </c>
      <c r="E404" s="14">
        <v>1</v>
      </c>
      <c r="F404" s="15" t="s">
        <v>629</v>
      </c>
      <c r="G404" s="16" t="s">
        <v>74</v>
      </c>
      <c r="H404" s="16" t="s">
        <v>74</v>
      </c>
      <c r="I404" s="17">
        <v>20033810001317</v>
      </c>
      <c r="J404" s="18" t="s">
        <v>727</v>
      </c>
      <c r="K404" s="18" t="s">
        <v>728</v>
      </c>
      <c r="L404" s="18" t="s">
        <v>293</v>
      </c>
      <c r="M404" s="18" t="s">
        <v>294</v>
      </c>
      <c r="N404" s="18" t="s">
        <v>822</v>
      </c>
      <c r="O404" s="19">
        <v>1514888034</v>
      </c>
      <c r="P404" s="19">
        <v>3765954</v>
      </c>
      <c r="Q404" s="19">
        <v>15097561</v>
      </c>
      <c r="R404" s="19">
        <v>134593362</v>
      </c>
      <c r="S404" s="20" t="s">
        <v>1662</v>
      </c>
      <c r="T404" s="19">
        <v>1399158187</v>
      </c>
      <c r="U404" s="18" t="s">
        <v>830</v>
      </c>
      <c r="V404" s="16" t="s">
        <v>1995</v>
      </c>
      <c r="W404" s="9">
        <f t="shared" ref="W404:W427" si="13">IF(OR(LEFT(I404)="7",LEFT(I404,1)="8"),VALUE(RIGHT(I404,3)),VALUE(RIGHT(I404,4)))</f>
        <v>1317</v>
      </c>
    </row>
    <row r="405" spans="1:23" s="10" customFormat="1" ht="127.5" customHeight="1">
      <c r="A405" s="8">
        <v>38</v>
      </c>
      <c r="B405" s="13" t="s">
        <v>74</v>
      </c>
      <c r="C405" s="13" t="s">
        <v>125</v>
      </c>
      <c r="D405" s="13" t="s">
        <v>247</v>
      </c>
      <c r="E405" s="14">
        <v>1</v>
      </c>
      <c r="F405" s="15" t="s">
        <v>629</v>
      </c>
      <c r="G405" s="16" t="s">
        <v>74</v>
      </c>
      <c r="H405" s="16" t="s">
        <v>74</v>
      </c>
      <c r="I405" s="17">
        <v>20033810001318</v>
      </c>
      <c r="J405" s="18" t="s">
        <v>729</v>
      </c>
      <c r="K405" s="18" t="s">
        <v>730</v>
      </c>
      <c r="L405" s="18" t="s">
        <v>293</v>
      </c>
      <c r="M405" s="18" t="s">
        <v>294</v>
      </c>
      <c r="N405" s="18" t="s">
        <v>822</v>
      </c>
      <c r="O405" s="19">
        <v>11217568</v>
      </c>
      <c r="P405" s="19">
        <v>0</v>
      </c>
      <c r="Q405" s="19">
        <v>121866</v>
      </c>
      <c r="R405" s="19">
        <v>16435</v>
      </c>
      <c r="S405" s="20" t="s">
        <v>1482</v>
      </c>
      <c r="T405" s="19">
        <v>11322999</v>
      </c>
      <c r="U405" s="18" t="s">
        <v>830</v>
      </c>
      <c r="V405" s="16" t="s">
        <v>1996</v>
      </c>
      <c r="W405" s="9">
        <f t="shared" si="13"/>
        <v>1318</v>
      </c>
    </row>
    <row r="406" spans="1:23" s="10" customFormat="1" ht="280.5" customHeight="1">
      <c r="A406" s="8">
        <v>38</v>
      </c>
      <c r="B406" s="13" t="s">
        <v>74</v>
      </c>
      <c r="C406" s="13" t="s">
        <v>125</v>
      </c>
      <c r="D406" s="13" t="s">
        <v>247</v>
      </c>
      <c r="E406" s="14">
        <v>1</v>
      </c>
      <c r="F406" s="15" t="s">
        <v>629</v>
      </c>
      <c r="G406" s="16" t="s">
        <v>74</v>
      </c>
      <c r="H406" s="16" t="s">
        <v>74</v>
      </c>
      <c r="I406" s="17">
        <v>20033810001349</v>
      </c>
      <c r="J406" s="18" t="s">
        <v>731</v>
      </c>
      <c r="K406" s="18" t="s">
        <v>164</v>
      </c>
      <c r="L406" s="18" t="s">
        <v>293</v>
      </c>
      <c r="M406" s="18" t="s">
        <v>294</v>
      </c>
      <c r="N406" s="18" t="s">
        <v>822</v>
      </c>
      <c r="O406" s="19">
        <v>70821990.969999999</v>
      </c>
      <c r="P406" s="19">
        <v>730448.1</v>
      </c>
      <c r="Q406" s="19">
        <v>775410.89</v>
      </c>
      <c r="R406" s="19">
        <v>90785.49</v>
      </c>
      <c r="S406" s="20" t="s">
        <v>1568</v>
      </c>
      <c r="T406" s="19">
        <v>72237064.469999999</v>
      </c>
      <c r="U406" s="18" t="s">
        <v>830</v>
      </c>
      <c r="V406" s="16" t="s">
        <v>1997</v>
      </c>
      <c r="W406" s="9">
        <f t="shared" si="13"/>
        <v>1349</v>
      </c>
    </row>
    <row r="407" spans="1:23" s="10" customFormat="1" ht="127.5" customHeight="1">
      <c r="A407" s="8">
        <v>38</v>
      </c>
      <c r="B407" s="13" t="s">
        <v>74</v>
      </c>
      <c r="C407" s="13" t="s">
        <v>125</v>
      </c>
      <c r="D407" s="13" t="s">
        <v>247</v>
      </c>
      <c r="E407" s="14">
        <v>1</v>
      </c>
      <c r="F407" s="15" t="s">
        <v>629</v>
      </c>
      <c r="G407" s="16" t="s">
        <v>74</v>
      </c>
      <c r="H407" s="16" t="s">
        <v>74</v>
      </c>
      <c r="I407" s="17">
        <v>20043810001360</v>
      </c>
      <c r="J407" s="18" t="s">
        <v>541</v>
      </c>
      <c r="K407" s="18" t="s">
        <v>542</v>
      </c>
      <c r="L407" s="18" t="s">
        <v>293</v>
      </c>
      <c r="M407" s="18" t="s">
        <v>294</v>
      </c>
      <c r="N407" s="18" t="s">
        <v>822</v>
      </c>
      <c r="O407" s="19">
        <v>43755993</v>
      </c>
      <c r="P407" s="19">
        <v>202068</v>
      </c>
      <c r="Q407" s="19">
        <v>471607</v>
      </c>
      <c r="R407" s="19">
        <v>1035859</v>
      </c>
      <c r="S407" s="20" t="s">
        <v>1569</v>
      </c>
      <c r="T407" s="19">
        <v>43393809</v>
      </c>
      <c r="U407" s="18" t="s">
        <v>830</v>
      </c>
      <c r="V407" s="16" t="s">
        <v>1998</v>
      </c>
      <c r="W407" s="9">
        <f t="shared" si="13"/>
        <v>1360</v>
      </c>
    </row>
    <row r="408" spans="1:23" s="10" customFormat="1" ht="127.5" customHeight="1">
      <c r="A408" s="8">
        <v>38</v>
      </c>
      <c r="B408" s="13" t="s">
        <v>74</v>
      </c>
      <c r="C408" s="13" t="s">
        <v>125</v>
      </c>
      <c r="D408" s="13" t="s">
        <v>247</v>
      </c>
      <c r="E408" s="14">
        <v>1</v>
      </c>
      <c r="F408" s="15" t="s">
        <v>629</v>
      </c>
      <c r="G408" s="16" t="s">
        <v>74</v>
      </c>
      <c r="H408" s="16" t="s">
        <v>74</v>
      </c>
      <c r="I408" s="17">
        <v>20043810001363</v>
      </c>
      <c r="J408" s="18" t="s">
        <v>543</v>
      </c>
      <c r="K408" s="18" t="s">
        <v>544</v>
      </c>
      <c r="L408" s="18" t="s">
        <v>293</v>
      </c>
      <c r="M408" s="18" t="s">
        <v>294</v>
      </c>
      <c r="N408" s="18" t="s">
        <v>822</v>
      </c>
      <c r="O408" s="19">
        <v>38410782</v>
      </c>
      <c r="P408" s="19">
        <v>504002</v>
      </c>
      <c r="Q408" s="19">
        <v>353211</v>
      </c>
      <c r="R408" s="19">
        <v>9593232</v>
      </c>
      <c r="S408" s="20" t="s">
        <v>1570</v>
      </c>
      <c r="T408" s="19">
        <v>29674763</v>
      </c>
      <c r="U408" s="18" t="s">
        <v>830</v>
      </c>
      <c r="V408" s="16" t="s">
        <v>1999</v>
      </c>
      <c r="W408" s="9">
        <f t="shared" si="13"/>
        <v>1363</v>
      </c>
    </row>
    <row r="409" spans="1:23" s="10" customFormat="1" ht="159.75" customHeight="1">
      <c r="A409" s="8">
        <v>38</v>
      </c>
      <c r="B409" s="13" t="s">
        <v>74</v>
      </c>
      <c r="C409" s="13" t="s">
        <v>125</v>
      </c>
      <c r="D409" s="13" t="s">
        <v>247</v>
      </c>
      <c r="E409" s="14">
        <v>1</v>
      </c>
      <c r="F409" s="15" t="s">
        <v>629</v>
      </c>
      <c r="G409" s="16" t="s">
        <v>74</v>
      </c>
      <c r="H409" s="16" t="s">
        <v>74</v>
      </c>
      <c r="I409" s="17" t="s">
        <v>1008</v>
      </c>
      <c r="J409" s="18" t="s">
        <v>1009</v>
      </c>
      <c r="K409" s="18" t="s">
        <v>303</v>
      </c>
      <c r="L409" s="18" t="s">
        <v>293</v>
      </c>
      <c r="M409" s="18" t="s">
        <v>294</v>
      </c>
      <c r="N409" s="18" t="s">
        <v>822</v>
      </c>
      <c r="O409" s="19">
        <v>43329380.399999999</v>
      </c>
      <c r="P409" s="19">
        <v>0</v>
      </c>
      <c r="Q409" s="19">
        <v>468997.51</v>
      </c>
      <c r="R409" s="19">
        <v>322121.52</v>
      </c>
      <c r="S409" s="20" t="s">
        <v>1663</v>
      </c>
      <c r="T409" s="19">
        <v>43476256.390000001</v>
      </c>
      <c r="U409" s="18" t="s">
        <v>830</v>
      </c>
      <c r="V409" s="16" t="s">
        <v>2000</v>
      </c>
      <c r="W409" s="9">
        <f t="shared" si="13"/>
        <v>1490</v>
      </c>
    </row>
    <row r="410" spans="1:23" s="10" customFormat="1" ht="236.25" customHeight="1">
      <c r="A410" s="8">
        <v>38</v>
      </c>
      <c r="B410" s="13" t="s">
        <v>74</v>
      </c>
      <c r="C410" s="13" t="s">
        <v>125</v>
      </c>
      <c r="D410" s="13" t="s">
        <v>247</v>
      </c>
      <c r="E410" s="14">
        <v>1</v>
      </c>
      <c r="F410" s="15" t="s">
        <v>629</v>
      </c>
      <c r="G410" s="16" t="s">
        <v>74</v>
      </c>
      <c r="H410" s="16" t="s">
        <v>74</v>
      </c>
      <c r="I410" s="17" t="s">
        <v>305</v>
      </c>
      <c r="J410" s="18" t="s">
        <v>306</v>
      </c>
      <c r="K410" s="18" t="s">
        <v>677</v>
      </c>
      <c r="L410" s="18" t="s">
        <v>293</v>
      </c>
      <c r="M410" s="18" t="s">
        <v>294</v>
      </c>
      <c r="N410" s="18" t="s">
        <v>822</v>
      </c>
      <c r="O410" s="19">
        <v>10207000.130000001</v>
      </c>
      <c r="P410" s="19">
        <v>448813.49</v>
      </c>
      <c r="Q410" s="19">
        <v>101124.91</v>
      </c>
      <c r="R410" s="19">
        <v>3367929.44</v>
      </c>
      <c r="S410" s="20" t="s">
        <v>1571</v>
      </c>
      <c r="T410" s="19">
        <v>7389009.0899999999</v>
      </c>
      <c r="U410" s="18" t="s">
        <v>830</v>
      </c>
      <c r="V410" s="16" t="s">
        <v>2001</v>
      </c>
      <c r="W410" s="9">
        <f t="shared" si="13"/>
        <v>1500</v>
      </c>
    </row>
    <row r="411" spans="1:23" s="10" customFormat="1" ht="249.75" customHeight="1">
      <c r="A411" s="8">
        <v>38</v>
      </c>
      <c r="B411" s="13" t="s">
        <v>74</v>
      </c>
      <c r="C411" s="13" t="s">
        <v>125</v>
      </c>
      <c r="D411" s="13" t="s">
        <v>247</v>
      </c>
      <c r="E411" s="14">
        <v>1</v>
      </c>
      <c r="F411" s="15" t="s">
        <v>629</v>
      </c>
      <c r="G411" s="16" t="s">
        <v>74</v>
      </c>
      <c r="H411" s="16" t="s">
        <v>74</v>
      </c>
      <c r="I411" s="17" t="s">
        <v>678</v>
      </c>
      <c r="J411" s="18" t="s">
        <v>679</v>
      </c>
      <c r="K411" s="18" t="s">
        <v>1128</v>
      </c>
      <c r="L411" s="18" t="s">
        <v>293</v>
      </c>
      <c r="M411" s="18" t="s">
        <v>294</v>
      </c>
      <c r="N411" s="18" t="s">
        <v>822</v>
      </c>
      <c r="O411" s="19">
        <v>379995241.94999999</v>
      </c>
      <c r="P411" s="19">
        <v>201273215.53</v>
      </c>
      <c r="Q411" s="19">
        <v>3922351.03</v>
      </c>
      <c r="R411" s="19">
        <v>135305523.25999999</v>
      </c>
      <c r="S411" s="20" t="s">
        <v>1572</v>
      </c>
      <c r="T411" s="19">
        <v>449885285.25</v>
      </c>
      <c r="U411" s="18" t="s">
        <v>830</v>
      </c>
      <c r="V411" s="16" t="s">
        <v>2002</v>
      </c>
      <c r="W411" s="9">
        <f t="shared" si="13"/>
        <v>1501</v>
      </c>
    </row>
    <row r="412" spans="1:23" s="10" customFormat="1" ht="159.75" customHeight="1">
      <c r="A412" s="8">
        <v>38</v>
      </c>
      <c r="B412" s="13" t="s">
        <v>74</v>
      </c>
      <c r="C412" s="13" t="s">
        <v>125</v>
      </c>
      <c r="D412" s="13" t="s">
        <v>247</v>
      </c>
      <c r="E412" s="14">
        <v>1</v>
      </c>
      <c r="F412" s="15" t="s">
        <v>629</v>
      </c>
      <c r="G412" s="16" t="s">
        <v>74</v>
      </c>
      <c r="H412" s="16" t="s">
        <v>74</v>
      </c>
      <c r="I412" s="17" t="s">
        <v>1154</v>
      </c>
      <c r="J412" s="18" t="s">
        <v>1155</v>
      </c>
      <c r="K412" s="18" t="s">
        <v>1156</v>
      </c>
      <c r="L412" s="18" t="s">
        <v>293</v>
      </c>
      <c r="M412" s="18" t="s">
        <v>294</v>
      </c>
      <c r="N412" s="18" t="s">
        <v>822</v>
      </c>
      <c r="O412" s="19">
        <v>55712352.859999999</v>
      </c>
      <c r="P412" s="19">
        <v>3873</v>
      </c>
      <c r="Q412" s="19">
        <v>604885</v>
      </c>
      <c r="R412" s="19">
        <v>48326</v>
      </c>
      <c r="S412" s="20" t="s">
        <v>2003</v>
      </c>
      <c r="T412" s="19">
        <v>56272784.859999999</v>
      </c>
      <c r="U412" s="18" t="s">
        <v>830</v>
      </c>
      <c r="V412" s="16" t="s">
        <v>1573</v>
      </c>
      <c r="W412" s="9">
        <f t="shared" si="13"/>
        <v>1521</v>
      </c>
    </row>
    <row r="413" spans="1:23" s="10" customFormat="1" ht="159.75" customHeight="1">
      <c r="A413" s="8">
        <v>38</v>
      </c>
      <c r="B413" s="13" t="s">
        <v>74</v>
      </c>
      <c r="C413" s="13" t="s">
        <v>125</v>
      </c>
      <c r="D413" s="13" t="s">
        <v>247</v>
      </c>
      <c r="E413" s="14">
        <v>1</v>
      </c>
      <c r="F413" s="15" t="s">
        <v>629</v>
      </c>
      <c r="G413" s="16" t="s">
        <v>74</v>
      </c>
      <c r="H413" s="16" t="s">
        <v>74</v>
      </c>
      <c r="I413" s="17" t="s">
        <v>1483</v>
      </c>
      <c r="J413" s="18" t="s">
        <v>1484</v>
      </c>
      <c r="K413" s="18" t="s">
        <v>1232</v>
      </c>
      <c r="L413" s="18" t="s">
        <v>293</v>
      </c>
      <c r="M413" s="18" t="s">
        <v>294</v>
      </c>
      <c r="N413" s="18" t="s">
        <v>822</v>
      </c>
      <c r="O413" s="19">
        <v>19599261.149999999</v>
      </c>
      <c r="P413" s="19">
        <v>0</v>
      </c>
      <c r="Q413" s="19">
        <v>207927.42</v>
      </c>
      <c r="R413" s="19">
        <v>647882.88</v>
      </c>
      <c r="S413" s="20" t="s">
        <v>1485</v>
      </c>
      <c r="T413" s="19">
        <v>19159305.690000001</v>
      </c>
      <c r="U413" s="18" t="s">
        <v>830</v>
      </c>
      <c r="V413" s="16" t="s">
        <v>2004</v>
      </c>
      <c r="W413" s="9">
        <f t="shared" si="13"/>
        <v>1553</v>
      </c>
    </row>
    <row r="414" spans="1:23" s="10" customFormat="1" ht="408" customHeight="1">
      <c r="A414" s="8">
        <v>38</v>
      </c>
      <c r="B414" s="13" t="s">
        <v>74</v>
      </c>
      <c r="C414" s="13" t="s">
        <v>125</v>
      </c>
      <c r="D414" s="13" t="s">
        <v>247</v>
      </c>
      <c r="E414" s="14">
        <v>1</v>
      </c>
      <c r="F414" s="15" t="s">
        <v>349</v>
      </c>
      <c r="G414" s="16" t="s">
        <v>350</v>
      </c>
      <c r="H414" s="16" t="s">
        <v>350</v>
      </c>
      <c r="I414" s="17" t="s">
        <v>43</v>
      </c>
      <c r="J414" s="18" t="s">
        <v>44</v>
      </c>
      <c r="K414" s="18" t="s">
        <v>45</v>
      </c>
      <c r="L414" s="18" t="s">
        <v>863</v>
      </c>
      <c r="M414" s="18" t="s">
        <v>493</v>
      </c>
      <c r="N414" s="18" t="s">
        <v>822</v>
      </c>
      <c r="O414" s="19">
        <v>21877284.800000001</v>
      </c>
      <c r="P414" s="19">
        <v>0</v>
      </c>
      <c r="Q414" s="19">
        <v>220676.74</v>
      </c>
      <c r="R414" s="19">
        <v>683593.87</v>
      </c>
      <c r="S414" s="20" t="s">
        <v>2005</v>
      </c>
      <c r="T414" s="19">
        <v>21414367.670000002</v>
      </c>
      <c r="U414" s="18" t="s">
        <v>296</v>
      </c>
      <c r="V414" s="16" t="s">
        <v>2006</v>
      </c>
      <c r="W414" s="9">
        <f t="shared" si="13"/>
        <v>1110</v>
      </c>
    </row>
    <row r="415" spans="1:23" s="10" customFormat="1" ht="159.75" customHeight="1">
      <c r="A415" s="8">
        <v>38</v>
      </c>
      <c r="B415" s="13" t="s">
        <v>74</v>
      </c>
      <c r="C415" s="13" t="s">
        <v>125</v>
      </c>
      <c r="D415" s="13" t="s">
        <v>247</v>
      </c>
      <c r="E415" s="14">
        <v>1</v>
      </c>
      <c r="F415" s="15" t="s">
        <v>349</v>
      </c>
      <c r="G415" s="16" t="s">
        <v>350</v>
      </c>
      <c r="H415" s="16" t="s">
        <v>350</v>
      </c>
      <c r="I415" s="17" t="s">
        <v>945</v>
      </c>
      <c r="J415" s="18" t="s">
        <v>220</v>
      </c>
      <c r="K415" s="18" t="s">
        <v>221</v>
      </c>
      <c r="L415" s="18" t="s">
        <v>863</v>
      </c>
      <c r="M415" s="18" t="s">
        <v>977</v>
      </c>
      <c r="N415" s="18" t="s">
        <v>964</v>
      </c>
      <c r="O415" s="19">
        <v>2762516.81</v>
      </c>
      <c r="P415" s="19">
        <v>0</v>
      </c>
      <c r="Q415" s="19">
        <v>27049.4</v>
      </c>
      <c r="R415" s="19">
        <v>7327.56</v>
      </c>
      <c r="S415" s="20" t="s">
        <v>1575</v>
      </c>
      <c r="T415" s="19">
        <v>2782238.65</v>
      </c>
      <c r="U415" s="18" t="s">
        <v>296</v>
      </c>
      <c r="V415" s="16" t="s">
        <v>1576</v>
      </c>
      <c r="W415" s="9">
        <f t="shared" si="13"/>
        <v>1468</v>
      </c>
    </row>
    <row r="416" spans="1:23" s="10" customFormat="1" ht="409.5" customHeight="1">
      <c r="A416" s="8">
        <v>38</v>
      </c>
      <c r="B416" s="13" t="s">
        <v>74</v>
      </c>
      <c r="C416" s="13" t="s">
        <v>125</v>
      </c>
      <c r="D416" s="13" t="s">
        <v>247</v>
      </c>
      <c r="E416" s="14">
        <v>1</v>
      </c>
      <c r="F416" s="15" t="s">
        <v>1221</v>
      </c>
      <c r="G416" s="16" t="s">
        <v>1222</v>
      </c>
      <c r="H416" s="16" t="s">
        <v>1222</v>
      </c>
      <c r="I416" s="17" t="s">
        <v>1223</v>
      </c>
      <c r="J416" s="18" t="s">
        <v>1224</v>
      </c>
      <c r="K416" s="18" t="s">
        <v>1225</v>
      </c>
      <c r="L416" s="18" t="s">
        <v>863</v>
      </c>
      <c r="M416" s="18" t="s">
        <v>1226</v>
      </c>
      <c r="N416" s="18" t="s">
        <v>822</v>
      </c>
      <c r="O416" s="19">
        <v>3436444</v>
      </c>
      <c r="P416" s="19">
        <v>0</v>
      </c>
      <c r="Q416" s="19">
        <v>28105.06</v>
      </c>
      <c r="R416" s="19">
        <v>925.41</v>
      </c>
      <c r="S416" s="20" t="s">
        <v>2007</v>
      </c>
      <c r="T416" s="19">
        <v>3463623.65</v>
      </c>
      <c r="U416" s="18" t="s">
        <v>830</v>
      </c>
      <c r="V416" s="16" t="s">
        <v>2008</v>
      </c>
      <c r="W416" s="9">
        <f t="shared" si="13"/>
        <v>1543</v>
      </c>
    </row>
    <row r="417" spans="1:23" s="10" customFormat="1" ht="212.25" customHeight="1">
      <c r="A417" s="8">
        <v>38</v>
      </c>
      <c r="B417" s="13" t="s">
        <v>74</v>
      </c>
      <c r="C417" s="13" t="s">
        <v>125</v>
      </c>
      <c r="D417" s="13" t="s">
        <v>247</v>
      </c>
      <c r="E417" s="14">
        <v>1</v>
      </c>
      <c r="F417" s="15" t="s">
        <v>46</v>
      </c>
      <c r="G417" s="16" t="s">
        <v>128</v>
      </c>
      <c r="H417" s="16" t="s">
        <v>128</v>
      </c>
      <c r="I417" s="17" t="s">
        <v>129</v>
      </c>
      <c r="J417" s="18" t="s">
        <v>130</v>
      </c>
      <c r="K417" s="18" t="s">
        <v>340</v>
      </c>
      <c r="L417" s="18" t="s">
        <v>863</v>
      </c>
      <c r="M417" s="18" t="s">
        <v>786</v>
      </c>
      <c r="N417" s="18" t="s">
        <v>822</v>
      </c>
      <c r="O417" s="19">
        <v>61139083</v>
      </c>
      <c r="P417" s="19">
        <v>7042847</v>
      </c>
      <c r="Q417" s="19">
        <v>540745</v>
      </c>
      <c r="R417" s="19">
        <v>8888224</v>
      </c>
      <c r="S417" s="20" t="s">
        <v>1519</v>
      </c>
      <c r="T417" s="19">
        <v>59834451</v>
      </c>
      <c r="U417" s="18" t="s">
        <v>296</v>
      </c>
      <c r="V417" s="16" t="s">
        <v>1335</v>
      </c>
      <c r="W417" s="9">
        <f t="shared" si="13"/>
        <v>1106</v>
      </c>
    </row>
    <row r="418" spans="1:23" s="10" customFormat="1" ht="182.25" customHeight="1">
      <c r="A418" s="8">
        <v>38</v>
      </c>
      <c r="B418" s="13" t="s">
        <v>74</v>
      </c>
      <c r="C418" s="13" t="s">
        <v>125</v>
      </c>
      <c r="D418" s="13" t="s">
        <v>247</v>
      </c>
      <c r="E418" s="14">
        <v>1</v>
      </c>
      <c r="F418" s="15" t="s">
        <v>899</v>
      </c>
      <c r="G418" s="16" t="s">
        <v>900</v>
      </c>
      <c r="H418" s="16" t="s">
        <v>900</v>
      </c>
      <c r="I418" s="17" t="s">
        <v>901</v>
      </c>
      <c r="J418" s="18" t="s">
        <v>902</v>
      </c>
      <c r="K418" s="18" t="s">
        <v>549</v>
      </c>
      <c r="L418" s="18" t="s">
        <v>863</v>
      </c>
      <c r="M418" s="18" t="s">
        <v>493</v>
      </c>
      <c r="N418" s="18" t="s">
        <v>822</v>
      </c>
      <c r="O418" s="19">
        <v>5900029.4699999997</v>
      </c>
      <c r="P418" s="19">
        <v>0</v>
      </c>
      <c r="Q418" s="19">
        <v>47403.89</v>
      </c>
      <c r="R418" s="19">
        <v>17586.97</v>
      </c>
      <c r="S418" s="20" t="s">
        <v>1486</v>
      </c>
      <c r="T418" s="19">
        <v>5929846.3899999997</v>
      </c>
      <c r="U418" s="18" t="s">
        <v>830</v>
      </c>
      <c r="V418" s="16" t="s">
        <v>1336</v>
      </c>
      <c r="W418" s="9">
        <f t="shared" si="13"/>
        <v>1108</v>
      </c>
    </row>
    <row r="419" spans="1:23" s="10" customFormat="1" ht="127.5" customHeight="1">
      <c r="A419" s="8">
        <v>38</v>
      </c>
      <c r="B419" s="13" t="s">
        <v>74</v>
      </c>
      <c r="C419" s="13" t="s">
        <v>125</v>
      </c>
      <c r="D419" s="13" t="s">
        <v>247</v>
      </c>
      <c r="E419" s="14">
        <v>1</v>
      </c>
      <c r="F419" s="15" t="s">
        <v>550</v>
      </c>
      <c r="G419" s="16" t="s">
        <v>551</v>
      </c>
      <c r="H419" s="16" t="s">
        <v>551</v>
      </c>
      <c r="I419" s="17" t="s">
        <v>552</v>
      </c>
      <c r="J419" s="18" t="s">
        <v>553</v>
      </c>
      <c r="K419" s="18" t="s">
        <v>554</v>
      </c>
      <c r="L419" s="18" t="s">
        <v>863</v>
      </c>
      <c r="M419" s="18" t="s">
        <v>493</v>
      </c>
      <c r="N419" s="18" t="s">
        <v>964</v>
      </c>
      <c r="O419" s="19">
        <v>280.61</v>
      </c>
      <c r="P419" s="19">
        <v>166100.46</v>
      </c>
      <c r="Q419" s="19">
        <v>51.2</v>
      </c>
      <c r="R419" s="19">
        <v>17013.82</v>
      </c>
      <c r="S419" s="20" t="s">
        <v>1577</v>
      </c>
      <c r="T419" s="19">
        <v>148418.45000000001</v>
      </c>
      <c r="U419" s="18" t="s">
        <v>830</v>
      </c>
      <c r="V419" s="16" t="s">
        <v>1487</v>
      </c>
      <c r="W419" s="9">
        <f t="shared" si="13"/>
        <v>1238</v>
      </c>
    </row>
    <row r="420" spans="1:23" s="10" customFormat="1" ht="227.25" customHeight="1">
      <c r="A420" s="8">
        <v>38</v>
      </c>
      <c r="B420" s="13" t="s">
        <v>74</v>
      </c>
      <c r="C420" s="13" t="s">
        <v>125</v>
      </c>
      <c r="D420" s="13" t="s">
        <v>247</v>
      </c>
      <c r="E420" s="14">
        <v>1</v>
      </c>
      <c r="F420" s="15" t="s">
        <v>555</v>
      </c>
      <c r="G420" s="16" t="s">
        <v>556</v>
      </c>
      <c r="H420" s="16" t="s">
        <v>556</v>
      </c>
      <c r="I420" s="17" t="s">
        <v>557</v>
      </c>
      <c r="J420" s="18" t="s">
        <v>687</v>
      </c>
      <c r="K420" s="18" t="s">
        <v>1117</v>
      </c>
      <c r="L420" s="18" t="s">
        <v>863</v>
      </c>
      <c r="M420" s="18" t="s">
        <v>785</v>
      </c>
      <c r="N420" s="18" t="s">
        <v>822</v>
      </c>
      <c r="O420" s="19">
        <v>159238363.44999999</v>
      </c>
      <c r="P420" s="19">
        <v>0</v>
      </c>
      <c r="Q420" s="19">
        <v>1599202.45</v>
      </c>
      <c r="R420" s="19">
        <v>4531652.24</v>
      </c>
      <c r="S420" s="20" t="s">
        <v>1517</v>
      </c>
      <c r="T420" s="19">
        <v>156305913.66</v>
      </c>
      <c r="U420" s="18" t="s">
        <v>830</v>
      </c>
      <c r="V420" s="16" t="s">
        <v>2009</v>
      </c>
      <c r="W420" s="9">
        <f t="shared" si="13"/>
        <v>1405</v>
      </c>
    </row>
    <row r="421" spans="1:23" s="10" customFormat="1" ht="227.25" customHeight="1">
      <c r="A421" s="8">
        <v>38</v>
      </c>
      <c r="B421" s="13" t="s">
        <v>74</v>
      </c>
      <c r="C421" s="13" t="s">
        <v>125</v>
      </c>
      <c r="D421" s="13" t="s">
        <v>247</v>
      </c>
      <c r="E421" s="14">
        <v>1</v>
      </c>
      <c r="F421" s="15" t="s">
        <v>323</v>
      </c>
      <c r="G421" s="16" t="s">
        <v>1025</v>
      </c>
      <c r="H421" s="16" t="s">
        <v>1025</v>
      </c>
      <c r="I421" s="17" t="s">
        <v>888</v>
      </c>
      <c r="J421" s="18" t="s">
        <v>889</v>
      </c>
      <c r="K421" s="18" t="s">
        <v>1118</v>
      </c>
      <c r="L421" s="18" t="s">
        <v>863</v>
      </c>
      <c r="M421" s="18" t="s">
        <v>493</v>
      </c>
      <c r="N421" s="18" t="s">
        <v>822</v>
      </c>
      <c r="O421" s="19">
        <v>10584750.33</v>
      </c>
      <c r="P421" s="19">
        <v>0</v>
      </c>
      <c r="Q421" s="19">
        <v>99037.1</v>
      </c>
      <c r="R421" s="19">
        <v>4640</v>
      </c>
      <c r="S421" s="20" t="s">
        <v>1488</v>
      </c>
      <c r="T421" s="19">
        <v>10679147.43</v>
      </c>
      <c r="U421" s="18" t="s">
        <v>830</v>
      </c>
      <c r="V421" s="16" t="s">
        <v>2010</v>
      </c>
      <c r="W421" s="9">
        <f t="shared" si="13"/>
        <v>1107</v>
      </c>
    </row>
    <row r="422" spans="1:23" s="10" customFormat="1" ht="212.25" customHeight="1">
      <c r="A422" s="8">
        <v>38</v>
      </c>
      <c r="B422" s="13" t="s">
        <v>74</v>
      </c>
      <c r="C422" s="13" t="s">
        <v>125</v>
      </c>
      <c r="D422" s="13" t="s">
        <v>247</v>
      </c>
      <c r="E422" s="14">
        <v>1</v>
      </c>
      <c r="F422" s="15" t="s">
        <v>890</v>
      </c>
      <c r="G422" s="16" t="s">
        <v>891</v>
      </c>
      <c r="H422" s="16" t="s">
        <v>891</v>
      </c>
      <c r="I422" s="17" t="s">
        <v>892</v>
      </c>
      <c r="J422" s="18" t="s">
        <v>893</v>
      </c>
      <c r="K422" s="18" t="s">
        <v>645</v>
      </c>
      <c r="L422" s="18" t="s">
        <v>293</v>
      </c>
      <c r="M422" s="18" t="s">
        <v>2011</v>
      </c>
      <c r="N422" s="18" t="s">
        <v>822</v>
      </c>
      <c r="O422" s="19">
        <v>15856545.91</v>
      </c>
      <c r="P422" s="19">
        <v>0</v>
      </c>
      <c r="Q422" s="19">
        <v>132624.35999999999</v>
      </c>
      <c r="R422" s="19">
        <v>3226528.51</v>
      </c>
      <c r="S422" s="20" t="s">
        <v>2012</v>
      </c>
      <c r="T422" s="19">
        <v>12934641.76</v>
      </c>
      <c r="U422" s="18" t="s">
        <v>830</v>
      </c>
      <c r="V422" s="16" t="s">
        <v>2013</v>
      </c>
      <c r="W422" s="9">
        <f t="shared" si="13"/>
        <v>1098</v>
      </c>
    </row>
    <row r="423" spans="1:23" s="10" customFormat="1" ht="351" customHeight="1">
      <c r="A423" s="8">
        <v>38</v>
      </c>
      <c r="B423" s="13" t="s">
        <v>74</v>
      </c>
      <c r="C423" s="13" t="s">
        <v>125</v>
      </c>
      <c r="D423" s="13" t="s">
        <v>247</v>
      </c>
      <c r="E423" s="14">
        <v>1</v>
      </c>
      <c r="F423" s="15" t="s">
        <v>1183</v>
      </c>
      <c r="G423" s="16" t="s">
        <v>1184</v>
      </c>
      <c r="H423" s="16" t="s">
        <v>1184</v>
      </c>
      <c r="I423" s="17" t="s">
        <v>1185</v>
      </c>
      <c r="J423" s="18" t="s">
        <v>1186</v>
      </c>
      <c r="K423" s="18" t="s">
        <v>1187</v>
      </c>
      <c r="L423" s="18" t="s">
        <v>863</v>
      </c>
      <c r="M423" s="18" t="s">
        <v>493</v>
      </c>
      <c r="N423" s="18" t="s">
        <v>295</v>
      </c>
      <c r="O423" s="19">
        <v>1599003.73</v>
      </c>
      <c r="P423" s="19">
        <v>0</v>
      </c>
      <c r="Q423" s="19">
        <v>5042.17</v>
      </c>
      <c r="R423" s="19">
        <v>97326.94</v>
      </c>
      <c r="S423" s="20" t="s">
        <v>1489</v>
      </c>
      <c r="T423" s="19">
        <v>1506718.96</v>
      </c>
      <c r="U423" s="18" t="s">
        <v>830</v>
      </c>
      <c r="V423" s="16" t="s">
        <v>1337</v>
      </c>
      <c r="W423" s="9">
        <f t="shared" si="13"/>
        <v>1534</v>
      </c>
    </row>
    <row r="424" spans="1:23" s="10" customFormat="1" ht="159.75" customHeight="1">
      <c r="A424" s="8">
        <v>38</v>
      </c>
      <c r="B424" s="13" t="s">
        <v>74</v>
      </c>
      <c r="C424" s="13" t="s">
        <v>125</v>
      </c>
      <c r="D424" s="13" t="s">
        <v>247</v>
      </c>
      <c r="E424" s="14">
        <v>1</v>
      </c>
      <c r="F424" s="15" t="s">
        <v>133</v>
      </c>
      <c r="G424" s="16" t="s">
        <v>833</v>
      </c>
      <c r="H424" s="16" t="s">
        <v>833</v>
      </c>
      <c r="I424" s="17" t="s">
        <v>942</v>
      </c>
      <c r="J424" s="18" t="s">
        <v>1246</v>
      </c>
      <c r="K424" s="18" t="s">
        <v>1119</v>
      </c>
      <c r="L424" s="18" t="s">
        <v>863</v>
      </c>
      <c r="M424" s="18" t="s">
        <v>787</v>
      </c>
      <c r="N424" s="18" t="s">
        <v>822</v>
      </c>
      <c r="O424" s="19">
        <v>34902599.950000003</v>
      </c>
      <c r="P424" s="19">
        <v>9265532.6500000004</v>
      </c>
      <c r="Q424" s="19">
        <v>458810.34</v>
      </c>
      <c r="R424" s="19">
        <v>17023022.030000001</v>
      </c>
      <c r="S424" s="20" t="s">
        <v>1490</v>
      </c>
      <c r="T424" s="19">
        <v>27603920.91</v>
      </c>
      <c r="U424" s="18" t="s">
        <v>830</v>
      </c>
      <c r="V424" s="16" t="s">
        <v>2014</v>
      </c>
      <c r="W424" s="9">
        <f t="shared" si="13"/>
        <v>1109</v>
      </c>
    </row>
    <row r="425" spans="1:23" s="10" customFormat="1" ht="159.75" customHeight="1">
      <c r="A425" s="8">
        <v>38</v>
      </c>
      <c r="B425" s="13" t="s">
        <v>74</v>
      </c>
      <c r="C425" s="13" t="s">
        <v>125</v>
      </c>
      <c r="D425" s="13" t="s">
        <v>247</v>
      </c>
      <c r="E425" s="14">
        <v>1</v>
      </c>
      <c r="F425" s="15" t="s">
        <v>943</v>
      </c>
      <c r="G425" s="16" t="s">
        <v>1120</v>
      </c>
      <c r="H425" s="16" t="s">
        <v>1120</v>
      </c>
      <c r="I425" s="17" t="s">
        <v>693</v>
      </c>
      <c r="J425" s="18" t="s">
        <v>694</v>
      </c>
      <c r="K425" s="18" t="s">
        <v>695</v>
      </c>
      <c r="L425" s="18" t="s">
        <v>863</v>
      </c>
      <c r="M425" s="18" t="s">
        <v>493</v>
      </c>
      <c r="N425" s="18" t="s">
        <v>295</v>
      </c>
      <c r="O425" s="19">
        <v>74026486.709999993</v>
      </c>
      <c r="P425" s="19">
        <v>52500000</v>
      </c>
      <c r="Q425" s="19">
        <v>935937.93</v>
      </c>
      <c r="R425" s="19">
        <v>10098220.52</v>
      </c>
      <c r="S425" s="20" t="s">
        <v>2015</v>
      </c>
      <c r="T425" s="19">
        <v>117364204.12</v>
      </c>
      <c r="U425" s="18" t="s">
        <v>830</v>
      </c>
      <c r="V425" s="16" t="s">
        <v>2016</v>
      </c>
      <c r="W425" s="9">
        <f t="shared" si="13"/>
        <v>1128</v>
      </c>
    </row>
    <row r="426" spans="1:23" s="10" customFormat="1" ht="159.75" customHeight="1">
      <c r="A426" s="8">
        <v>38</v>
      </c>
      <c r="B426" s="13" t="s">
        <v>74</v>
      </c>
      <c r="C426" s="13" t="s">
        <v>125</v>
      </c>
      <c r="D426" s="13" t="s">
        <v>247</v>
      </c>
      <c r="E426" s="14">
        <v>1</v>
      </c>
      <c r="F426" s="15" t="s">
        <v>696</v>
      </c>
      <c r="G426" s="16" t="s">
        <v>697</v>
      </c>
      <c r="H426" s="16" t="s">
        <v>697</v>
      </c>
      <c r="I426" s="17" t="s">
        <v>700</v>
      </c>
      <c r="J426" s="18" t="s">
        <v>701</v>
      </c>
      <c r="K426" s="18" t="s">
        <v>702</v>
      </c>
      <c r="L426" s="18" t="s">
        <v>863</v>
      </c>
      <c r="M426" s="18" t="s">
        <v>787</v>
      </c>
      <c r="N426" s="18" t="s">
        <v>964</v>
      </c>
      <c r="O426" s="19">
        <v>26102478.829999998</v>
      </c>
      <c r="P426" s="19">
        <v>7356415.4400000004</v>
      </c>
      <c r="Q426" s="19">
        <v>270491.89</v>
      </c>
      <c r="R426" s="19">
        <v>5600827.2000000002</v>
      </c>
      <c r="S426" s="20" t="s">
        <v>2017</v>
      </c>
      <c r="T426" s="19">
        <v>28128558.960000001</v>
      </c>
      <c r="U426" s="18" t="s">
        <v>830</v>
      </c>
      <c r="V426" s="16" t="s">
        <v>1339</v>
      </c>
      <c r="W426" s="9">
        <f t="shared" si="13"/>
        <v>128</v>
      </c>
    </row>
    <row r="427" spans="1:23" s="10" customFormat="1" ht="214.5" customHeight="1">
      <c r="A427" s="8">
        <v>38</v>
      </c>
      <c r="B427" s="13" t="s">
        <v>74</v>
      </c>
      <c r="C427" s="13" t="s">
        <v>125</v>
      </c>
      <c r="D427" s="13" t="s">
        <v>247</v>
      </c>
      <c r="E427" s="14">
        <v>1</v>
      </c>
      <c r="F427" s="15" t="s">
        <v>696</v>
      </c>
      <c r="G427" s="16" t="s">
        <v>697</v>
      </c>
      <c r="H427" s="16" t="s">
        <v>697</v>
      </c>
      <c r="I427" s="17" t="s">
        <v>698</v>
      </c>
      <c r="J427" s="18" t="s">
        <v>699</v>
      </c>
      <c r="K427" s="18" t="s">
        <v>628</v>
      </c>
      <c r="L427" s="18" t="s">
        <v>863</v>
      </c>
      <c r="M427" s="18" t="s">
        <v>787</v>
      </c>
      <c r="N427" s="18" t="s">
        <v>822</v>
      </c>
      <c r="O427" s="19">
        <v>11071.44</v>
      </c>
      <c r="P427" s="19">
        <v>4000000</v>
      </c>
      <c r="Q427" s="19">
        <v>2229.67</v>
      </c>
      <c r="R427" s="19">
        <v>4005220.01</v>
      </c>
      <c r="S427" s="20" t="s">
        <v>2018</v>
      </c>
      <c r="T427" s="19">
        <v>11071.44</v>
      </c>
      <c r="U427" s="18" t="s">
        <v>830</v>
      </c>
      <c r="V427" s="16" t="s">
        <v>1338</v>
      </c>
      <c r="W427" s="9">
        <f t="shared" si="13"/>
        <v>1164</v>
      </c>
    </row>
    <row r="428" spans="1:23" s="50" customFormat="1" ht="20.25" customHeight="1" outlineLevel="2">
      <c r="A428" s="44"/>
      <c r="B428" s="72" t="s">
        <v>356</v>
      </c>
      <c r="C428" s="73"/>
      <c r="D428" s="73"/>
      <c r="E428" s="64">
        <f>SUBTOTAL(9,E429:E463)</f>
        <v>35</v>
      </c>
      <c r="F428" s="45"/>
      <c r="G428" s="45"/>
      <c r="H428" s="45"/>
      <c r="I428" s="46"/>
      <c r="J428" s="45"/>
      <c r="K428" s="45"/>
      <c r="L428" s="45"/>
      <c r="M428" s="45"/>
      <c r="N428" s="45"/>
      <c r="O428" s="47"/>
      <c r="P428" s="47"/>
      <c r="Q428" s="47"/>
      <c r="R428" s="47"/>
      <c r="S428" s="45"/>
      <c r="T428" s="47"/>
      <c r="U428" s="45"/>
      <c r="V428" s="48"/>
      <c r="W428" s="49"/>
    </row>
    <row r="429" spans="1:23" s="10" customFormat="1" ht="127.5" customHeight="1">
      <c r="A429" s="8">
        <v>38</v>
      </c>
      <c r="B429" s="13" t="s">
        <v>74</v>
      </c>
      <c r="C429" s="13" t="s">
        <v>125</v>
      </c>
      <c r="D429" s="13" t="s">
        <v>660</v>
      </c>
      <c r="E429" s="14">
        <v>1</v>
      </c>
      <c r="F429" s="15" t="s">
        <v>629</v>
      </c>
      <c r="G429" s="16" t="s">
        <v>74</v>
      </c>
      <c r="H429" s="16" t="s">
        <v>411</v>
      </c>
      <c r="I429" s="17" t="s">
        <v>412</v>
      </c>
      <c r="J429" s="18" t="s">
        <v>413</v>
      </c>
      <c r="K429" s="18" t="s">
        <v>707</v>
      </c>
      <c r="L429" s="18" t="s">
        <v>293</v>
      </c>
      <c r="M429" s="18" t="s">
        <v>294</v>
      </c>
      <c r="N429" s="18" t="s">
        <v>822</v>
      </c>
      <c r="O429" s="19">
        <v>51490979.119999997</v>
      </c>
      <c r="P429" s="19">
        <v>302609.7</v>
      </c>
      <c r="Q429" s="19">
        <v>557988.66</v>
      </c>
      <c r="R429" s="19">
        <v>969682.66</v>
      </c>
      <c r="S429" s="20" t="s">
        <v>1604</v>
      </c>
      <c r="T429" s="19">
        <v>51381894.82</v>
      </c>
      <c r="U429" s="18" t="s">
        <v>830</v>
      </c>
      <c r="V429" s="16" t="s">
        <v>2019</v>
      </c>
      <c r="W429" s="9">
        <f t="shared" ref="W429:W463" si="14">IF(OR(LEFT(I429)="7",LEFT(I429,1)="8"),VALUE(RIGHT(I429,3)),VALUE(RIGHT(I429,4)))</f>
        <v>1469</v>
      </c>
    </row>
    <row r="430" spans="1:23" s="10" customFormat="1" ht="127.5" customHeight="1">
      <c r="A430" s="8">
        <v>38</v>
      </c>
      <c r="B430" s="13" t="s">
        <v>74</v>
      </c>
      <c r="C430" s="13" t="s">
        <v>125</v>
      </c>
      <c r="D430" s="13" t="s">
        <v>660</v>
      </c>
      <c r="E430" s="14">
        <v>1</v>
      </c>
      <c r="F430" s="15" t="s">
        <v>629</v>
      </c>
      <c r="G430" s="16" t="s">
        <v>74</v>
      </c>
      <c r="H430" s="16" t="s">
        <v>414</v>
      </c>
      <c r="I430" s="17" t="s">
        <v>415</v>
      </c>
      <c r="J430" s="18" t="s">
        <v>416</v>
      </c>
      <c r="K430" s="18" t="s">
        <v>707</v>
      </c>
      <c r="L430" s="18" t="s">
        <v>293</v>
      </c>
      <c r="M430" s="18" t="s">
        <v>294</v>
      </c>
      <c r="N430" s="18" t="s">
        <v>822</v>
      </c>
      <c r="O430" s="19">
        <v>35803427.539999999</v>
      </c>
      <c r="P430" s="19">
        <v>94668.24</v>
      </c>
      <c r="Q430" s="19">
        <v>373311.1</v>
      </c>
      <c r="R430" s="19">
        <v>3309131.52</v>
      </c>
      <c r="S430" s="20" t="s">
        <v>1605</v>
      </c>
      <c r="T430" s="19">
        <v>32962275.359999999</v>
      </c>
      <c r="U430" s="18" t="s">
        <v>830</v>
      </c>
      <c r="V430" s="16" t="s">
        <v>2020</v>
      </c>
      <c r="W430" s="9">
        <f t="shared" si="14"/>
        <v>1470</v>
      </c>
    </row>
    <row r="431" spans="1:23" s="10" customFormat="1" ht="127.5" customHeight="1">
      <c r="A431" s="8">
        <v>38</v>
      </c>
      <c r="B431" s="13" t="s">
        <v>74</v>
      </c>
      <c r="C431" s="13" t="s">
        <v>125</v>
      </c>
      <c r="D431" s="13" t="s">
        <v>660</v>
      </c>
      <c r="E431" s="14">
        <v>1</v>
      </c>
      <c r="F431" s="15" t="s">
        <v>629</v>
      </c>
      <c r="G431" s="16" t="s">
        <v>74</v>
      </c>
      <c r="H431" s="16" t="s">
        <v>440</v>
      </c>
      <c r="I431" s="17" t="s">
        <v>441</v>
      </c>
      <c r="J431" s="18" t="s">
        <v>442</v>
      </c>
      <c r="K431" s="18" t="s">
        <v>707</v>
      </c>
      <c r="L431" s="18" t="s">
        <v>293</v>
      </c>
      <c r="M431" s="18" t="s">
        <v>294</v>
      </c>
      <c r="N431" s="18" t="s">
        <v>822</v>
      </c>
      <c r="O431" s="19">
        <v>6947205.3799999999</v>
      </c>
      <c r="P431" s="19">
        <v>0</v>
      </c>
      <c r="Q431" s="19">
        <v>75094.66</v>
      </c>
      <c r="R431" s="19">
        <v>61540.46</v>
      </c>
      <c r="S431" s="20" t="s">
        <v>1606</v>
      </c>
      <c r="T431" s="19">
        <v>6960759.5800000001</v>
      </c>
      <c r="U431" s="18" t="s">
        <v>830</v>
      </c>
      <c r="V431" s="16" t="s">
        <v>2021</v>
      </c>
      <c r="W431" s="9">
        <f t="shared" si="14"/>
        <v>1471</v>
      </c>
    </row>
    <row r="432" spans="1:23" s="10" customFormat="1" ht="127.5" customHeight="1">
      <c r="A432" s="8">
        <v>38</v>
      </c>
      <c r="B432" s="13" t="s">
        <v>74</v>
      </c>
      <c r="C432" s="13" t="s">
        <v>125</v>
      </c>
      <c r="D432" s="13" t="s">
        <v>660</v>
      </c>
      <c r="E432" s="14">
        <v>1</v>
      </c>
      <c r="F432" s="15" t="s">
        <v>629</v>
      </c>
      <c r="G432" s="16" t="s">
        <v>74</v>
      </c>
      <c r="H432" s="16" t="s">
        <v>703</v>
      </c>
      <c r="I432" s="17" t="s">
        <v>704</v>
      </c>
      <c r="J432" s="18" t="s">
        <v>688</v>
      </c>
      <c r="K432" s="18" t="s">
        <v>1101</v>
      </c>
      <c r="L432" s="18" t="s">
        <v>293</v>
      </c>
      <c r="M432" s="18" t="s">
        <v>294</v>
      </c>
      <c r="N432" s="18" t="s">
        <v>822</v>
      </c>
      <c r="O432" s="19">
        <v>188173110.34</v>
      </c>
      <c r="P432" s="19">
        <v>4036123.84</v>
      </c>
      <c r="Q432" s="19">
        <v>1847544.29</v>
      </c>
      <c r="R432" s="19">
        <v>28912365.370000001</v>
      </c>
      <c r="S432" s="20" t="s">
        <v>1603</v>
      </c>
      <c r="T432" s="19">
        <v>165144413.09999999</v>
      </c>
      <c r="U432" s="18" t="s">
        <v>830</v>
      </c>
      <c r="V432" s="16" t="s">
        <v>2022</v>
      </c>
      <c r="W432" s="9">
        <f t="shared" si="14"/>
        <v>1395</v>
      </c>
    </row>
    <row r="433" spans="1:23" s="10" customFormat="1" ht="222" customHeight="1">
      <c r="A433" s="8">
        <v>38</v>
      </c>
      <c r="B433" s="13" t="s">
        <v>74</v>
      </c>
      <c r="C433" s="13" t="s">
        <v>125</v>
      </c>
      <c r="D433" s="13" t="s">
        <v>660</v>
      </c>
      <c r="E433" s="14">
        <v>1</v>
      </c>
      <c r="F433" s="15" t="s">
        <v>629</v>
      </c>
      <c r="G433" s="16" t="s">
        <v>74</v>
      </c>
      <c r="H433" s="16" t="s">
        <v>437</v>
      </c>
      <c r="I433" s="17" t="s">
        <v>438</v>
      </c>
      <c r="J433" s="18" t="s">
        <v>437</v>
      </c>
      <c r="K433" s="18" t="s">
        <v>1188</v>
      </c>
      <c r="L433" s="18" t="s">
        <v>293</v>
      </c>
      <c r="M433" s="18" t="s">
        <v>294</v>
      </c>
      <c r="N433" s="18" t="s">
        <v>822</v>
      </c>
      <c r="O433" s="19">
        <v>21760756.359999999</v>
      </c>
      <c r="P433" s="19">
        <v>0</v>
      </c>
      <c r="Q433" s="19">
        <v>212008.82</v>
      </c>
      <c r="R433" s="19">
        <v>4868402.7</v>
      </c>
      <c r="S433" s="20" t="s">
        <v>1492</v>
      </c>
      <c r="T433" s="19">
        <v>17104362.48</v>
      </c>
      <c r="U433" s="18" t="s">
        <v>830</v>
      </c>
      <c r="V433" s="16" t="s">
        <v>2023</v>
      </c>
      <c r="W433" s="9">
        <f t="shared" si="14"/>
        <v>1496</v>
      </c>
    </row>
    <row r="434" spans="1:23" s="10" customFormat="1" ht="159.75" customHeight="1">
      <c r="A434" s="8">
        <v>38</v>
      </c>
      <c r="B434" s="13" t="s">
        <v>74</v>
      </c>
      <c r="C434" s="13" t="s">
        <v>125</v>
      </c>
      <c r="D434" s="13" t="s">
        <v>660</v>
      </c>
      <c r="E434" s="14">
        <v>1</v>
      </c>
      <c r="F434" s="15" t="s">
        <v>629</v>
      </c>
      <c r="G434" s="16" t="s">
        <v>74</v>
      </c>
      <c r="H434" s="16" t="s">
        <v>329</v>
      </c>
      <c r="I434" s="17" t="s">
        <v>1157</v>
      </c>
      <c r="J434" s="18" t="s">
        <v>330</v>
      </c>
      <c r="K434" s="18" t="s">
        <v>331</v>
      </c>
      <c r="L434" s="18" t="s">
        <v>293</v>
      </c>
      <c r="M434" s="18" t="s">
        <v>294</v>
      </c>
      <c r="N434" s="18" t="s">
        <v>822</v>
      </c>
      <c r="O434" s="19">
        <v>270793617.37</v>
      </c>
      <c r="P434" s="19">
        <v>7339.29</v>
      </c>
      <c r="Q434" s="19">
        <v>2941048.05</v>
      </c>
      <c r="R434" s="19">
        <v>232467.45</v>
      </c>
      <c r="S434" s="20" t="s">
        <v>1607</v>
      </c>
      <c r="T434" s="19">
        <v>273509537.25999999</v>
      </c>
      <c r="U434" s="18" t="s">
        <v>830</v>
      </c>
      <c r="V434" s="16" t="s">
        <v>2024</v>
      </c>
      <c r="W434" s="9">
        <f t="shared" si="14"/>
        <v>1487</v>
      </c>
    </row>
    <row r="435" spans="1:23" s="10" customFormat="1" ht="127.5" customHeight="1">
      <c r="A435" s="8">
        <v>38</v>
      </c>
      <c r="B435" s="13" t="s">
        <v>74</v>
      </c>
      <c r="C435" s="13" t="s">
        <v>125</v>
      </c>
      <c r="D435" s="13" t="s">
        <v>660</v>
      </c>
      <c r="E435" s="14">
        <v>1</v>
      </c>
      <c r="F435" s="15" t="s">
        <v>629</v>
      </c>
      <c r="G435" s="16" t="s">
        <v>74</v>
      </c>
      <c r="H435" s="16" t="s">
        <v>705</v>
      </c>
      <c r="I435" s="17">
        <v>20023810001240</v>
      </c>
      <c r="J435" s="18" t="s">
        <v>706</v>
      </c>
      <c r="K435" s="18" t="s">
        <v>707</v>
      </c>
      <c r="L435" s="18" t="s">
        <v>293</v>
      </c>
      <c r="M435" s="18" t="s">
        <v>294</v>
      </c>
      <c r="N435" s="18" t="s">
        <v>822</v>
      </c>
      <c r="O435" s="19">
        <v>51002125.32</v>
      </c>
      <c r="P435" s="19">
        <v>35823.56</v>
      </c>
      <c r="Q435" s="19">
        <v>546559.46</v>
      </c>
      <c r="R435" s="19">
        <v>1386695.76</v>
      </c>
      <c r="S435" s="20" t="s">
        <v>1578</v>
      </c>
      <c r="T435" s="19">
        <v>50197812.579999998</v>
      </c>
      <c r="U435" s="18" t="s">
        <v>830</v>
      </c>
      <c r="V435" s="16" t="s">
        <v>2025</v>
      </c>
      <c r="W435" s="9">
        <f t="shared" si="14"/>
        <v>1240</v>
      </c>
    </row>
    <row r="436" spans="1:23" s="10" customFormat="1" ht="127.5" customHeight="1">
      <c r="A436" s="8">
        <v>38</v>
      </c>
      <c r="B436" s="13" t="s">
        <v>74</v>
      </c>
      <c r="C436" s="13" t="s">
        <v>125</v>
      </c>
      <c r="D436" s="13" t="s">
        <v>660</v>
      </c>
      <c r="E436" s="14">
        <v>1</v>
      </c>
      <c r="F436" s="15" t="s">
        <v>629</v>
      </c>
      <c r="G436" s="16" t="s">
        <v>74</v>
      </c>
      <c r="H436" s="16" t="s">
        <v>93</v>
      </c>
      <c r="I436" s="17">
        <v>20023810001241</v>
      </c>
      <c r="J436" s="18" t="s">
        <v>1046</v>
      </c>
      <c r="K436" s="18" t="s">
        <v>707</v>
      </c>
      <c r="L436" s="18" t="s">
        <v>863</v>
      </c>
      <c r="M436" s="18" t="s">
        <v>787</v>
      </c>
      <c r="N436" s="18" t="s">
        <v>822</v>
      </c>
      <c r="O436" s="19">
        <v>17127948.510000002</v>
      </c>
      <c r="P436" s="19">
        <v>52506783.409999996</v>
      </c>
      <c r="Q436" s="19">
        <v>196337.08</v>
      </c>
      <c r="R436" s="19">
        <v>20723353.699999999</v>
      </c>
      <c r="S436" s="20" t="s">
        <v>1579</v>
      </c>
      <c r="T436" s="19">
        <v>49107715.299999997</v>
      </c>
      <c r="U436" s="18" t="s">
        <v>830</v>
      </c>
      <c r="V436" s="16" t="s">
        <v>2026</v>
      </c>
      <c r="W436" s="9">
        <f t="shared" si="14"/>
        <v>1241</v>
      </c>
    </row>
    <row r="437" spans="1:23" s="10" customFormat="1" ht="127.5" customHeight="1">
      <c r="A437" s="8">
        <v>38</v>
      </c>
      <c r="B437" s="13" t="s">
        <v>74</v>
      </c>
      <c r="C437" s="13" t="s">
        <v>125</v>
      </c>
      <c r="D437" s="13" t="s">
        <v>660</v>
      </c>
      <c r="E437" s="14">
        <v>1</v>
      </c>
      <c r="F437" s="15" t="s">
        <v>629</v>
      </c>
      <c r="G437" s="16" t="s">
        <v>74</v>
      </c>
      <c r="H437" s="16" t="s">
        <v>740</v>
      </c>
      <c r="I437" s="17">
        <v>20023810001295</v>
      </c>
      <c r="J437" s="18" t="s">
        <v>1047</v>
      </c>
      <c r="K437" s="18" t="s">
        <v>707</v>
      </c>
      <c r="L437" s="18" t="s">
        <v>293</v>
      </c>
      <c r="M437" s="18" t="s">
        <v>294</v>
      </c>
      <c r="N437" s="18" t="s">
        <v>822</v>
      </c>
      <c r="O437" s="19">
        <v>3728188</v>
      </c>
      <c r="P437" s="19">
        <v>0</v>
      </c>
      <c r="Q437" s="19">
        <v>34942.14</v>
      </c>
      <c r="R437" s="19">
        <v>1245146.3</v>
      </c>
      <c r="S437" s="20" t="s">
        <v>1594</v>
      </c>
      <c r="T437" s="19">
        <v>2517983.84</v>
      </c>
      <c r="U437" s="18" t="s">
        <v>830</v>
      </c>
      <c r="V437" s="16" t="s">
        <v>2027</v>
      </c>
      <c r="W437" s="9">
        <f t="shared" si="14"/>
        <v>1295</v>
      </c>
    </row>
    <row r="438" spans="1:23" s="10" customFormat="1" ht="299.25" customHeight="1">
      <c r="A438" s="8">
        <v>38</v>
      </c>
      <c r="B438" s="13" t="s">
        <v>74</v>
      </c>
      <c r="C438" s="13" t="s">
        <v>125</v>
      </c>
      <c r="D438" s="13" t="s">
        <v>660</v>
      </c>
      <c r="E438" s="14">
        <v>1</v>
      </c>
      <c r="F438" s="15" t="s">
        <v>629</v>
      </c>
      <c r="G438" s="16" t="s">
        <v>74</v>
      </c>
      <c r="H438" s="16" t="s">
        <v>174</v>
      </c>
      <c r="I438" s="17">
        <v>20033810001334</v>
      </c>
      <c r="J438" s="18" t="s">
        <v>1048</v>
      </c>
      <c r="K438" s="18" t="s">
        <v>1158</v>
      </c>
      <c r="L438" s="18" t="s">
        <v>293</v>
      </c>
      <c r="M438" s="18" t="s">
        <v>294</v>
      </c>
      <c r="N438" s="18" t="s">
        <v>822</v>
      </c>
      <c r="O438" s="19">
        <v>38155979.020000003</v>
      </c>
      <c r="P438" s="19">
        <v>5500000</v>
      </c>
      <c r="Q438" s="19">
        <v>418000.42</v>
      </c>
      <c r="R438" s="19">
        <v>1448486.33</v>
      </c>
      <c r="S438" s="20" t="s">
        <v>1599</v>
      </c>
      <c r="T438" s="19">
        <v>42625493.109999999</v>
      </c>
      <c r="U438" s="18" t="s">
        <v>830</v>
      </c>
      <c r="V438" s="16" t="s">
        <v>2028</v>
      </c>
      <c r="W438" s="9">
        <f t="shared" si="14"/>
        <v>1334</v>
      </c>
    </row>
    <row r="439" spans="1:23" s="10" customFormat="1" ht="127.5" customHeight="1">
      <c r="A439" s="8">
        <v>38</v>
      </c>
      <c r="B439" s="13" t="s">
        <v>74</v>
      </c>
      <c r="C439" s="13" t="s">
        <v>125</v>
      </c>
      <c r="D439" s="13" t="s">
        <v>660</v>
      </c>
      <c r="E439" s="14">
        <v>1</v>
      </c>
      <c r="F439" s="15" t="s">
        <v>629</v>
      </c>
      <c r="G439" s="16" t="s">
        <v>74</v>
      </c>
      <c r="H439" s="16" t="s">
        <v>741</v>
      </c>
      <c r="I439" s="17">
        <v>20023810001243</v>
      </c>
      <c r="J439" s="18" t="s">
        <v>665</v>
      </c>
      <c r="K439" s="18" t="s">
        <v>707</v>
      </c>
      <c r="L439" s="18" t="s">
        <v>293</v>
      </c>
      <c r="M439" s="18" t="s">
        <v>294</v>
      </c>
      <c r="N439" s="18" t="s">
        <v>822</v>
      </c>
      <c r="O439" s="19">
        <v>80261329.75</v>
      </c>
      <c r="P439" s="19">
        <v>205297.21</v>
      </c>
      <c r="Q439" s="19">
        <v>865421.65</v>
      </c>
      <c r="R439" s="19">
        <v>955115.93</v>
      </c>
      <c r="S439" s="20" t="s">
        <v>1581</v>
      </c>
      <c r="T439" s="19">
        <v>80376932.680000007</v>
      </c>
      <c r="U439" s="18" t="s">
        <v>830</v>
      </c>
      <c r="V439" s="16" t="s">
        <v>2029</v>
      </c>
      <c r="W439" s="9">
        <f t="shared" si="14"/>
        <v>1243</v>
      </c>
    </row>
    <row r="440" spans="1:23" s="10" customFormat="1" ht="127.5" customHeight="1">
      <c r="A440" s="8">
        <v>38</v>
      </c>
      <c r="B440" s="13" t="s">
        <v>74</v>
      </c>
      <c r="C440" s="13" t="s">
        <v>125</v>
      </c>
      <c r="D440" s="13" t="s">
        <v>660</v>
      </c>
      <c r="E440" s="14">
        <v>1</v>
      </c>
      <c r="F440" s="15" t="s">
        <v>629</v>
      </c>
      <c r="G440" s="16" t="s">
        <v>74</v>
      </c>
      <c r="H440" s="16" t="s">
        <v>666</v>
      </c>
      <c r="I440" s="17">
        <v>20023810001242</v>
      </c>
      <c r="J440" s="18" t="s">
        <v>1075</v>
      </c>
      <c r="K440" s="18" t="s">
        <v>707</v>
      </c>
      <c r="L440" s="18" t="s">
        <v>293</v>
      </c>
      <c r="M440" s="18" t="s">
        <v>294</v>
      </c>
      <c r="N440" s="18" t="s">
        <v>822</v>
      </c>
      <c r="O440" s="19">
        <v>55921475.969999999</v>
      </c>
      <c r="P440" s="19">
        <v>0</v>
      </c>
      <c r="Q440" s="19">
        <v>502383.48</v>
      </c>
      <c r="R440" s="19">
        <v>11019546.470000001</v>
      </c>
      <c r="S440" s="20" t="s">
        <v>1580</v>
      </c>
      <c r="T440" s="19">
        <v>45404312.979999997</v>
      </c>
      <c r="U440" s="18" t="s">
        <v>830</v>
      </c>
      <c r="V440" s="16" t="s">
        <v>2030</v>
      </c>
      <c r="W440" s="9">
        <f t="shared" si="14"/>
        <v>1242</v>
      </c>
    </row>
    <row r="441" spans="1:23" s="10" customFormat="1" ht="127.5" customHeight="1">
      <c r="A441" s="8">
        <v>38</v>
      </c>
      <c r="B441" s="13" t="s">
        <v>74</v>
      </c>
      <c r="C441" s="13" t="s">
        <v>125</v>
      </c>
      <c r="D441" s="13" t="s">
        <v>660</v>
      </c>
      <c r="E441" s="14">
        <v>1</v>
      </c>
      <c r="F441" s="15" t="s">
        <v>629</v>
      </c>
      <c r="G441" s="16" t="s">
        <v>74</v>
      </c>
      <c r="H441" s="16" t="s">
        <v>692</v>
      </c>
      <c r="I441" s="17">
        <v>20033810001341</v>
      </c>
      <c r="J441" s="18" t="s">
        <v>1076</v>
      </c>
      <c r="K441" s="18" t="s">
        <v>707</v>
      </c>
      <c r="L441" s="18" t="s">
        <v>293</v>
      </c>
      <c r="M441" s="18" t="s">
        <v>294</v>
      </c>
      <c r="N441" s="18" t="s">
        <v>822</v>
      </c>
      <c r="O441" s="19">
        <v>46288524.630000003</v>
      </c>
      <c r="P441" s="19">
        <v>0</v>
      </c>
      <c r="Q441" s="19">
        <v>476138.97</v>
      </c>
      <c r="R441" s="19">
        <v>8633050.2200000007</v>
      </c>
      <c r="S441" s="20" t="s">
        <v>1600</v>
      </c>
      <c r="T441" s="19">
        <v>38131613.380000003</v>
      </c>
      <c r="U441" s="18" t="s">
        <v>830</v>
      </c>
      <c r="V441" s="16" t="s">
        <v>2031</v>
      </c>
      <c r="W441" s="9">
        <f t="shared" si="14"/>
        <v>1341</v>
      </c>
    </row>
    <row r="442" spans="1:23" s="10" customFormat="1" ht="127.5" customHeight="1">
      <c r="A442" s="8">
        <v>38</v>
      </c>
      <c r="B442" s="13" t="s">
        <v>74</v>
      </c>
      <c r="C442" s="13" t="s">
        <v>125</v>
      </c>
      <c r="D442" s="13" t="s">
        <v>660</v>
      </c>
      <c r="E442" s="14">
        <v>1</v>
      </c>
      <c r="F442" s="15" t="s">
        <v>629</v>
      </c>
      <c r="G442" s="16" t="s">
        <v>74</v>
      </c>
      <c r="H442" s="16" t="s">
        <v>848</v>
      </c>
      <c r="I442" s="17">
        <v>20023810001244</v>
      </c>
      <c r="J442" s="18" t="s">
        <v>1077</v>
      </c>
      <c r="K442" s="18" t="s">
        <v>707</v>
      </c>
      <c r="L442" s="18" t="s">
        <v>293</v>
      </c>
      <c r="M442" s="18" t="s">
        <v>294</v>
      </c>
      <c r="N442" s="18" t="s">
        <v>822</v>
      </c>
      <c r="O442" s="19">
        <v>26335087.149999999</v>
      </c>
      <c r="P442" s="19">
        <v>0</v>
      </c>
      <c r="Q442" s="19">
        <v>283437.53999999998</v>
      </c>
      <c r="R442" s="19">
        <v>715903.82</v>
      </c>
      <c r="S442" s="20" t="s">
        <v>2032</v>
      </c>
      <c r="T442" s="19">
        <v>25902620.870000001</v>
      </c>
      <c r="U442" s="18" t="s">
        <v>830</v>
      </c>
      <c r="V442" s="16" t="s">
        <v>2033</v>
      </c>
      <c r="W442" s="9">
        <f t="shared" si="14"/>
        <v>1244</v>
      </c>
    </row>
    <row r="443" spans="1:23" s="10" customFormat="1" ht="127.5" customHeight="1">
      <c r="A443" s="8">
        <v>38</v>
      </c>
      <c r="B443" s="13" t="s">
        <v>74</v>
      </c>
      <c r="C443" s="13" t="s">
        <v>125</v>
      </c>
      <c r="D443" s="13" t="s">
        <v>660</v>
      </c>
      <c r="E443" s="14">
        <v>1</v>
      </c>
      <c r="F443" s="15" t="s">
        <v>629</v>
      </c>
      <c r="G443" s="16" t="s">
        <v>74</v>
      </c>
      <c r="H443" s="16" t="s">
        <v>91</v>
      </c>
      <c r="I443" s="17">
        <v>20023810001245</v>
      </c>
      <c r="J443" s="18" t="s">
        <v>652</v>
      </c>
      <c r="K443" s="18" t="s">
        <v>707</v>
      </c>
      <c r="L443" s="18" t="s">
        <v>293</v>
      </c>
      <c r="M443" s="18" t="s">
        <v>294</v>
      </c>
      <c r="N443" s="18" t="s">
        <v>822</v>
      </c>
      <c r="O443" s="19">
        <v>160733792.75999999</v>
      </c>
      <c r="P443" s="19">
        <v>1322650.21</v>
      </c>
      <c r="Q443" s="19">
        <v>1671978.79</v>
      </c>
      <c r="R443" s="19">
        <v>14041663.4</v>
      </c>
      <c r="S443" s="20" t="s">
        <v>1582</v>
      </c>
      <c r="T443" s="19">
        <v>149686758.36000001</v>
      </c>
      <c r="U443" s="18" t="s">
        <v>830</v>
      </c>
      <c r="V443" s="16" t="s">
        <v>2034</v>
      </c>
      <c r="W443" s="9">
        <f t="shared" si="14"/>
        <v>1245</v>
      </c>
    </row>
    <row r="444" spans="1:23" s="10" customFormat="1" ht="127.5" customHeight="1">
      <c r="A444" s="8">
        <v>38</v>
      </c>
      <c r="B444" s="13" t="s">
        <v>74</v>
      </c>
      <c r="C444" s="13" t="s">
        <v>125</v>
      </c>
      <c r="D444" s="13" t="s">
        <v>660</v>
      </c>
      <c r="E444" s="14">
        <v>1</v>
      </c>
      <c r="F444" s="15" t="s">
        <v>629</v>
      </c>
      <c r="G444" s="16" t="s">
        <v>74</v>
      </c>
      <c r="H444" s="16" t="s">
        <v>90</v>
      </c>
      <c r="I444" s="17">
        <v>20023810001246</v>
      </c>
      <c r="J444" s="18" t="s">
        <v>653</v>
      </c>
      <c r="K444" s="18" t="s">
        <v>707</v>
      </c>
      <c r="L444" s="18" t="s">
        <v>293</v>
      </c>
      <c r="M444" s="18" t="s">
        <v>294</v>
      </c>
      <c r="N444" s="18" t="s">
        <v>822</v>
      </c>
      <c r="O444" s="19">
        <v>16764185.07</v>
      </c>
      <c r="P444" s="19">
        <v>43793.58</v>
      </c>
      <c r="Q444" s="19">
        <v>175939.58</v>
      </c>
      <c r="R444" s="19">
        <v>1427088.47</v>
      </c>
      <c r="S444" s="20" t="s">
        <v>1583</v>
      </c>
      <c r="T444" s="19">
        <v>15556829.76</v>
      </c>
      <c r="U444" s="18" t="s">
        <v>830</v>
      </c>
      <c r="V444" s="16" t="s">
        <v>2035</v>
      </c>
      <c r="W444" s="9">
        <f t="shared" si="14"/>
        <v>1246</v>
      </c>
    </row>
    <row r="445" spans="1:23" s="10" customFormat="1" ht="127.5" customHeight="1">
      <c r="A445" s="8">
        <v>38</v>
      </c>
      <c r="B445" s="13" t="s">
        <v>74</v>
      </c>
      <c r="C445" s="13" t="s">
        <v>125</v>
      </c>
      <c r="D445" s="13" t="s">
        <v>660</v>
      </c>
      <c r="E445" s="14">
        <v>1</v>
      </c>
      <c r="F445" s="15" t="s">
        <v>629</v>
      </c>
      <c r="G445" s="16" t="s">
        <v>74</v>
      </c>
      <c r="H445" s="16" t="s">
        <v>776</v>
      </c>
      <c r="I445" s="17">
        <v>20023810001247</v>
      </c>
      <c r="J445" s="18" t="s">
        <v>654</v>
      </c>
      <c r="K445" s="18" t="s">
        <v>707</v>
      </c>
      <c r="L445" s="18" t="s">
        <v>293</v>
      </c>
      <c r="M445" s="18" t="s">
        <v>294</v>
      </c>
      <c r="N445" s="18" t="s">
        <v>822</v>
      </c>
      <c r="O445" s="19">
        <v>75985222.790000007</v>
      </c>
      <c r="P445" s="19">
        <v>274452.93</v>
      </c>
      <c r="Q445" s="19">
        <v>723303.4</v>
      </c>
      <c r="R445" s="19">
        <v>13715422.76</v>
      </c>
      <c r="S445" s="20" t="s">
        <v>1584</v>
      </c>
      <c r="T445" s="19">
        <v>63267556.359999999</v>
      </c>
      <c r="U445" s="18" t="s">
        <v>830</v>
      </c>
      <c r="V445" s="16" t="s">
        <v>2036</v>
      </c>
      <c r="W445" s="9">
        <f t="shared" si="14"/>
        <v>1247</v>
      </c>
    </row>
    <row r="446" spans="1:23" s="10" customFormat="1" ht="127.5" customHeight="1">
      <c r="A446" s="8">
        <v>38</v>
      </c>
      <c r="B446" s="13" t="s">
        <v>74</v>
      </c>
      <c r="C446" s="13" t="s">
        <v>125</v>
      </c>
      <c r="D446" s="13" t="s">
        <v>660</v>
      </c>
      <c r="E446" s="14">
        <v>1</v>
      </c>
      <c r="F446" s="15" t="s">
        <v>629</v>
      </c>
      <c r="G446" s="16" t="s">
        <v>74</v>
      </c>
      <c r="H446" s="16" t="s">
        <v>426</v>
      </c>
      <c r="I446" s="17">
        <v>20033810001333</v>
      </c>
      <c r="J446" s="18" t="s">
        <v>655</v>
      </c>
      <c r="K446" s="18" t="s">
        <v>707</v>
      </c>
      <c r="L446" s="18" t="s">
        <v>293</v>
      </c>
      <c r="M446" s="18" t="s">
        <v>294</v>
      </c>
      <c r="N446" s="18" t="s">
        <v>822</v>
      </c>
      <c r="O446" s="19">
        <v>219651285.53</v>
      </c>
      <c r="P446" s="19">
        <v>10498556.02</v>
      </c>
      <c r="Q446" s="19">
        <v>2218050.94</v>
      </c>
      <c r="R446" s="19">
        <v>27732038.399999999</v>
      </c>
      <c r="S446" s="20" t="s">
        <v>1598</v>
      </c>
      <c r="T446" s="19">
        <v>204635854.09</v>
      </c>
      <c r="U446" s="18" t="s">
        <v>830</v>
      </c>
      <c r="V446" s="16" t="s">
        <v>2037</v>
      </c>
      <c r="W446" s="9">
        <f t="shared" si="14"/>
        <v>1333</v>
      </c>
    </row>
    <row r="447" spans="1:23" s="10" customFormat="1" ht="127.5" customHeight="1">
      <c r="A447" s="8">
        <v>38</v>
      </c>
      <c r="B447" s="13" t="s">
        <v>74</v>
      </c>
      <c r="C447" s="13" t="s">
        <v>125</v>
      </c>
      <c r="D447" s="13" t="s">
        <v>660</v>
      </c>
      <c r="E447" s="14">
        <v>1</v>
      </c>
      <c r="F447" s="15" t="s">
        <v>629</v>
      </c>
      <c r="G447" s="16" t="s">
        <v>74</v>
      </c>
      <c r="H447" s="16" t="s">
        <v>747</v>
      </c>
      <c r="I447" s="17">
        <v>20023810001310</v>
      </c>
      <c r="J447" s="18" t="s">
        <v>656</v>
      </c>
      <c r="K447" s="18" t="s">
        <v>707</v>
      </c>
      <c r="L447" s="18" t="s">
        <v>293</v>
      </c>
      <c r="M447" s="18" t="s">
        <v>294</v>
      </c>
      <c r="N447" s="18" t="s">
        <v>822</v>
      </c>
      <c r="O447" s="19">
        <v>83667063</v>
      </c>
      <c r="P447" s="19">
        <v>1412662.08</v>
      </c>
      <c r="Q447" s="19">
        <v>812617.41</v>
      </c>
      <c r="R447" s="19">
        <v>30097.49</v>
      </c>
      <c r="S447" s="20" t="s">
        <v>1664</v>
      </c>
      <c r="T447" s="19">
        <v>85862245</v>
      </c>
      <c r="U447" s="18" t="s">
        <v>830</v>
      </c>
      <c r="V447" s="16" t="s">
        <v>2038</v>
      </c>
      <c r="W447" s="9">
        <f t="shared" si="14"/>
        <v>1310</v>
      </c>
    </row>
    <row r="448" spans="1:23" s="10" customFormat="1" ht="127.5" customHeight="1">
      <c r="A448" s="8">
        <v>38</v>
      </c>
      <c r="B448" s="13" t="s">
        <v>74</v>
      </c>
      <c r="C448" s="13" t="s">
        <v>125</v>
      </c>
      <c r="D448" s="13" t="s">
        <v>660</v>
      </c>
      <c r="E448" s="14">
        <v>1</v>
      </c>
      <c r="F448" s="15" t="s">
        <v>629</v>
      </c>
      <c r="G448" s="16" t="s">
        <v>74</v>
      </c>
      <c r="H448" s="16" t="s">
        <v>71</v>
      </c>
      <c r="I448" s="17">
        <v>20023810001308</v>
      </c>
      <c r="J448" s="18" t="s">
        <v>657</v>
      </c>
      <c r="K448" s="18" t="s">
        <v>162</v>
      </c>
      <c r="L448" s="18" t="s">
        <v>293</v>
      </c>
      <c r="M448" s="18" t="s">
        <v>294</v>
      </c>
      <c r="N448" s="18" t="s">
        <v>822</v>
      </c>
      <c r="O448" s="19">
        <v>30637814.789999999</v>
      </c>
      <c r="P448" s="19">
        <v>349657.45</v>
      </c>
      <c r="Q448" s="19">
        <v>307157.58</v>
      </c>
      <c r="R448" s="19">
        <v>3719338.4</v>
      </c>
      <c r="S448" s="20" t="s">
        <v>1596</v>
      </c>
      <c r="T448" s="19">
        <v>27575291.420000002</v>
      </c>
      <c r="U448" s="18" t="s">
        <v>830</v>
      </c>
      <c r="V448" s="16" t="s">
        <v>2039</v>
      </c>
      <c r="W448" s="9">
        <f t="shared" si="14"/>
        <v>1308</v>
      </c>
    </row>
    <row r="449" spans="1:23" s="10" customFormat="1" ht="127.5" customHeight="1">
      <c r="A449" s="8">
        <v>38</v>
      </c>
      <c r="B449" s="13" t="s">
        <v>74</v>
      </c>
      <c r="C449" s="13" t="s">
        <v>125</v>
      </c>
      <c r="D449" s="13" t="s">
        <v>660</v>
      </c>
      <c r="E449" s="14">
        <v>1</v>
      </c>
      <c r="F449" s="15" t="s">
        <v>629</v>
      </c>
      <c r="G449" s="16" t="s">
        <v>74</v>
      </c>
      <c r="H449" s="16" t="s">
        <v>425</v>
      </c>
      <c r="I449" s="17">
        <v>20023810001288</v>
      </c>
      <c r="J449" s="18" t="s">
        <v>959</v>
      </c>
      <c r="K449" s="18" t="s">
        <v>162</v>
      </c>
      <c r="L449" s="18" t="s">
        <v>293</v>
      </c>
      <c r="M449" s="18" t="s">
        <v>294</v>
      </c>
      <c r="N449" s="18" t="s">
        <v>822</v>
      </c>
      <c r="O449" s="19">
        <v>97105819.790000007</v>
      </c>
      <c r="P449" s="19">
        <v>523223.99</v>
      </c>
      <c r="Q449" s="19">
        <v>1053468.32</v>
      </c>
      <c r="R449" s="19">
        <v>267267.77</v>
      </c>
      <c r="S449" s="20" t="s">
        <v>1593</v>
      </c>
      <c r="T449" s="19">
        <v>98415244.329999998</v>
      </c>
      <c r="U449" s="18" t="s">
        <v>830</v>
      </c>
      <c r="V449" s="16" t="s">
        <v>2040</v>
      </c>
      <c r="W449" s="9">
        <f t="shared" si="14"/>
        <v>1288</v>
      </c>
    </row>
    <row r="450" spans="1:23" s="10" customFormat="1" ht="127.5" customHeight="1">
      <c r="A450" s="8">
        <v>38</v>
      </c>
      <c r="B450" s="13" t="s">
        <v>74</v>
      </c>
      <c r="C450" s="13" t="s">
        <v>125</v>
      </c>
      <c r="D450" s="13" t="s">
        <v>660</v>
      </c>
      <c r="E450" s="14">
        <v>1</v>
      </c>
      <c r="F450" s="15" t="s">
        <v>629</v>
      </c>
      <c r="G450" s="16" t="s">
        <v>74</v>
      </c>
      <c r="H450" s="16" t="s">
        <v>424</v>
      </c>
      <c r="I450" s="17">
        <v>20023810001248</v>
      </c>
      <c r="J450" s="18" t="s">
        <v>299</v>
      </c>
      <c r="K450" s="18" t="s">
        <v>162</v>
      </c>
      <c r="L450" s="18" t="s">
        <v>293</v>
      </c>
      <c r="M450" s="18" t="s">
        <v>294</v>
      </c>
      <c r="N450" s="18" t="s">
        <v>822</v>
      </c>
      <c r="O450" s="19">
        <v>199480257.28999999</v>
      </c>
      <c r="P450" s="19">
        <v>0</v>
      </c>
      <c r="Q450" s="19">
        <v>2048949.85</v>
      </c>
      <c r="R450" s="19">
        <v>26994248.25</v>
      </c>
      <c r="S450" s="20" t="s">
        <v>1585</v>
      </c>
      <c r="T450" s="19">
        <v>174534958.88999999</v>
      </c>
      <c r="U450" s="18" t="s">
        <v>830</v>
      </c>
      <c r="V450" s="16" t="s">
        <v>2041</v>
      </c>
      <c r="W450" s="9">
        <f t="shared" si="14"/>
        <v>1248</v>
      </c>
    </row>
    <row r="451" spans="1:23" s="10" customFormat="1" ht="127.5" customHeight="1">
      <c r="A451" s="8">
        <v>38</v>
      </c>
      <c r="B451" s="13" t="s">
        <v>74</v>
      </c>
      <c r="C451" s="13" t="s">
        <v>125</v>
      </c>
      <c r="D451" s="13" t="s">
        <v>660</v>
      </c>
      <c r="E451" s="14">
        <v>1</v>
      </c>
      <c r="F451" s="15" t="s">
        <v>629</v>
      </c>
      <c r="G451" s="16" t="s">
        <v>74</v>
      </c>
      <c r="H451" s="16" t="s">
        <v>750</v>
      </c>
      <c r="I451" s="17">
        <v>20023810001249</v>
      </c>
      <c r="J451" s="18" t="s">
        <v>134</v>
      </c>
      <c r="K451" s="18" t="s">
        <v>162</v>
      </c>
      <c r="L451" s="18" t="s">
        <v>293</v>
      </c>
      <c r="M451" s="18" t="s">
        <v>294</v>
      </c>
      <c r="N451" s="18" t="s">
        <v>822</v>
      </c>
      <c r="O451" s="19">
        <v>78621475.069999993</v>
      </c>
      <c r="P451" s="19">
        <v>65102.98</v>
      </c>
      <c r="Q451" s="19">
        <v>847790.36</v>
      </c>
      <c r="R451" s="19">
        <v>1436368.28</v>
      </c>
      <c r="S451" s="20" t="s">
        <v>1586</v>
      </c>
      <c r="T451" s="19">
        <v>78098000.129999995</v>
      </c>
      <c r="U451" s="18" t="s">
        <v>830</v>
      </c>
      <c r="V451" s="16" t="s">
        <v>2042</v>
      </c>
      <c r="W451" s="9">
        <f t="shared" si="14"/>
        <v>1249</v>
      </c>
    </row>
    <row r="452" spans="1:23" s="10" customFormat="1" ht="127.5" customHeight="1">
      <c r="A452" s="8">
        <v>38</v>
      </c>
      <c r="B452" s="13" t="s">
        <v>74</v>
      </c>
      <c r="C452" s="13" t="s">
        <v>125</v>
      </c>
      <c r="D452" s="13" t="s">
        <v>660</v>
      </c>
      <c r="E452" s="14">
        <v>1</v>
      </c>
      <c r="F452" s="15" t="s">
        <v>629</v>
      </c>
      <c r="G452" s="16" t="s">
        <v>74</v>
      </c>
      <c r="H452" s="16" t="s">
        <v>92</v>
      </c>
      <c r="I452" s="17">
        <v>20023810001311</v>
      </c>
      <c r="J452" s="18" t="s">
        <v>135</v>
      </c>
      <c r="K452" s="18" t="s">
        <v>707</v>
      </c>
      <c r="L452" s="18" t="s">
        <v>863</v>
      </c>
      <c r="M452" s="18" t="s">
        <v>1036</v>
      </c>
      <c r="N452" s="18" t="s">
        <v>822</v>
      </c>
      <c r="O452" s="19">
        <v>51403000.850000001</v>
      </c>
      <c r="P452" s="19">
        <v>14994.08</v>
      </c>
      <c r="Q452" s="19">
        <v>397568.28</v>
      </c>
      <c r="R452" s="19">
        <v>32788062.780000001</v>
      </c>
      <c r="S452" s="20" t="s">
        <v>1597</v>
      </c>
      <c r="T452" s="19">
        <v>19027500.43</v>
      </c>
      <c r="U452" s="18" t="s">
        <v>830</v>
      </c>
      <c r="V452" s="16" t="s">
        <v>2043</v>
      </c>
      <c r="W452" s="9">
        <f t="shared" si="14"/>
        <v>1311</v>
      </c>
    </row>
    <row r="453" spans="1:23" s="10" customFormat="1" ht="127.5" customHeight="1">
      <c r="A453" s="8">
        <v>38</v>
      </c>
      <c r="B453" s="13" t="s">
        <v>74</v>
      </c>
      <c r="C453" s="13" t="s">
        <v>125</v>
      </c>
      <c r="D453" s="13" t="s">
        <v>660</v>
      </c>
      <c r="E453" s="14">
        <v>1</v>
      </c>
      <c r="F453" s="15" t="s">
        <v>629</v>
      </c>
      <c r="G453" s="16" t="s">
        <v>74</v>
      </c>
      <c r="H453" s="16" t="s">
        <v>513</v>
      </c>
      <c r="I453" s="17">
        <v>20023810001250</v>
      </c>
      <c r="J453" s="18" t="s">
        <v>894</v>
      </c>
      <c r="K453" s="18" t="s">
        <v>707</v>
      </c>
      <c r="L453" s="18" t="s">
        <v>293</v>
      </c>
      <c r="M453" s="18" t="s">
        <v>294</v>
      </c>
      <c r="N453" s="18" t="s">
        <v>822</v>
      </c>
      <c r="O453" s="19">
        <v>47148237.609999999</v>
      </c>
      <c r="P453" s="19">
        <v>724410.27</v>
      </c>
      <c r="Q453" s="19">
        <v>483038.7</v>
      </c>
      <c r="R453" s="19">
        <v>10702093.689999999</v>
      </c>
      <c r="S453" s="20" t="s">
        <v>1587</v>
      </c>
      <c r="T453" s="19">
        <v>37653592.890000001</v>
      </c>
      <c r="U453" s="18" t="s">
        <v>830</v>
      </c>
      <c r="V453" s="16" t="s">
        <v>2044</v>
      </c>
      <c r="W453" s="9">
        <f t="shared" si="14"/>
        <v>1250</v>
      </c>
    </row>
    <row r="454" spans="1:23" s="10" customFormat="1" ht="127.5" customHeight="1">
      <c r="A454" s="8">
        <v>38</v>
      </c>
      <c r="B454" s="13" t="s">
        <v>74</v>
      </c>
      <c r="C454" s="13" t="s">
        <v>125</v>
      </c>
      <c r="D454" s="13" t="s">
        <v>660</v>
      </c>
      <c r="E454" s="14">
        <v>1</v>
      </c>
      <c r="F454" s="15" t="s">
        <v>629</v>
      </c>
      <c r="G454" s="16" t="s">
        <v>74</v>
      </c>
      <c r="H454" s="16" t="s">
        <v>136</v>
      </c>
      <c r="I454" s="17">
        <v>20023810001251</v>
      </c>
      <c r="J454" s="18" t="s">
        <v>895</v>
      </c>
      <c r="K454" s="18" t="s">
        <v>707</v>
      </c>
      <c r="L454" s="18" t="s">
        <v>293</v>
      </c>
      <c r="M454" s="18" t="s">
        <v>294</v>
      </c>
      <c r="N454" s="18" t="s">
        <v>822</v>
      </c>
      <c r="O454" s="19">
        <v>53496638.890000001</v>
      </c>
      <c r="P454" s="19">
        <v>0</v>
      </c>
      <c r="Q454" s="19">
        <v>576793.44999999995</v>
      </c>
      <c r="R454" s="19">
        <v>65683.14</v>
      </c>
      <c r="S454" s="20" t="s">
        <v>1588</v>
      </c>
      <c r="T454" s="19">
        <v>54007749.200000003</v>
      </c>
      <c r="U454" s="18" t="s">
        <v>830</v>
      </c>
      <c r="V454" s="16" t="s">
        <v>2045</v>
      </c>
      <c r="W454" s="9">
        <f t="shared" si="14"/>
        <v>1251</v>
      </c>
    </row>
    <row r="455" spans="1:23" s="10" customFormat="1" ht="127.5" customHeight="1">
      <c r="A455" s="8">
        <v>38</v>
      </c>
      <c r="B455" s="13" t="s">
        <v>74</v>
      </c>
      <c r="C455" s="13" t="s">
        <v>125</v>
      </c>
      <c r="D455" s="13" t="s">
        <v>660</v>
      </c>
      <c r="E455" s="14">
        <v>1</v>
      </c>
      <c r="F455" s="15" t="s">
        <v>629</v>
      </c>
      <c r="G455" s="16" t="s">
        <v>74</v>
      </c>
      <c r="H455" s="16" t="s">
        <v>72</v>
      </c>
      <c r="I455" s="17">
        <v>20043810001361</v>
      </c>
      <c r="J455" s="18" t="s">
        <v>896</v>
      </c>
      <c r="K455" s="18" t="s">
        <v>707</v>
      </c>
      <c r="L455" s="18" t="s">
        <v>293</v>
      </c>
      <c r="M455" s="18" t="s">
        <v>294</v>
      </c>
      <c r="N455" s="18" t="s">
        <v>822</v>
      </c>
      <c r="O455" s="19">
        <v>32362783.890000001</v>
      </c>
      <c r="P455" s="19">
        <v>493</v>
      </c>
      <c r="Q455" s="19">
        <v>334122.06</v>
      </c>
      <c r="R455" s="19">
        <v>2979411.5</v>
      </c>
      <c r="S455" s="20" t="s">
        <v>1602</v>
      </c>
      <c r="T455" s="19">
        <v>29704136.420000002</v>
      </c>
      <c r="U455" s="18" t="s">
        <v>830</v>
      </c>
      <c r="V455" s="16" t="s">
        <v>2046</v>
      </c>
      <c r="W455" s="9">
        <f t="shared" si="14"/>
        <v>1361</v>
      </c>
    </row>
    <row r="456" spans="1:23" s="10" customFormat="1" ht="127.5" customHeight="1">
      <c r="A456" s="8">
        <v>38</v>
      </c>
      <c r="B456" s="13" t="s">
        <v>74</v>
      </c>
      <c r="C456" s="13" t="s">
        <v>125</v>
      </c>
      <c r="D456" s="13" t="s">
        <v>660</v>
      </c>
      <c r="E456" s="14">
        <v>1</v>
      </c>
      <c r="F456" s="15" t="s">
        <v>629</v>
      </c>
      <c r="G456" s="16" t="s">
        <v>74</v>
      </c>
      <c r="H456" s="16" t="s">
        <v>691</v>
      </c>
      <c r="I456" s="17">
        <v>20023810001252</v>
      </c>
      <c r="J456" s="18" t="s">
        <v>897</v>
      </c>
      <c r="K456" s="18" t="s">
        <v>162</v>
      </c>
      <c r="L456" s="18" t="s">
        <v>293</v>
      </c>
      <c r="M456" s="18" t="s">
        <v>294</v>
      </c>
      <c r="N456" s="18" t="s">
        <v>822</v>
      </c>
      <c r="O456" s="19">
        <v>35964338.479999997</v>
      </c>
      <c r="P456" s="19">
        <v>0</v>
      </c>
      <c r="Q456" s="19">
        <v>359139.02</v>
      </c>
      <c r="R456" s="19">
        <v>1477681.42</v>
      </c>
      <c r="S456" s="20" t="s">
        <v>1589</v>
      </c>
      <c r="T456" s="19">
        <v>34845796.079999998</v>
      </c>
      <c r="U456" s="18" t="s">
        <v>830</v>
      </c>
      <c r="V456" s="16" t="s">
        <v>2047</v>
      </c>
      <c r="W456" s="9">
        <f t="shared" si="14"/>
        <v>1252</v>
      </c>
    </row>
    <row r="457" spans="1:23" s="10" customFormat="1" ht="127.5" customHeight="1">
      <c r="A457" s="8">
        <v>38</v>
      </c>
      <c r="B457" s="13" t="s">
        <v>74</v>
      </c>
      <c r="C457" s="13" t="s">
        <v>125</v>
      </c>
      <c r="D457" s="13" t="s">
        <v>660</v>
      </c>
      <c r="E457" s="14">
        <v>1</v>
      </c>
      <c r="F457" s="15" t="s">
        <v>629</v>
      </c>
      <c r="G457" s="16" t="s">
        <v>74</v>
      </c>
      <c r="H457" s="16" t="s">
        <v>519</v>
      </c>
      <c r="I457" s="17">
        <v>20023810001296</v>
      </c>
      <c r="J457" s="18" t="s">
        <v>898</v>
      </c>
      <c r="K457" s="18" t="s">
        <v>707</v>
      </c>
      <c r="L457" s="18" t="s">
        <v>293</v>
      </c>
      <c r="M457" s="18" t="s">
        <v>294</v>
      </c>
      <c r="N457" s="18" t="s">
        <v>822</v>
      </c>
      <c r="O457" s="19">
        <v>34520743.670000002</v>
      </c>
      <c r="P457" s="19">
        <v>309589.78000000003</v>
      </c>
      <c r="Q457" s="19">
        <v>308887.65999999997</v>
      </c>
      <c r="R457" s="19">
        <v>7420136.2699999996</v>
      </c>
      <c r="S457" s="20" t="s">
        <v>1491</v>
      </c>
      <c r="T457" s="19">
        <v>27719084.84</v>
      </c>
      <c r="U457" s="18" t="s">
        <v>830</v>
      </c>
      <c r="V457" s="16" t="s">
        <v>2048</v>
      </c>
      <c r="W457" s="9">
        <f t="shared" si="14"/>
        <v>1296</v>
      </c>
    </row>
    <row r="458" spans="1:23" s="10" customFormat="1" ht="127.5" customHeight="1">
      <c r="A458" s="8">
        <v>38</v>
      </c>
      <c r="B458" s="13" t="s">
        <v>74</v>
      </c>
      <c r="C458" s="13" t="s">
        <v>125</v>
      </c>
      <c r="D458" s="13" t="s">
        <v>660</v>
      </c>
      <c r="E458" s="14">
        <v>1</v>
      </c>
      <c r="F458" s="15" t="s">
        <v>629</v>
      </c>
      <c r="G458" s="16" t="s">
        <v>74</v>
      </c>
      <c r="H458" s="16" t="s">
        <v>347</v>
      </c>
      <c r="I458" s="17">
        <v>20023810001253</v>
      </c>
      <c r="J458" s="18" t="s">
        <v>565</v>
      </c>
      <c r="K458" s="18" t="s">
        <v>162</v>
      </c>
      <c r="L458" s="18" t="s">
        <v>293</v>
      </c>
      <c r="M458" s="18" t="s">
        <v>294</v>
      </c>
      <c r="N458" s="18" t="s">
        <v>822</v>
      </c>
      <c r="O458" s="19">
        <v>74268141.200000003</v>
      </c>
      <c r="P458" s="19">
        <v>15000000</v>
      </c>
      <c r="Q458" s="19">
        <v>888876.76</v>
      </c>
      <c r="R458" s="19">
        <v>7235364.8099999996</v>
      </c>
      <c r="S458" s="20" t="s">
        <v>1590</v>
      </c>
      <c r="T458" s="19">
        <v>82921653.150000006</v>
      </c>
      <c r="U458" s="18" t="s">
        <v>830</v>
      </c>
      <c r="V458" s="16" t="s">
        <v>2049</v>
      </c>
      <c r="W458" s="9">
        <f t="shared" si="14"/>
        <v>1253</v>
      </c>
    </row>
    <row r="459" spans="1:23" s="10" customFormat="1" ht="127.5" customHeight="1">
      <c r="A459" s="8">
        <v>38</v>
      </c>
      <c r="B459" s="13" t="s">
        <v>74</v>
      </c>
      <c r="C459" s="13" t="s">
        <v>125</v>
      </c>
      <c r="D459" s="13" t="s">
        <v>660</v>
      </c>
      <c r="E459" s="14">
        <v>1</v>
      </c>
      <c r="F459" s="15" t="s">
        <v>629</v>
      </c>
      <c r="G459" s="16" t="s">
        <v>74</v>
      </c>
      <c r="H459" s="16" t="s">
        <v>566</v>
      </c>
      <c r="I459" s="17">
        <v>20023810001254</v>
      </c>
      <c r="J459" s="18" t="s">
        <v>567</v>
      </c>
      <c r="K459" s="18" t="s">
        <v>707</v>
      </c>
      <c r="L459" s="18" t="s">
        <v>293</v>
      </c>
      <c r="M459" s="18" t="s">
        <v>294</v>
      </c>
      <c r="N459" s="18" t="s">
        <v>822</v>
      </c>
      <c r="O459" s="19">
        <v>14259045.199999999</v>
      </c>
      <c r="P459" s="19">
        <v>0</v>
      </c>
      <c r="Q459" s="19">
        <v>145040.18</v>
      </c>
      <c r="R459" s="19">
        <v>3516895.85</v>
      </c>
      <c r="S459" s="20" t="s">
        <v>1591</v>
      </c>
      <c r="T459" s="19">
        <v>10887189.529999999</v>
      </c>
      <c r="U459" s="18" t="s">
        <v>830</v>
      </c>
      <c r="V459" s="16" t="s">
        <v>2050</v>
      </c>
      <c r="W459" s="9">
        <f t="shared" si="14"/>
        <v>1254</v>
      </c>
    </row>
    <row r="460" spans="1:23" s="10" customFormat="1" ht="127.5" customHeight="1">
      <c r="A460" s="8">
        <v>38</v>
      </c>
      <c r="B460" s="13" t="s">
        <v>74</v>
      </c>
      <c r="C460" s="13" t="s">
        <v>125</v>
      </c>
      <c r="D460" s="13" t="s">
        <v>660</v>
      </c>
      <c r="E460" s="14">
        <v>1</v>
      </c>
      <c r="F460" s="15" t="s">
        <v>629</v>
      </c>
      <c r="G460" s="16" t="s">
        <v>74</v>
      </c>
      <c r="H460" s="16" t="s">
        <v>483</v>
      </c>
      <c r="I460" s="17">
        <v>20023810001305</v>
      </c>
      <c r="J460" s="18" t="s">
        <v>568</v>
      </c>
      <c r="K460" s="18" t="s">
        <v>707</v>
      </c>
      <c r="L460" s="18" t="s">
        <v>293</v>
      </c>
      <c r="M460" s="18" t="s">
        <v>294</v>
      </c>
      <c r="N460" s="18" t="s">
        <v>822</v>
      </c>
      <c r="O460" s="19">
        <v>153211677.02000001</v>
      </c>
      <c r="P460" s="19">
        <v>4346042.05</v>
      </c>
      <c r="Q460" s="19">
        <v>1489733.49</v>
      </c>
      <c r="R460" s="19">
        <v>27900311.960000001</v>
      </c>
      <c r="S460" s="20" t="s">
        <v>1595</v>
      </c>
      <c r="T460" s="19">
        <v>131147140.59999999</v>
      </c>
      <c r="U460" s="18" t="s">
        <v>830</v>
      </c>
      <c r="V460" s="16" t="s">
        <v>2051</v>
      </c>
      <c r="W460" s="9">
        <f t="shared" si="14"/>
        <v>1305</v>
      </c>
    </row>
    <row r="461" spans="1:23" s="10" customFormat="1" ht="127.5" customHeight="1">
      <c r="A461" s="8">
        <v>38</v>
      </c>
      <c r="B461" s="13" t="s">
        <v>74</v>
      </c>
      <c r="C461" s="13" t="s">
        <v>125</v>
      </c>
      <c r="D461" s="13" t="s">
        <v>660</v>
      </c>
      <c r="E461" s="14">
        <v>1</v>
      </c>
      <c r="F461" s="15" t="s">
        <v>629</v>
      </c>
      <c r="G461" s="16" t="s">
        <v>74</v>
      </c>
      <c r="H461" s="16" t="s">
        <v>866</v>
      </c>
      <c r="I461" s="17">
        <v>20023810001255</v>
      </c>
      <c r="J461" s="18" t="s">
        <v>960</v>
      </c>
      <c r="K461" s="18" t="s">
        <v>707</v>
      </c>
      <c r="L461" s="18" t="s">
        <v>293</v>
      </c>
      <c r="M461" s="18" t="s">
        <v>294</v>
      </c>
      <c r="N461" s="18" t="s">
        <v>822</v>
      </c>
      <c r="O461" s="19">
        <v>76453868.329999998</v>
      </c>
      <c r="P461" s="19">
        <v>69.3</v>
      </c>
      <c r="Q461" s="19">
        <v>826584.4</v>
      </c>
      <c r="R461" s="19">
        <v>1344405.33</v>
      </c>
      <c r="S461" s="20" t="s">
        <v>1592</v>
      </c>
      <c r="T461" s="19">
        <v>75936116.700000003</v>
      </c>
      <c r="U461" s="18" t="s">
        <v>830</v>
      </c>
      <c r="V461" s="16" t="s">
        <v>2052</v>
      </c>
      <c r="W461" s="9">
        <f t="shared" si="14"/>
        <v>1255</v>
      </c>
    </row>
    <row r="462" spans="1:23" s="10" customFormat="1" ht="127.5" customHeight="1">
      <c r="A462" s="8">
        <v>38</v>
      </c>
      <c r="B462" s="13" t="s">
        <v>74</v>
      </c>
      <c r="C462" s="13" t="s">
        <v>125</v>
      </c>
      <c r="D462" s="13" t="s">
        <v>660</v>
      </c>
      <c r="E462" s="14">
        <v>1</v>
      </c>
      <c r="F462" s="15" t="s">
        <v>629</v>
      </c>
      <c r="G462" s="16" t="s">
        <v>74</v>
      </c>
      <c r="H462" s="16" t="s">
        <v>961</v>
      </c>
      <c r="I462" s="17">
        <v>20033810001342</v>
      </c>
      <c r="J462" s="18" t="s">
        <v>962</v>
      </c>
      <c r="K462" s="18" t="s">
        <v>707</v>
      </c>
      <c r="L462" s="18" t="s">
        <v>293</v>
      </c>
      <c r="M462" s="18" t="s">
        <v>294</v>
      </c>
      <c r="N462" s="18" t="s">
        <v>822</v>
      </c>
      <c r="O462" s="19">
        <v>8305355.0999999996</v>
      </c>
      <c r="P462" s="19">
        <v>0</v>
      </c>
      <c r="Q462" s="19">
        <v>82733.149999999994</v>
      </c>
      <c r="R462" s="19">
        <v>1144524.18</v>
      </c>
      <c r="S462" s="20" t="s">
        <v>1601</v>
      </c>
      <c r="T462" s="19">
        <v>7243564.0700000003</v>
      </c>
      <c r="U462" s="18" t="s">
        <v>830</v>
      </c>
      <c r="V462" s="16" t="s">
        <v>2053</v>
      </c>
      <c r="W462" s="9">
        <f t="shared" si="14"/>
        <v>1342</v>
      </c>
    </row>
    <row r="463" spans="1:23" s="10" customFormat="1" ht="370.5" customHeight="1">
      <c r="A463" s="8">
        <v>38</v>
      </c>
      <c r="B463" s="13" t="s">
        <v>74</v>
      </c>
      <c r="C463" s="13" t="s">
        <v>125</v>
      </c>
      <c r="D463" s="13" t="s">
        <v>660</v>
      </c>
      <c r="E463" s="14">
        <v>1</v>
      </c>
      <c r="F463" s="15" t="s">
        <v>2054</v>
      </c>
      <c r="G463" s="16" t="s">
        <v>2055</v>
      </c>
      <c r="H463" s="16" t="s">
        <v>2056</v>
      </c>
      <c r="I463" s="17" t="s">
        <v>2057</v>
      </c>
      <c r="J463" s="18" t="s">
        <v>2058</v>
      </c>
      <c r="K463" s="18" t="s">
        <v>2059</v>
      </c>
      <c r="L463" s="18" t="s">
        <v>293</v>
      </c>
      <c r="M463" s="18" t="s">
        <v>2060</v>
      </c>
      <c r="N463" s="18" t="s">
        <v>817</v>
      </c>
      <c r="O463" s="19">
        <v>19130700.25</v>
      </c>
      <c r="P463" s="19">
        <v>70000000</v>
      </c>
      <c r="Q463" s="19">
        <v>420158.8</v>
      </c>
      <c r="R463" s="19">
        <v>34117149.130000003</v>
      </c>
      <c r="S463" s="20" t="s">
        <v>2061</v>
      </c>
      <c r="T463" s="19">
        <v>55433709.920000002</v>
      </c>
      <c r="U463" s="18" t="s">
        <v>830</v>
      </c>
      <c r="V463" s="16" t="s">
        <v>2062</v>
      </c>
      <c r="W463" s="9">
        <f t="shared" si="14"/>
        <v>1567</v>
      </c>
    </row>
    <row r="464" spans="1:23" s="43" customFormat="1" ht="20.25" customHeight="1" outlineLevel="1">
      <c r="A464" s="37"/>
      <c r="B464" s="74" t="s">
        <v>359</v>
      </c>
      <c r="C464" s="75"/>
      <c r="D464" s="75"/>
      <c r="E464" s="63">
        <f>SUBTOTAL(9,E465:E466)</f>
        <v>1</v>
      </c>
      <c r="F464" s="38"/>
      <c r="G464" s="38"/>
      <c r="H464" s="38"/>
      <c r="I464" s="39"/>
      <c r="J464" s="38"/>
      <c r="K464" s="38"/>
      <c r="L464" s="38"/>
      <c r="M464" s="38"/>
      <c r="N464" s="38"/>
      <c r="O464" s="40"/>
      <c r="P464" s="40"/>
      <c r="Q464" s="40"/>
      <c r="R464" s="40"/>
      <c r="S464" s="38"/>
      <c r="T464" s="40"/>
      <c r="U464" s="38"/>
      <c r="V464" s="41"/>
      <c r="W464" s="42"/>
    </row>
    <row r="465" spans="1:23" s="50" customFormat="1" ht="20.25" customHeight="1" outlineLevel="2">
      <c r="A465" s="44"/>
      <c r="B465" s="72" t="s">
        <v>355</v>
      </c>
      <c r="C465" s="73"/>
      <c r="D465" s="73"/>
      <c r="E465" s="64">
        <f>SUBTOTAL(9,E466:E466)</f>
        <v>1</v>
      </c>
      <c r="F465" s="45"/>
      <c r="G465" s="45"/>
      <c r="H465" s="45"/>
      <c r="I465" s="46"/>
      <c r="J465" s="45"/>
      <c r="K465" s="45"/>
      <c r="L465" s="45"/>
      <c r="M465" s="45"/>
      <c r="N465" s="45"/>
      <c r="O465" s="47"/>
      <c r="P465" s="47"/>
      <c r="Q465" s="47"/>
      <c r="R465" s="47"/>
      <c r="S465" s="45"/>
      <c r="T465" s="47"/>
      <c r="U465" s="45"/>
      <c r="V465" s="48"/>
      <c r="W465" s="49"/>
    </row>
    <row r="466" spans="1:23" s="10" customFormat="1" ht="159.75" customHeight="1">
      <c r="A466" s="8">
        <v>38</v>
      </c>
      <c r="B466" s="13" t="s">
        <v>74</v>
      </c>
      <c r="C466" s="13" t="s">
        <v>201</v>
      </c>
      <c r="D466" s="13" t="s">
        <v>247</v>
      </c>
      <c r="E466" s="14">
        <v>1</v>
      </c>
      <c r="F466" s="15" t="s">
        <v>890</v>
      </c>
      <c r="G466" s="16" t="s">
        <v>891</v>
      </c>
      <c r="H466" s="16" t="s">
        <v>891</v>
      </c>
      <c r="I466" s="17" t="s">
        <v>963</v>
      </c>
      <c r="J466" s="18" t="s">
        <v>1079</v>
      </c>
      <c r="K466" s="18" t="s">
        <v>1111</v>
      </c>
      <c r="L466" s="18" t="s">
        <v>863</v>
      </c>
      <c r="M466" s="18" t="s">
        <v>1036</v>
      </c>
      <c r="N466" s="18" t="s">
        <v>295</v>
      </c>
      <c r="O466" s="19">
        <v>36654113.719999999</v>
      </c>
      <c r="P466" s="19">
        <v>0</v>
      </c>
      <c r="Q466" s="19">
        <v>0</v>
      </c>
      <c r="R466" s="19">
        <v>0</v>
      </c>
      <c r="S466" s="20" t="s">
        <v>2063</v>
      </c>
      <c r="T466" s="19">
        <v>36654113.719999999</v>
      </c>
      <c r="U466" s="18" t="s">
        <v>296</v>
      </c>
      <c r="V466" s="16" t="s">
        <v>2064</v>
      </c>
      <c r="W466" s="9">
        <f>IF(OR(LEFT(I466)="7",LEFT(I466,1)="8"),VALUE(RIGHT(I466,3)),VALUE(RIGHT(I466,4)))</f>
        <v>1302</v>
      </c>
    </row>
    <row r="467" spans="1:23" s="36" customFormat="1" ht="35.25" customHeight="1" outlineLevel="3">
      <c r="A467" s="29"/>
      <c r="B467" s="76" t="s">
        <v>1080</v>
      </c>
      <c r="C467" s="77"/>
      <c r="D467" s="77"/>
      <c r="E467" s="62">
        <f>SUBTOTAL(9,E470:E478)</f>
        <v>7</v>
      </c>
      <c r="F467" s="30"/>
      <c r="G467" s="30"/>
      <c r="H467" s="30"/>
      <c r="I467" s="31"/>
      <c r="J467" s="30"/>
      <c r="K467" s="30"/>
      <c r="L467" s="30"/>
      <c r="M467" s="30"/>
      <c r="N467" s="30"/>
      <c r="O467" s="32"/>
      <c r="P467" s="33"/>
      <c r="Q467" s="33"/>
      <c r="R467" s="33"/>
      <c r="S467" s="30"/>
      <c r="T467" s="33"/>
      <c r="U467" s="30"/>
      <c r="V467" s="34"/>
      <c r="W467" s="35"/>
    </row>
    <row r="468" spans="1:23" s="43" customFormat="1" ht="20.25" customHeight="1" outlineLevel="1">
      <c r="A468" s="37"/>
      <c r="B468" s="74" t="s">
        <v>836</v>
      </c>
      <c r="C468" s="75" t="s">
        <v>834</v>
      </c>
      <c r="D468" s="75"/>
      <c r="E468" s="63">
        <f>SUBTOTAL(9,E469:E475)</f>
        <v>6</v>
      </c>
      <c r="F468" s="38"/>
      <c r="G468" s="38"/>
      <c r="H468" s="38"/>
      <c r="I468" s="39"/>
      <c r="J468" s="38"/>
      <c r="K468" s="38"/>
      <c r="L468" s="38"/>
      <c r="M468" s="38"/>
      <c r="N468" s="38"/>
      <c r="O468" s="40"/>
      <c r="P468" s="40"/>
      <c r="Q468" s="40"/>
      <c r="R468" s="40"/>
      <c r="S468" s="38"/>
      <c r="T468" s="40"/>
      <c r="U468" s="38"/>
      <c r="V468" s="41"/>
      <c r="W468" s="42"/>
    </row>
    <row r="469" spans="1:23" s="50" customFormat="1" ht="20.25" customHeight="1" outlineLevel="2">
      <c r="A469" s="44"/>
      <c r="B469" s="72" t="s">
        <v>355</v>
      </c>
      <c r="C469" s="73"/>
      <c r="D469" s="73"/>
      <c r="E469" s="64">
        <f>SUBTOTAL(9,E470:E475)</f>
        <v>6</v>
      </c>
      <c r="F469" s="45"/>
      <c r="G469" s="45"/>
      <c r="H469" s="45"/>
      <c r="I469" s="46"/>
      <c r="J469" s="45"/>
      <c r="K469" s="45"/>
      <c r="L469" s="45"/>
      <c r="M469" s="45"/>
      <c r="N469" s="45"/>
      <c r="O469" s="47"/>
      <c r="P469" s="47"/>
      <c r="Q469" s="47"/>
      <c r="R469" s="47"/>
      <c r="S469" s="45"/>
      <c r="T469" s="47"/>
      <c r="U469" s="45"/>
      <c r="V469" s="48"/>
      <c r="W469" s="49"/>
    </row>
    <row r="470" spans="1:23" s="10" customFormat="1" ht="240.75" customHeight="1">
      <c r="A470" s="8">
        <v>50</v>
      </c>
      <c r="B470" s="13" t="s">
        <v>1080</v>
      </c>
      <c r="C470" s="13" t="s">
        <v>125</v>
      </c>
      <c r="D470" s="13" t="s">
        <v>247</v>
      </c>
      <c r="E470" s="14">
        <v>1</v>
      </c>
      <c r="F470" s="15" t="s">
        <v>1081</v>
      </c>
      <c r="G470" s="16" t="s">
        <v>1080</v>
      </c>
      <c r="H470" s="16" t="s">
        <v>1080</v>
      </c>
      <c r="I470" s="17" t="s">
        <v>439</v>
      </c>
      <c r="J470" s="18" t="s">
        <v>1112</v>
      </c>
      <c r="K470" s="18" t="s">
        <v>1113</v>
      </c>
      <c r="L470" s="18" t="s">
        <v>863</v>
      </c>
      <c r="M470" s="18" t="s">
        <v>787</v>
      </c>
      <c r="N470" s="18" t="s">
        <v>295</v>
      </c>
      <c r="O470" s="19">
        <v>304015833.30000001</v>
      </c>
      <c r="P470" s="19">
        <v>5450854.0999999996</v>
      </c>
      <c r="Q470" s="19">
        <v>2151475.9300000002</v>
      </c>
      <c r="R470" s="19">
        <v>15184462.109999999</v>
      </c>
      <c r="S470" s="20" t="s">
        <v>1493</v>
      </c>
      <c r="T470" s="19">
        <v>296433701.22000003</v>
      </c>
      <c r="U470" s="18" t="s">
        <v>296</v>
      </c>
      <c r="V470" s="16" t="s">
        <v>1608</v>
      </c>
      <c r="W470" s="9">
        <f t="shared" ref="W470:W475" si="15">IF(OR(LEFT(I470)="7",LEFT(I470,1)="8"),VALUE(RIGHT(I470,3)),VALUE(RIGHT(I470,4)))</f>
        <v>1497</v>
      </c>
    </row>
    <row r="471" spans="1:23" s="10" customFormat="1" ht="219.75" customHeight="1">
      <c r="A471" s="8">
        <v>50</v>
      </c>
      <c r="B471" s="13" t="s">
        <v>1080</v>
      </c>
      <c r="C471" s="13" t="s">
        <v>125</v>
      </c>
      <c r="D471" s="13" t="s">
        <v>247</v>
      </c>
      <c r="E471" s="14">
        <v>1</v>
      </c>
      <c r="F471" s="15" t="s">
        <v>1081</v>
      </c>
      <c r="G471" s="16" t="s">
        <v>1080</v>
      </c>
      <c r="H471" s="16" t="s">
        <v>1080</v>
      </c>
      <c r="I471" s="17" t="s">
        <v>1208</v>
      </c>
      <c r="J471" s="18" t="s">
        <v>1209</v>
      </c>
      <c r="K471" s="18" t="s">
        <v>1210</v>
      </c>
      <c r="L471" s="18" t="s">
        <v>863</v>
      </c>
      <c r="M471" s="18" t="s">
        <v>787</v>
      </c>
      <c r="N471" s="18" t="s">
        <v>822</v>
      </c>
      <c r="O471" s="19">
        <v>255186146.61000001</v>
      </c>
      <c r="P471" s="19">
        <v>0</v>
      </c>
      <c r="Q471" s="19">
        <v>2796617.54</v>
      </c>
      <c r="R471" s="19">
        <v>2617179.29</v>
      </c>
      <c r="S471" s="20" t="s">
        <v>2065</v>
      </c>
      <c r="T471" s="19">
        <v>255365584.86000001</v>
      </c>
      <c r="U471" s="18" t="s">
        <v>296</v>
      </c>
      <c r="V471" s="16" t="s">
        <v>1341</v>
      </c>
      <c r="W471" s="9">
        <f t="shared" si="15"/>
        <v>1537</v>
      </c>
    </row>
    <row r="472" spans="1:23" s="10" customFormat="1" ht="159.75" customHeight="1">
      <c r="A472" s="8">
        <v>50</v>
      </c>
      <c r="B472" s="13" t="s">
        <v>1080</v>
      </c>
      <c r="C472" s="13" t="s">
        <v>125</v>
      </c>
      <c r="D472" s="13" t="s">
        <v>247</v>
      </c>
      <c r="E472" s="14">
        <v>1</v>
      </c>
      <c r="F472" s="15" t="s">
        <v>1081</v>
      </c>
      <c r="G472" s="16" t="s">
        <v>1080</v>
      </c>
      <c r="H472" s="16" t="s">
        <v>1080</v>
      </c>
      <c r="I472" s="17" t="s">
        <v>31</v>
      </c>
      <c r="J472" s="18" t="s">
        <v>32</v>
      </c>
      <c r="K472" s="18" t="s">
        <v>33</v>
      </c>
      <c r="L472" s="18" t="s">
        <v>863</v>
      </c>
      <c r="M472" s="18" t="s">
        <v>321</v>
      </c>
      <c r="N472" s="18" t="s">
        <v>822</v>
      </c>
      <c r="O472" s="19">
        <v>16774840.51</v>
      </c>
      <c r="P472" s="19">
        <v>21216610.739999998</v>
      </c>
      <c r="Q472" s="19">
        <v>207049.98</v>
      </c>
      <c r="R472" s="19">
        <v>8125937.3700000001</v>
      </c>
      <c r="S472" s="20" t="s">
        <v>2066</v>
      </c>
      <c r="T472" s="19">
        <v>30072563.859999999</v>
      </c>
      <c r="U472" s="18" t="s">
        <v>296</v>
      </c>
      <c r="V472" s="16" t="s">
        <v>1518</v>
      </c>
      <c r="W472" s="9">
        <f t="shared" si="15"/>
        <v>343</v>
      </c>
    </row>
    <row r="473" spans="1:23" s="10" customFormat="1" ht="159.75" customHeight="1">
      <c r="A473" s="8">
        <v>50</v>
      </c>
      <c r="B473" s="13" t="s">
        <v>1080</v>
      </c>
      <c r="C473" s="13" t="s">
        <v>125</v>
      </c>
      <c r="D473" s="13" t="s">
        <v>247</v>
      </c>
      <c r="E473" s="14">
        <v>1</v>
      </c>
      <c r="F473" s="15" t="s">
        <v>1081</v>
      </c>
      <c r="G473" s="16" t="s">
        <v>1080</v>
      </c>
      <c r="H473" s="16" t="s">
        <v>1080</v>
      </c>
      <c r="I473" s="17" t="s">
        <v>34</v>
      </c>
      <c r="J473" s="18" t="s">
        <v>937</v>
      </c>
      <c r="K473" s="18" t="s">
        <v>938</v>
      </c>
      <c r="L473" s="18" t="s">
        <v>863</v>
      </c>
      <c r="M473" s="18" t="s">
        <v>321</v>
      </c>
      <c r="N473" s="18" t="s">
        <v>295</v>
      </c>
      <c r="O473" s="19">
        <v>227533125.58000001</v>
      </c>
      <c r="P473" s="19">
        <v>28626982.039999999</v>
      </c>
      <c r="Q473" s="19">
        <v>2163041.4300000002</v>
      </c>
      <c r="R473" s="19">
        <v>77080179.329999998</v>
      </c>
      <c r="S473" s="20" t="s">
        <v>1494</v>
      </c>
      <c r="T473" s="19">
        <v>181242969.72</v>
      </c>
      <c r="U473" s="18" t="s">
        <v>296</v>
      </c>
      <c r="V473" s="16" t="s">
        <v>2067</v>
      </c>
      <c r="W473" s="9">
        <f t="shared" si="15"/>
        <v>344</v>
      </c>
    </row>
    <row r="474" spans="1:23" s="10" customFormat="1" ht="159.75" customHeight="1">
      <c r="A474" s="8">
        <v>50</v>
      </c>
      <c r="B474" s="13" t="s">
        <v>1080</v>
      </c>
      <c r="C474" s="13" t="s">
        <v>125</v>
      </c>
      <c r="D474" s="13" t="s">
        <v>247</v>
      </c>
      <c r="E474" s="14">
        <v>1</v>
      </c>
      <c r="F474" s="15" t="s">
        <v>1081</v>
      </c>
      <c r="G474" s="16" t="s">
        <v>1080</v>
      </c>
      <c r="H474" s="16" t="s">
        <v>1080</v>
      </c>
      <c r="I474" s="17" t="s">
        <v>939</v>
      </c>
      <c r="J474" s="18" t="s">
        <v>940</v>
      </c>
      <c r="K474" s="18" t="s">
        <v>941</v>
      </c>
      <c r="L474" s="18" t="s">
        <v>863</v>
      </c>
      <c r="M474" s="18" t="s">
        <v>321</v>
      </c>
      <c r="N474" s="18" t="s">
        <v>295</v>
      </c>
      <c r="O474" s="19">
        <v>7199658.3300000001</v>
      </c>
      <c r="P474" s="19">
        <v>3248495.42</v>
      </c>
      <c r="Q474" s="19">
        <v>124994.24000000001</v>
      </c>
      <c r="R474" s="19">
        <v>2960116.78</v>
      </c>
      <c r="S474" s="20" t="s">
        <v>1495</v>
      </c>
      <c r="T474" s="19">
        <v>7613031.21</v>
      </c>
      <c r="U474" s="18" t="s">
        <v>296</v>
      </c>
      <c r="V474" s="16" t="s">
        <v>1342</v>
      </c>
      <c r="W474" s="9">
        <f t="shared" si="15"/>
        <v>347</v>
      </c>
    </row>
    <row r="475" spans="1:23" s="10" customFormat="1" ht="159.75" customHeight="1">
      <c r="A475" s="8">
        <v>50</v>
      </c>
      <c r="B475" s="13" t="s">
        <v>1080</v>
      </c>
      <c r="C475" s="13" t="s">
        <v>125</v>
      </c>
      <c r="D475" s="13" t="s">
        <v>247</v>
      </c>
      <c r="E475" s="14">
        <v>1</v>
      </c>
      <c r="F475" s="15" t="s">
        <v>1081</v>
      </c>
      <c r="G475" s="16" t="s">
        <v>1080</v>
      </c>
      <c r="H475" s="16" t="s">
        <v>1080</v>
      </c>
      <c r="I475" s="17" t="s">
        <v>1082</v>
      </c>
      <c r="J475" s="18" t="s">
        <v>29</v>
      </c>
      <c r="K475" s="18" t="s">
        <v>30</v>
      </c>
      <c r="L475" s="18" t="s">
        <v>863</v>
      </c>
      <c r="M475" s="18" t="s">
        <v>1036</v>
      </c>
      <c r="N475" s="18" t="s">
        <v>822</v>
      </c>
      <c r="O475" s="19">
        <v>304526.67</v>
      </c>
      <c r="P475" s="19">
        <v>0</v>
      </c>
      <c r="Q475" s="19">
        <v>2137.2399999999998</v>
      </c>
      <c r="R475" s="19">
        <v>6267.03</v>
      </c>
      <c r="S475" s="20" t="s">
        <v>1496</v>
      </c>
      <c r="T475" s="19">
        <v>300396.88</v>
      </c>
      <c r="U475" s="18" t="s">
        <v>296</v>
      </c>
      <c r="V475" s="16" t="s">
        <v>1340</v>
      </c>
      <c r="W475" s="9">
        <f t="shared" si="15"/>
        <v>1054</v>
      </c>
    </row>
    <row r="476" spans="1:23" s="43" customFormat="1" ht="20.25" customHeight="1" outlineLevel="1">
      <c r="A476" s="37"/>
      <c r="B476" s="74" t="s">
        <v>359</v>
      </c>
      <c r="C476" s="75"/>
      <c r="D476" s="75"/>
      <c r="E476" s="63">
        <f>SUBTOTAL(9,E477:E478)</f>
        <v>1</v>
      </c>
      <c r="F476" s="38"/>
      <c r="G476" s="38"/>
      <c r="H476" s="38"/>
      <c r="I476" s="39"/>
      <c r="J476" s="38"/>
      <c r="K476" s="38"/>
      <c r="L476" s="38"/>
      <c r="M476" s="38"/>
      <c r="N476" s="38"/>
      <c r="O476" s="40"/>
      <c r="P476" s="40"/>
      <c r="Q476" s="40"/>
      <c r="R476" s="40"/>
      <c r="S476" s="38"/>
      <c r="T476" s="40"/>
      <c r="U476" s="38"/>
      <c r="V476" s="41"/>
      <c r="W476" s="42"/>
    </row>
    <row r="477" spans="1:23" s="50" customFormat="1" ht="20.25" customHeight="1" outlineLevel="2">
      <c r="A477" s="44"/>
      <c r="B477" s="72" t="s">
        <v>355</v>
      </c>
      <c r="C477" s="73"/>
      <c r="D477" s="73"/>
      <c r="E477" s="64">
        <f>SUBTOTAL(9,E478:E478)</f>
        <v>1</v>
      </c>
      <c r="F477" s="45"/>
      <c r="G477" s="45"/>
      <c r="H477" s="45"/>
      <c r="I477" s="46"/>
      <c r="J477" s="45"/>
      <c r="K477" s="45"/>
      <c r="L477" s="45"/>
      <c r="M477" s="45"/>
      <c r="N477" s="45"/>
      <c r="O477" s="47"/>
      <c r="P477" s="47"/>
      <c r="Q477" s="47"/>
      <c r="R477" s="47"/>
      <c r="S477" s="45"/>
      <c r="T477" s="47"/>
      <c r="U477" s="45"/>
      <c r="V477" s="48"/>
      <c r="W477" s="49"/>
    </row>
    <row r="478" spans="1:23" s="10" customFormat="1" ht="127.5" customHeight="1">
      <c r="A478" s="8">
        <v>50</v>
      </c>
      <c r="B478" s="13" t="s">
        <v>1080</v>
      </c>
      <c r="C478" s="13" t="s">
        <v>201</v>
      </c>
      <c r="D478" s="13" t="s">
        <v>247</v>
      </c>
      <c r="E478" s="14">
        <v>1</v>
      </c>
      <c r="F478" s="15" t="s">
        <v>1081</v>
      </c>
      <c r="G478" s="16" t="s">
        <v>1080</v>
      </c>
      <c r="H478" s="16" t="s">
        <v>1080</v>
      </c>
      <c r="I478" s="17" t="s">
        <v>398</v>
      </c>
      <c r="J478" s="18" t="s">
        <v>690</v>
      </c>
      <c r="K478" s="18" t="s">
        <v>1114</v>
      </c>
      <c r="L478" s="18" t="s">
        <v>863</v>
      </c>
      <c r="M478" s="18" t="s">
        <v>785</v>
      </c>
      <c r="N478" s="18" t="s">
        <v>295</v>
      </c>
      <c r="O478" s="19">
        <v>178379218.56</v>
      </c>
      <c r="P478" s="19">
        <v>19834986.629999999</v>
      </c>
      <c r="Q478" s="19">
        <v>1956177.88</v>
      </c>
      <c r="R478" s="19">
        <v>145648.42000000001</v>
      </c>
      <c r="S478" s="20" t="s">
        <v>2068</v>
      </c>
      <c r="T478" s="19">
        <v>200024734.65000001</v>
      </c>
      <c r="U478" s="18" t="s">
        <v>296</v>
      </c>
      <c r="V478" s="16" t="s">
        <v>1343</v>
      </c>
      <c r="W478" s="9">
        <f>IF(OR(LEFT(I478)="7",LEFT(I478,1)="8"),VALUE(RIGHT(I478,3)),VALUE(RIGHT(I478,4)))</f>
        <v>737</v>
      </c>
    </row>
    <row r="479" spans="1:23" ht="13.5" customHeight="1">
      <c r="T479" s="5">
        <f>SUM(T10:T478)</f>
        <v>413847615284.85999</v>
      </c>
    </row>
  </sheetData>
  <mergeCells count="116">
    <mergeCell ref="B477:D477"/>
    <mergeCell ref="B467:D467"/>
    <mergeCell ref="B469:D469"/>
    <mergeCell ref="B468:D468"/>
    <mergeCell ref="B332:D332"/>
    <mergeCell ref="B464:D464"/>
    <mergeCell ref="B476:D476"/>
    <mergeCell ref="B352:D352"/>
    <mergeCell ref="B428:D428"/>
    <mergeCell ref="B371:D371"/>
    <mergeCell ref="B370:D370"/>
    <mergeCell ref="B369:D369"/>
    <mergeCell ref="B465:D465"/>
    <mergeCell ref="B363:D363"/>
    <mergeCell ref="B333:D333"/>
    <mergeCell ref="B345:D345"/>
    <mergeCell ref="B367:D367"/>
    <mergeCell ref="B365:D365"/>
    <mergeCell ref="B286:D286"/>
    <mergeCell ref="B289:D289"/>
    <mergeCell ref="B279:D279"/>
    <mergeCell ref="B246:D246"/>
    <mergeCell ref="B284:D284"/>
    <mergeCell ref="B298:D298"/>
    <mergeCell ref="B305:D305"/>
    <mergeCell ref="B304:D304"/>
    <mergeCell ref="B306:D306"/>
    <mergeCell ref="B263:D263"/>
    <mergeCell ref="B262:D262"/>
    <mergeCell ref="B261:D261"/>
    <mergeCell ref="B255:D255"/>
    <mergeCell ref="B272:D272"/>
    <mergeCell ref="B273:D273"/>
    <mergeCell ref="B276:D276"/>
    <mergeCell ref="B277:D277"/>
    <mergeCell ref="B253:D253"/>
    <mergeCell ref="B254:D254"/>
    <mergeCell ref="B323:D323"/>
    <mergeCell ref="B329:D329"/>
    <mergeCell ref="B328:D328"/>
    <mergeCell ref="B347:D347"/>
    <mergeCell ref="B346:D346"/>
    <mergeCell ref="B366:D366"/>
    <mergeCell ref="B340:D340"/>
    <mergeCell ref="B299:D299"/>
    <mergeCell ref="B290:D290"/>
    <mergeCell ref="B297:D297"/>
    <mergeCell ref="B294:D294"/>
    <mergeCell ref="B361:D361"/>
    <mergeCell ref="B362:D362"/>
    <mergeCell ref="B331:D331"/>
    <mergeCell ref="B295:D295"/>
    <mergeCell ref="B222:D222"/>
    <mergeCell ref="B8:D8"/>
    <mergeCell ref="B9:D9"/>
    <mergeCell ref="B196:D196"/>
    <mergeCell ref="B194:D194"/>
    <mergeCell ref="B195:D195"/>
    <mergeCell ref="B177:D177"/>
    <mergeCell ref="B248:D248"/>
    <mergeCell ref="B249:D249"/>
    <mergeCell ref="B144:D144"/>
    <mergeCell ref="B162:D162"/>
    <mergeCell ref="B178:D178"/>
    <mergeCell ref="B241:D241"/>
    <mergeCell ref="B175:D175"/>
    <mergeCell ref="B191:D191"/>
    <mergeCell ref="B192:D192"/>
    <mergeCell ref="B140:D140"/>
    <mergeCell ref="B143:D143"/>
    <mergeCell ref="B150:D150"/>
    <mergeCell ref="B147:D147"/>
    <mergeCell ref="B149:D149"/>
    <mergeCell ref="B179:D179"/>
    <mergeCell ref="B188:D188"/>
    <mergeCell ref="B6:D6"/>
    <mergeCell ref="B7:D7"/>
    <mergeCell ref="B14:D14"/>
    <mergeCell ref="B13:D13"/>
    <mergeCell ref="B22:D22"/>
    <mergeCell ref="B174:D174"/>
    <mergeCell ref="B28:D28"/>
    <mergeCell ref="B29:D29"/>
    <mergeCell ref="B23:D23"/>
    <mergeCell ref="B24:D24"/>
    <mergeCell ref="B32:D32"/>
    <mergeCell ref="B33:D33"/>
    <mergeCell ref="B130:D130"/>
    <mergeCell ref="B131:D131"/>
    <mergeCell ref="B135:D135"/>
    <mergeCell ref="B133:D133"/>
    <mergeCell ref="B142:D142"/>
    <mergeCell ref="B1:N1"/>
    <mergeCell ref="P1:V1"/>
    <mergeCell ref="B5:D5"/>
    <mergeCell ref="B2:V2"/>
    <mergeCell ref="B3:V3"/>
    <mergeCell ref="B4:V4"/>
    <mergeCell ref="B281:D281"/>
    <mergeCell ref="B118:D118"/>
    <mergeCell ref="B34:D34"/>
    <mergeCell ref="B100:D100"/>
    <mergeCell ref="B102:D102"/>
    <mergeCell ref="B117:D117"/>
    <mergeCell ref="B236:D236"/>
    <mergeCell ref="B128:D128"/>
    <mergeCell ref="B134:D134"/>
    <mergeCell ref="B139:D139"/>
    <mergeCell ref="B242:D242"/>
    <mergeCell ref="B151:D151"/>
    <mergeCell ref="B168:D168"/>
    <mergeCell ref="B280:D280"/>
    <mergeCell ref="B266:D266"/>
    <mergeCell ref="B267:D267"/>
    <mergeCell ref="B268:D268"/>
    <mergeCell ref="B12:D12"/>
  </mergeCells>
  <phoneticPr fontId="2" type="noConversion"/>
  <conditionalFormatting sqref="D38">
    <cfRule type="colorScale" priority="1">
      <colorScale>
        <cfvo type="min" val="0"/>
        <cfvo type="percentile" val="50"/>
        <cfvo type="max" val="0"/>
        <color rgb="FFF8696B"/>
        <color rgb="FFFFEB84"/>
        <color rgb="FF63BE7B"/>
      </colorScale>
    </cfRule>
  </conditionalFormatting>
  <printOptions horizontalCentered="1"/>
  <pageMargins left="0" right="0" top="0.19685039370078741" bottom="0.39370078740157483" header="0" footer="0.19685039370078741"/>
  <pageSetup paperSize="120" scale="40" pageOrder="overThenDown" orientation="landscape" r:id="rId1"/>
  <headerFooter alignWithMargins="0">
    <oddFooter>&amp;RPágina &amp;P de &amp;N</oddFooter>
  </headerFooter>
  <rowBreaks count="8" manualBreakCount="8">
    <brk id="21" min="1" max="21" man="1"/>
    <brk id="116" min="1" max="21" man="1"/>
    <brk id="132" min="1" max="21" man="1"/>
    <brk id="167" min="1" max="21" man="1"/>
    <brk id="176" min="1" max="21" man="1"/>
    <brk id="275" min="1" max="21" man="1"/>
    <brk id="285" min="1" max="21" man="1"/>
    <brk id="360"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reportados</vt:lpstr>
      <vt:lpstr>reportados!Área_de_impresión</vt:lpstr>
      <vt:lpstr>reportados!Títulos_a_imprimir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fernando_cabrera</cp:lastModifiedBy>
  <cp:lastPrinted>2013-04-29T13:42:28Z</cp:lastPrinted>
  <dcterms:created xsi:type="dcterms:W3CDTF">2006-10-23T15:09:39Z</dcterms:created>
  <dcterms:modified xsi:type="dcterms:W3CDTF">2013-04-30T00:00:54Z</dcterms:modified>
</cp:coreProperties>
</file>