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015" windowHeight="10095"/>
  </bookViews>
  <sheets>
    <sheet name="AVANCE F Y F PESOS" sheetId="12" r:id="rId1"/>
    <sheet name="DATOS" sheetId="13" state="hidden" r:id="rId2"/>
    <sheet name="REALIZADA" sheetId="14" state="hidden" r:id="rId3"/>
  </sheets>
  <externalReferences>
    <externalReference r:id="rId4"/>
    <externalReference r:id="rId5"/>
  </externalReferences>
  <definedNames>
    <definedName name="_Ene2001" localSheetId="0">#REF!</definedName>
    <definedName name="_Ene2001">#REF!</definedName>
    <definedName name="_xlnm._FilterDatabase" localSheetId="0" hidden="1">'AVANCE F Y F PESOS'!$A$7:$N$16</definedName>
    <definedName name="_TC2001" localSheetId="0">#REF!</definedName>
    <definedName name="_TC2001">#REF!</definedName>
    <definedName name="_TDC2001">'[1]Tipos de Cambio'!$C$4</definedName>
    <definedName name="_tdc20012">'[1]Tipos de Cambio'!$C$4</definedName>
    <definedName name="_xlnm.Print_Area" localSheetId="0">'AVANCE F Y F PESOS'!$A$1:$N$142</definedName>
    <definedName name="_xlnm.Print_Titles" localSheetId="0">'AVANCE F Y F PESOS'!$1:$9</definedName>
  </definedNames>
  <calcPr calcId="125725"/>
</workbook>
</file>

<file path=xl/calcChain.xml><?xml version="1.0" encoding="utf-8"?>
<calcChain xmlns="http://schemas.openxmlformats.org/spreadsheetml/2006/main">
  <c r="A142" i="12"/>
  <c r="A141"/>
  <c r="D1" i="14" l="1"/>
  <c r="C1"/>
  <c r="H292" i="13"/>
  <c r="E292"/>
  <c r="F292" s="1"/>
  <c r="E291"/>
  <c r="F291" s="1"/>
  <c r="E290"/>
  <c r="F290" s="1"/>
  <c r="H289"/>
  <c r="E289"/>
  <c r="F289" s="1"/>
  <c r="H288"/>
  <c r="E288"/>
  <c r="F288" s="1"/>
  <c r="H287"/>
  <c r="E287"/>
  <c r="F287" s="1"/>
  <c r="H286"/>
  <c r="E286"/>
  <c r="F286" s="1"/>
  <c r="H285"/>
  <c r="E285"/>
  <c r="F285" s="1"/>
  <c r="H284"/>
  <c r="E284"/>
  <c r="F284" s="1"/>
  <c r="F283"/>
  <c r="E283"/>
  <c r="H282"/>
  <c r="E282"/>
  <c r="F282" s="1"/>
  <c r="E281"/>
  <c r="F281" s="1"/>
  <c r="H280"/>
  <c r="H254" s="1"/>
  <c r="E280"/>
  <c r="F280" s="1"/>
  <c r="F279"/>
  <c r="E279"/>
  <c r="E278"/>
  <c r="F278" s="1"/>
  <c r="F277"/>
  <c r="E277"/>
  <c r="E276"/>
  <c r="F276" s="1"/>
  <c r="F275"/>
  <c r="E275"/>
  <c r="E274"/>
  <c r="F274" s="1"/>
  <c r="F273"/>
  <c r="E273"/>
  <c r="E272"/>
  <c r="F272" s="1"/>
  <c r="F271"/>
  <c r="E271"/>
  <c r="E270"/>
  <c r="F270" s="1"/>
  <c r="F269"/>
  <c r="E269"/>
  <c r="E268"/>
  <c r="F268" s="1"/>
  <c r="F267"/>
  <c r="E267"/>
  <c r="E266"/>
  <c r="F266" s="1"/>
  <c r="F265"/>
  <c r="E265"/>
  <c r="E264"/>
  <c r="F264" s="1"/>
  <c r="F263"/>
  <c r="E263"/>
  <c r="E262"/>
  <c r="F262" s="1"/>
  <c r="F261"/>
  <c r="E261"/>
  <c r="E260"/>
  <c r="F260" s="1"/>
  <c r="F259"/>
  <c r="E259"/>
  <c r="E258"/>
  <c r="F258" s="1"/>
  <c r="F257"/>
  <c r="E257"/>
  <c r="E256"/>
  <c r="F256" s="1"/>
  <c r="G254"/>
  <c r="E253"/>
  <c r="F253" s="1"/>
  <c r="F252"/>
  <c r="E252"/>
  <c r="E251"/>
  <c r="F251" s="1"/>
  <c r="F250"/>
  <c r="E250"/>
  <c r="E249"/>
  <c r="F249" s="1"/>
  <c r="F248"/>
  <c r="E248"/>
  <c r="E247"/>
  <c r="F247" s="1"/>
  <c r="F246"/>
  <c r="E246"/>
  <c r="E245"/>
  <c r="F245" s="1"/>
  <c r="F244"/>
  <c r="E244"/>
  <c r="E243"/>
  <c r="F243" s="1"/>
  <c r="F242"/>
  <c r="E242"/>
  <c r="E241"/>
  <c r="F241" s="1"/>
  <c r="F240"/>
  <c r="E240"/>
  <c r="E239"/>
  <c r="F239" s="1"/>
  <c r="F238"/>
  <c r="E238"/>
  <c r="E237"/>
  <c r="F237" s="1"/>
  <c r="F236"/>
  <c r="E236"/>
  <c r="E235"/>
  <c r="F235" s="1"/>
  <c r="F234"/>
  <c r="E234"/>
  <c r="E233"/>
  <c r="F233" s="1"/>
  <c r="F232"/>
  <c r="E232"/>
  <c r="E231"/>
  <c r="F231" s="1"/>
  <c r="F230"/>
  <c r="E230"/>
  <c r="E229"/>
  <c r="F229" s="1"/>
  <c r="F228"/>
  <c r="E228"/>
  <c r="E227"/>
  <c r="F227" s="1"/>
  <c r="F226"/>
  <c r="E226"/>
  <c r="E225"/>
  <c r="F225" s="1"/>
  <c r="F224"/>
  <c r="E224"/>
  <c r="E223"/>
  <c r="F223" s="1"/>
  <c r="E222"/>
  <c r="F222" s="1"/>
  <c r="E221"/>
  <c r="F221" s="1"/>
  <c r="F220"/>
  <c r="E220"/>
  <c r="E219"/>
  <c r="F219" s="1"/>
  <c r="F218"/>
  <c r="E218"/>
  <c r="E217"/>
  <c r="F217" s="1"/>
  <c r="F216"/>
  <c r="E216"/>
  <c r="E215"/>
  <c r="F215" s="1"/>
  <c r="F214"/>
  <c r="E214"/>
  <c r="E213"/>
  <c r="F213" s="1"/>
  <c r="F212"/>
  <c r="E212"/>
  <c r="E211"/>
  <c r="F211" s="1"/>
  <c r="F210"/>
  <c r="E210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H5"/>
  <c r="G5"/>
  <c r="G4" s="1"/>
  <c r="H4" l="1"/>
  <c r="A140" i="12" l="1"/>
  <c r="A139"/>
  <c r="A138"/>
  <c r="A137"/>
  <c r="A136"/>
  <c r="A135"/>
  <c r="A134"/>
</calcChain>
</file>

<file path=xl/sharedStrings.xml><?xml version="1.0" encoding="utf-8"?>
<sst xmlns="http://schemas.openxmlformats.org/spreadsheetml/2006/main" count="943" uniqueCount="467">
  <si>
    <t>AVANCE FINANCIERO Y FÍSICO DE PROYECTOS DE INFRAESTRUCTURA PRODUCTIVA DE LARGO PLAZO EN CONSTRUCCIÓN</t>
  </si>
  <si>
    <t>Con base en los artículos 107, fracción I, inciso d) de la Ley Federal de Presupuesto y Responsabilidad Hacendaria y 205 de su Reglamento</t>
  </si>
  <si>
    <t>Comisión Federal de Electricidad</t>
  </si>
  <si>
    <t>Avance Financiero</t>
  </si>
  <si>
    <t>Avance Físico</t>
  </si>
  <si>
    <t xml:space="preserve">No </t>
  </si>
  <si>
    <t>Nombre del proyecto   1_/</t>
  </si>
  <si>
    <t xml:space="preserve">Estimada </t>
  </si>
  <si>
    <t>Realizada</t>
  </si>
  <si>
    <t>Acumulada</t>
  </si>
  <si>
    <t>%</t>
  </si>
  <si>
    <t xml:space="preserve">Estimada Anual </t>
  </si>
  <si>
    <t>(1)</t>
  </si>
  <si>
    <t>(2)</t>
  </si>
  <si>
    <t>(3)</t>
  </si>
  <si>
    <t>(4)</t>
  </si>
  <si>
    <t xml:space="preserve">(5)   </t>
  </si>
  <si>
    <t>(6)=(3+5)</t>
  </si>
  <si>
    <t>(7=6/2)</t>
  </si>
  <si>
    <t>(8)</t>
  </si>
  <si>
    <t>(9)</t>
  </si>
  <si>
    <t>(10)</t>
  </si>
  <si>
    <t>(11)=(8+10)</t>
  </si>
  <si>
    <t xml:space="preserve">Total </t>
  </si>
  <si>
    <t>Aprobados en Ejercicios Fiscales Anteriores</t>
  </si>
  <si>
    <t>Inversión Directa</t>
  </si>
  <si>
    <t>Aprobados en 2002</t>
  </si>
  <si>
    <t>SLT 706 Sistemas Norte</t>
  </si>
  <si>
    <t>Aprobados para 2003</t>
  </si>
  <si>
    <t>SLT 803 NOINE</t>
  </si>
  <si>
    <t>Aprobados en 2004</t>
  </si>
  <si>
    <t>SE 914 División Centro Sur</t>
  </si>
  <si>
    <t>Aprobados 2005</t>
  </si>
  <si>
    <t>CH La Yesca</t>
  </si>
  <si>
    <t>Construcción</t>
  </si>
  <si>
    <t>SE  1006 Central Sur</t>
  </si>
  <si>
    <t>Terminado Totalmente</t>
  </si>
  <si>
    <t>LT Red de Transmisión Asociada a la CH La Yesca</t>
  </si>
  <si>
    <t>Aprobados 2006</t>
  </si>
  <si>
    <t>Por Licitar sin cambio de alcance</t>
  </si>
  <si>
    <t>Por Licitar con cambio de alcance</t>
  </si>
  <si>
    <t>SE 1110 Compensación Capacitiva del Norte</t>
  </si>
  <si>
    <t>SE 1116 Transformación del Noreste</t>
  </si>
  <si>
    <t>SE 1117 Transformación de Guaymas</t>
  </si>
  <si>
    <t>SE 1120 Noroeste</t>
  </si>
  <si>
    <t>SE 1122 Golfo Norte</t>
  </si>
  <si>
    <t>SE 1124 Bajío Centro</t>
  </si>
  <si>
    <t>SE 1125 Distribución</t>
  </si>
  <si>
    <t>SE 1128 Centro Sur</t>
  </si>
  <si>
    <t>SLT 1111 Transmisión y Transformación del Central - Occidental</t>
  </si>
  <si>
    <t>SLT 1112 Transmisión y Transformación del Noroeste</t>
  </si>
  <si>
    <t>SLT 1114 Transmisión y Transformación del Oriental</t>
  </si>
  <si>
    <t>Fallo y adjudicación</t>
  </si>
  <si>
    <t>SLT 1119 Transmisión y Transformación del Sureste</t>
  </si>
  <si>
    <t>Aprobados en 2007</t>
  </si>
  <si>
    <t>SE 1213 COMPENSACION REDES</t>
  </si>
  <si>
    <t>SE 1212 SUR - PENINSULAR</t>
  </si>
  <si>
    <t>SLT 1203 Transmisión y Transformación Oriental - Sureste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</si>
  <si>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</si>
  <si>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</si>
  <si>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</si>
  <si>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</si>
  <si>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</si>
  <si>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RM CCC El Sauz Paquete 1</t>
  </si>
  <si>
    <t>SLT Red de Transmisión Asociada a Manzanillo I  U-1 y 2</t>
  </si>
  <si>
    <t>CC Repotenciación CT Manzanillo I U-1 y 2</t>
  </si>
  <si>
    <t>LT Red de transmisión asociada a la CG Los Humeros II</t>
  </si>
  <si>
    <t>CCI CI Guerrero Negro III</t>
  </si>
  <si>
    <t>CG Los Humeros II</t>
  </si>
  <si>
    <t>Aprobados en 2008</t>
  </si>
  <si>
    <t>SLT 1301 Interconexión de Baja California</t>
  </si>
  <si>
    <t>SLT 1304 Transmisión y Transformación del Oriental</t>
  </si>
  <si>
    <t>CCI Baja California Sur IV</t>
  </si>
  <si>
    <t>CCI Baja California Sur III</t>
  </si>
  <si>
    <t>LT 1313 Red de Transmisión Asociada al CC Baja California III</t>
  </si>
  <si>
    <t>SE 1323 DISTRIBUCION SUR</t>
  </si>
  <si>
    <t>SE 1322 DISTRIBUCION CENTRO</t>
  </si>
  <si>
    <t>SE 1321 DISTRIBUCION NORESTE</t>
  </si>
  <si>
    <t>SE 1320 DISTRIBUCION NOROESTE</t>
  </si>
  <si>
    <t>Aprobados en 2009</t>
  </si>
  <si>
    <t>SLT 1404 Subestaciones del Oriente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</si>
  <si>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</si>
  <si>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</si>
  <si>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</si>
  <si>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CCI Santa Rosalía II</t>
  </si>
  <si>
    <t>RM CT Altamira Unidades 1 y 2</t>
  </si>
  <si>
    <t>Aprobados en 2010</t>
  </si>
  <si>
    <t>CCC Cogeneración Salamanca Fase I</t>
  </si>
  <si>
    <t>Aprobados en 2011</t>
  </si>
  <si>
    <t>LT 1602 Transmisión La Paz entronque Tuxpan - Texcoco</t>
  </si>
  <si>
    <t>Autorizado</t>
  </si>
  <si>
    <t>CC Centro</t>
  </si>
  <si>
    <t>SLT 1603 Subestación Lago</t>
  </si>
  <si>
    <t>SLT 1604 Transmisión Ayotla-Chalco</t>
  </si>
  <si>
    <t>CCI Guerrero Negro IV</t>
  </si>
  <si>
    <t>SE 1621 Distribución Norte-Sur</t>
  </si>
  <si>
    <t>SE 1620 Distribución Valle de México</t>
  </si>
  <si>
    <t>CG Los Azufres III (Fase I)</t>
  </si>
  <si>
    <t>CH La Parota</t>
  </si>
  <si>
    <t>Inversión Condicionada</t>
  </si>
  <si>
    <t>Aprobados en 2005</t>
  </si>
  <si>
    <t>CCC Norte II</t>
  </si>
  <si>
    <t>Aprobados en 2006</t>
  </si>
  <si>
    <t>CE La Venta III</t>
  </si>
  <si>
    <t>CE Oaxaca I</t>
  </si>
  <si>
    <t>CE Oaxaca II y CE Oaxaca III y CE Oaxaca IV</t>
  </si>
  <si>
    <t>CC Baja California III</t>
  </si>
  <si>
    <t>CE Sureste I</t>
  </si>
  <si>
    <t>CE Sureste II</t>
  </si>
  <si>
    <t>CCC Pacífico</t>
  </si>
  <si>
    <t>Varias (Licitación y construcción)</t>
  </si>
  <si>
    <t>Varias (Cierre y otras)</t>
  </si>
  <si>
    <t>Costo Total Autorizado</t>
  </si>
  <si>
    <t>Estado del Proyecto</t>
  </si>
  <si>
    <t>Aprobados en 2012</t>
  </si>
  <si>
    <t>Varias(Cierre y otras)</t>
  </si>
  <si>
    <t>Acumulado 2011</t>
  </si>
  <si>
    <t>Por Licitar sin cambio de Alcance</t>
  </si>
  <si>
    <t>(Cifras en millones de pesos con un decimal a precios de 2012)</t>
  </si>
  <si>
    <t>LT Red de Transmisión Asociada a el Pacífico</t>
  </si>
  <si>
    <t>SLT 805 El Occidente</t>
  </si>
  <si>
    <t>SLT 901 Pacífico</t>
  </si>
  <si>
    <t>SE  1003 Subestaciones Eléctricas de Occidente</t>
  </si>
  <si>
    <t>CC Agua Prieta II (con campo solar)</t>
  </si>
  <si>
    <t>LT  Red de transmisión asociada a la CC Agua Prieta II</t>
  </si>
  <si>
    <t>RM CCC Huinalá Unidad 6</t>
  </si>
  <si>
    <t>LT Red de transmisión asociada a la CCC Norte II</t>
  </si>
  <si>
    <t>SE 1521 DISTRIBUCIÓN SUR</t>
  </si>
  <si>
    <t>SE 1520 DISTRIBUCION NORTE</t>
  </si>
  <si>
    <t>SLT 1601 Transmisión y Transformación Noroeste - Norte</t>
  </si>
  <si>
    <t>LT Red de Transmisión Asociada a la CI Guerrero Negro IV</t>
  </si>
  <si>
    <t>CCI Santa Rosalía III</t>
  </si>
  <si>
    <t>LT  Red de Transmisión Asociada a la CI Santa Rosalia III</t>
  </si>
  <si>
    <t>RM CT José López Portillo</t>
  </si>
  <si>
    <t>SLT 1721 DISTRIBUCIÓN NORTE</t>
  </si>
  <si>
    <t>SLT 1720 Distribución Valle de México</t>
  </si>
  <si>
    <t>CG Los Humeros III</t>
  </si>
  <si>
    <t>CC Centro II</t>
  </si>
  <si>
    <t>LT Red de transmisión asociada a la CE Rumorosa I, II y III</t>
  </si>
  <si>
    <t>SLT 1722 Distribución Sur</t>
  </si>
  <si>
    <t>CH Chicoasén II</t>
  </si>
  <si>
    <t>LT 1705 Transmisión del Occidental</t>
  </si>
  <si>
    <t>SLT 1703  Conversión a 400 kV de la Riviera Maya</t>
  </si>
  <si>
    <t>SLT 1702 Transmisión y Transformación Baja - Noine</t>
  </si>
  <si>
    <t>SLT 1704 Interconexión sist aislados Guerrero Negro Sta Rosalía</t>
  </si>
  <si>
    <t>CC Norte III (Juárez)</t>
  </si>
  <si>
    <t>CC Occidental I (Bajío)</t>
  </si>
  <si>
    <t>CE Rumorosa I, II y III</t>
  </si>
  <si>
    <t>SLT 701 Occidente - Centro     4_/</t>
  </si>
  <si>
    <t>RM CGT Cerro Prieto (U5)     4_/</t>
  </si>
  <si>
    <t>RM CT Carbón II Unidades 2 Y 4     4_/</t>
  </si>
  <si>
    <t>SE 912 División Oriente     4_/</t>
  </si>
  <si>
    <t>Costo Total Autorizado (Financiado)</t>
  </si>
  <si>
    <t>Inversión Estimada</t>
  </si>
  <si>
    <t>pesos</t>
  </si>
  <si>
    <t>dólares</t>
  </si>
  <si>
    <t>mdd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</si>
  <si>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</si>
  <si>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</si>
  <si>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</si>
  <si>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</si>
  <si>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</si>
  <si>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</si>
  <si>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</si>
  <si>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</si>
  <si>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</si>
  <si>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</si>
  <si>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</si>
  <si>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</si>
  <si>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</si>
  <si>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</si>
  <si>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</si>
  <si>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</si>
  <si>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</si>
  <si>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</si>
  <si>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</si>
  <si>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</si>
  <si>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</si>
  <si>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</si>
  <si>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</si>
  <si>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</si>
  <si>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</si>
  <si>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</si>
  <si>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</si>
  <si>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</si>
  <si>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</si>
  <si>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</si>
  <si>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301 Centro</t>
  </si>
  <si>
    <t>302 Sureste</t>
  </si>
  <si>
    <t>303 Ixtapa - Pie de la Cuesta</t>
  </si>
  <si>
    <t>304 Noroeste</t>
  </si>
  <si>
    <t>305 Centro-Oriente</t>
  </si>
  <si>
    <t>306 Sureste</t>
  </si>
  <si>
    <t>307 Noreste</t>
  </si>
  <si>
    <t>308 Noroeste</t>
  </si>
  <si>
    <t>Los Azufres II y Campo Geotérmico</t>
  </si>
  <si>
    <t>CH</t>
  </si>
  <si>
    <t>Manuel Moreno Torres (2a. Etapa)</t>
  </si>
  <si>
    <t>406 Red Asociada a Tuxpan II, III y IV</t>
  </si>
  <si>
    <t>407 Red Asociada a Altamira II, III y IV</t>
  </si>
  <si>
    <t>408 Naco-Nogales - Área Noroeste</t>
  </si>
  <si>
    <t>411 Sistema Nacional</t>
  </si>
  <si>
    <t>Manuel Moreno Torres Red Asociada (2a. Etapa)</t>
  </si>
  <si>
    <t>401 Occidental - Central</t>
  </si>
  <si>
    <t>402 Oriental - Peninsular</t>
  </si>
  <si>
    <t>403 Noreste</t>
  </si>
  <si>
    <t>404 Noroeste-Norte</t>
  </si>
  <si>
    <t>405 Compensación Alta Tensión</t>
  </si>
  <si>
    <t>410 Sistema Nacional</t>
  </si>
  <si>
    <t>El Sauz conversión de TG a CC</t>
  </si>
  <si>
    <t>414 Norte-Occidental</t>
  </si>
  <si>
    <t>502 Oriental - Norte</t>
  </si>
  <si>
    <t>506 Saltillo-Cañada</t>
  </si>
  <si>
    <t>Red Asociada de la Central Tamazunchale</t>
  </si>
  <si>
    <t>Red Asociada de la Central Río Bravo III</t>
  </si>
  <si>
    <t>412 Compensación Norte</t>
  </si>
  <si>
    <t>413 Noroeste - Occidental</t>
  </si>
  <si>
    <t>503 Oriental</t>
  </si>
  <si>
    <t>504 Norte - Occidental</t>
  </si>
  <si>
    <t>Baja California Sur I</t>
  </si>
  <si>
    <t>609 Transmisión Noroeste - Occidental</t>
  </si>
  <si>
    <t>610 Transmisión Noroeste - Norte</t>
  </si>
  <si>
    <t>612 Subtransmisión Norte - Noreste</t>
  </si>
  <si>
    <t>613 Subtransmisión Occidental</t>
  </si>
  <si>
    <t>614 Subtransmisión Oriental</t>
  </si>
  <si>
    <t>615 Subtransmisión Peninsular</t>
  </si>
  <si>
    <t>Red Asociada de Transmisión de la CCI Baja California Sur I</t>
  </si>
  <si>
    <t>1012 Red de Transmisión Asociada a la CCC Baja California</t>
  </si>
  <si>
    <t>607 Sistema Bajio - Oriental</t>
  </si>
  <si>
    <t>611 Subtransmisión Baja California - Noroeste</t>
  </si>
  <si>
    <t>SUV</t>
  </si>
  <si>
    <t>Suministro de vapor a las Centrales de Cerro Prieto</t>
  </si>
  <si>
    <t>Hermosillo Conversión de TG a CC</t>
  </si>
  <si>
    <t>CCC</t>
  </si>
  <si>
    <t>Pacífico</t>
  </si>
  <si>
    <t>El Cajón</t>
  </si>
  <si>
    <t>Lineas Centro</t>
  </si>
  <si>
    <t>Red de Transmisión Asociada a la CH el Cajón</t>
  </si>
  <si>
    <t>Red de Transmisión Asociada a Altamira V</t>
  </si>
  <si>
    <t>Red de Transmisión Asociada a la Laguna II</t>
  </si>
  <si>
    <t>Red de Transmisión Asociada a el Pacífico</t>
  </si>
  <si>
    <t>707 Enlace Norte-Sur</t>
  </si>
  <si>
    <t>Riviera Maya</t>
  </si>
  <si>
    <t>PRR</t>
  </si>
  <si>
    <t>Presa Reguladora Amata</t>
  </si>
  <si>
    <t>RM</t>
  </si>
  <si>
    <t>Adolfo López Mateos</t>
  </si>
  <si>
    <t>Altamira</t>
  </si>
  <si>
    <t>Botello</t>
  </si>
  <si>
    <t>Carbón II</t>
  </si>
  <si>
    <t>Carlos Rodríguez Rivero</t>
  </si>
  <si>
    <t>Dos Bocas</t>
  </si>
  <si>
    <t>Emilio Portes Gil</t>
  </si>
  <si>
    <t>Francisco Pérez Ríos</t>
  </si>
  <si>
    <t>Gomez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</si>
  <si>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</si>
  <si>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</si>
  <si>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</si>
  <si>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</si>
  <si>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</si>
  <si>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</si>
  <si>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</si>
  <si>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</si>
  <si>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</si>
  <si>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</si>
  <si>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</si>
  <si>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708 Compensación Dinámicas Oriental -Norte</t>
  </si>
  <si>
    <t>SLT</t>
  </si>
  <si>
    <t>701 Occidente-Centro</t>
  </si>
  <si>
    <t>702 Sureste-Peninsular</t>
  </si>
  <si>
    <t>703 Noreste-Norte</t>
  </si>
  <si>
    <t>704 Baja California -Noroeste</t>
  </si>
  <si>
    <t>706 Sistemas Norte</t>
  </si>
  <si>
    <t>709 Sistemas Sur</t>
  </si>
  <si>
    <t>Conversión El Encino de TG aCC</t>
  </si>
  <si>
    <t>Baja California Sur II</t>
  </si>
  <si>
    <t>807 Durango I</t>
  </si>
  <si>
    <t>CCC Tula</t>
  </si>
  <si>
    <t>CGT Cerro Prieto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</si>
  <si>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</si>
  <si>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</si>
  <si>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</si>
  <si>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</si>
  <si>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</si>
  <si>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</si>
  <si>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</si>
  <si>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</si>
  <si>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</si>
  <si>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</si>
  <si>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</si>
  <si>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805 El Occidente</t>
  </si>
  <si>
    <t>806 Bajío</t>
  </si>
  <si>
    <t>CE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</si>
  <si>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</si>
  <si>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</si>
  <si>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</si>
  <si>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</si>
  <si>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</si>
  <si>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</si>
  <si>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Pacífico</t>
  </si>
  <si>
    <t>902 Istmo</t>
  </si>
  <si>
    <t>903 Cabo - Norte</t>
  </si>
  <si>
    <t>La Yesca</t>
  </si>
  <si>
    <t>Baja California</t>
  </si>
  <si>
    <t>RFO</t>
  </si>
  <si>
    <t>Red de Fibra Optica Proyecto Sur</t>
  </si>
  <si>
    <t>Red de Fibra Optica Proyecto Centro</t>
  </si>
  <si>
    <t>Red de Fibra Optica Proyecto Norte</t>
  </si>
  <si>
    <t>1006 Central----Sur</t>
  </si>
  <si>
    <t>1005 Noroeste</t>
  </si>
  <si>
    <t>Infiernillo</t>
  </si>
  <si>
    <t>CT Francisco Pérez Ríos Unidades 1 y 2</t>
  </si>
  <si>
    <t>CT Puerto Libertad Unidad 4</t>
  </si>
  <si>
    <t>CT Valle de México Unidades 5,6 y 7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</si>
  <si>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</si>
  <si>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</si>
  <si>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</si>
  <si>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</si>
  <si>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</si>
  <si>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CC San Lorenzo</t>
  </si>
  <si>
    <t>1002 Compensación y Transmisión Noreste - Sureste</t>
  </si>
  <si>
    <t>San Lorenzo Conversión de TG a CC</t>
  </si>
  <si>
    <t>1001 Red de Transmisión Baja -- Nogales</t>
  </si>
  <si>
    <t>Red de Transmisión Asociada a la CH La Yesca</t>
  </si>
  <si>
    <t>Agua Prieta II (con campo solar)</t>
  </si>
  <si>
    <t>Red de transmisión asociada a la CC Agua Prieta II</t>
  </si>
  <si>
    <t>Red de Transmisión Asociada a la CE La Venta III</t>
  </si>
  <si>
    <t>CCC Huinalá Unidad 6</t>
  </si>
  <si>
    <t>CN Laguna Verde</t>
  </si>
  <si>
    <t>CT Puerto Libertad Unidades 2 y 3</t>
  </si>
  <si>
    <t>CT Punta Prieta Unidad 2</t>
  </si>
  <si>
    <t>1110 Compensación Capacitiva del Norte</t>
  </si>
  <si>
    <t>1116 Transformación del Noreste</t>
  </si>
  <si>
    <t>1117 Transformación de Guaymas</t>
  </si>
  <si>
    <t>1120 Noroeste</t>
  </si>
  <si>
    <t>1121 Baja California</t>
  </si>
  <si>
    <t>1122 Golfo Norte</t>
  </si>
  <si>
    <t>1123 Norte</t>
  </si>
  <si>
    <t>1124 Bajío Centro</t>
  </si>
  <si>
    <t>1125 Distribución</t>
  </si>
  <si>
    <t>1126 Centro Oriente</t>
  </si>
  <si>
    <t>1127 Sureste</t>
  </si>
  <si>
    <t>1128 Centro Sur</t>
  </si>
  <si>
    <t>1129 Compensación redes</t>
  </si>
  <si>
    <t>1111 Transmisión y Transformación del Central - Occidental</t>
  </si>
  <si>
    <t>1112 Transmisión y Transformación del Noroeste</t>
  </si>
  <si>
    <t>1114 Transmisión y Transformación del Oriental</t>
  </si>
  <si>
    <t>1118 Transmisión y Transformación del Norte</t>
  </si>
  <si>
    <t>1119 Transmisión y Transformación del Sureste</t>
  </si>
  <si>
    <t>Suministro de 970 T/h a las Centrales de Cerro Prieto</t>
  </si>
  <si>
    <t>1206 Conversión a 400 kV de la LT Mazatlan II - La Higuera</t>
  </si>
  <si>
    <t>1213 COMPENSACION DE REDES</t>
  </si>
  <si>
    <t>1205 Compensación Oriental - Peninsular</t>
  </si>
  <si>
    <t>1212 SUR - PENINSULAR</t>
  </si>
  <si>
    <t>1204 Conversión a 400 kV del Área Peninsular</t>
  </si>
  <si>
    <t>1203 Transmisión y Transformación Oriental - Sureste</t>
  </si>
  <si>
    <t>1202 Suministro de Energía a la Zona Manzanillo</t>
  </si>
  <si>
    <t>1211 NORESTE - CENTRAL</t>
  </si>
  <si>
    <t>1210 NORTE - NOROESTE</t>
  </si>
  <si>
    <t>1201 Transmisión y Transformación de Baja California</t>
  </si>
  <si>
    <t>CCC Poza Rica</t>
  </si>
  <si>
    <t>CCC El Sauz Paquete 1</t>
  </si>
  <si>
    <t>Red de Trans Asoc al proy de temp abierta y Oax. II, III, IV</t>
  </si>
  <si>
    <t>Red de Transmisión Asociada a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</si>
  <si>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</si>
  <si>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</si>
  <si>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</si>
  <si>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</si>
  <si>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</si>
  <si>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TG Baja California II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</si>
  <si>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</si>
  <si>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</si>
  <si>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</si>
  <si>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y Occidente</t>
  </si>
  <si>
    <t>Baja California Sur IV</t>
  </si>
  <si>
    <t>Baja California Sur III</t>
  </si>
  <si>
    <t>1313 Red de Transmisión Asociada al CC Baja California III</t>
  </si>
  <si>
    <t>1323 DISTRIBUCION SUR</t>
  </si>
  <si>
    <t>1322 DISTRIBUCION CENTRO</t>
  </si>
  <si>
    <t>1321 DISTRIBUCION NORESTE</t>
  </si>
  <si>
    <t>1320 DISTRIBUCION NOROESTE</t>
  </si>
  <si>
    <t>1401 SEs y LTs de las Áreas Baja California y Noroeste</t>
  </si>
  <si>
    <t>1405 Subest y Líneas de Transmisión de las Áreas Sureste</t>
  </si>
  <si>
    <t>1402 Cambio de Tensión de la LT Culiacán - Los Mochis</t>
  </si>
  <si>
    <t>1421 DISTRIBUCIÓN SUR</t>
  </si>
  <si>
    <t>1403 Compensación Capacitiva de las Áreas Noroeste - Norte</t>
  </si>
  <si>
    <t>1420 DISTRIBUCIÓN NORTE</t>
  </si>
  <si>
    <t>Santa Rosalía II</t>
  </si>
  <si>
    <t>CT Altamira Unidades 1 y 2</t>
  </si>
  <si>
    <t>Cogeneración Salamanca Fase I</t>
  </si>
  <si>
    <t>1601 Transmisión y Transformación Noroeste - Norte</t>
  </si>
  <si>
    <t>1602 Transmisión La Paz entronque Tuxpan - Texcoco</t>
  </si>
  <si>
    <t>Centro</t>
  </si>
  <si>
    <t>1603 Subestación Lago</t>
  </si>
  <si>
    <t>1604 Transmisión Ayotla-Chalco</t>
  </si>
  <si>
    <t>Guerrero Negro IV</t>
  </si>
  <si>
    <t>Red de Transmisión Asociada a la CI Guerrero Negro IV</t>
  </si>
  <si>
    <t>Red de Transmisión Asociada al CC Occidental I (Bajío)</t>
  </si>
  <si>
    <t>Santa Rosalía III</t>
  </si>
  <si>
    <t>Red de Transmisión Asociada a la CI Santa Rosalia III</t>
  </si>
  <si>
    <t>1621 Distribución Norte-Sur</t>
  </si>
  <si>
    <t>1620 Distribución Valle de México</t>
  </si>
  <si>
    <t>Los Azufres III (Fase I)</t>
  </si>
  <si>
    <t>La Parota</t>
  </si>
  <si>
    <t>Red de transmisión asociada a la CH La Parota</t>
  </si>
  <si>
    <t>CT José López Portillo</t>
  </si>
  <si>
    <t>Red de Transmisión Asociada al CC Noroeste</t>
  </si>
  <si>
    <t>1721 DISTRIBUCIÓN NORTE</t>
  </si>
  <si>
    <t>Red de Transmisión Asociada al CC Noreste</t>
  </si>
  <si>
    <t>1720 Distribución Valle de México</t>
  </si>
  <si>
    <t>Red de Transmisión Asociada al CC Norte III</t>
  </si>
  <si>
    <t>Los Humeros III</t>
  </si>
  <si>
    <t>Centro II</t>
  </si>
  <si>
    <t>Baja California Sur V</t>
  </si>
  <si>
    <t>Red de transmisión asociada a la CE Rumorosa I, II y III</t>
  </si>
  <si>
    <t>1722 Distribución Sur</t>
  </si>
  <si>
    <t>Chicoasén II</t>
  </si>
  <si>
    <t>Red de transmisión asociada a la CH Chicoasén II</t>
  </si>
  <si>
    <t>1705 Transmisión del Occidental</t>
  </si>
  <si>
    <t>1701 Subestación Chimalpa Dos</t>
  </si>
  <si>
    <t>1703  Conversión a 400 kV de la Riviera Maya</t>
  </si>
  <si>
    <t>1702 Transmisión y Transformación Baja - Noine</t>
  </si>
  <si>
    <t>1704 Interconexión sist aislados Guerrero Negro Sta Rosalía</t>
  </si>
  <si>
    <t>TRN</t>
  </si>
  <si>
    <t>Terminal de Carbón de la CT Pdte. Plutarco Elías Calles</t>
  </si>
  <si>
    <t>Altamira II</t>
  </si>
  <si>
    <t>Bajío</t>
  </si>
  <si>
    <t>Campeche</t>
  </si>
  <si>
    <t>Hermosillo</t>
  </si>
  <si>
    <t>Mérida III</t>
  </si>
  <si>
    <t>Monterrey III</t>
  </si>
  <si>
    <t>Naco-Nogales</t>
  </si>
  <si>
    <t>Río Bravo II</t>
  </si>
  <si>
    <t>Mexicali</t>
  </si>
  <si>
    <t>Saltillo</t>
  </si>
  <si>
    <t>Tuxpan II</t>
  </si>
  <si>
    <t>Gasoducto Cd. Pemex-Valladolid</t>
  </si>
  <si>
    <t>Gasoducto Samalayuca</t>
  </si>
  <si>
    <t>Altamira III y IV</t>
  </si>
  <si>
    <t>Chihuahua III</t>
  </si>
  <si>
    <t>La Laguna II</t>
  </si>
  <si>
    <t>Río Bravo III</t>
  </si>
  <si>
    <t>Tuxpan III y IV</t>
  </si>
  <si>
    <t>Altamira V</t>
  </si>
  <si>
    <t>Tamazunchale</t>
  </si>
  <si>
    <t>Río Bravo IV</t>
  </si>
  <si>
    <t>Tuxpan V</t>
  </si>
  <si>
    <t>Valladolid III</t>
  </si>
  <si>
    <t>Norte II</t>
  </si>
  <si>
    <t>La Venta III</t>
  </si>
  <si>
    <t>Oaxaca I</t>
  </si>
  <si>
    <t>Oaxaca II y CE Oaxaca III y CE Oaxaca IV</t>
  </si>
  <si>
    <t>Baja California III</t>
  </si>
  <si>
    <t>Norte III (Juárez)</t>
  </si>
  <si>
    <t>Occidental I (Bajío)</t>
  </si>
  <si>
    <t>Sureste I</t>
  </si>
  <si>
    <t>Sureste II</t>
  </si>
  <si>
    <t>Noroeste</t>
  </si>
  <si>
    <t>Noreste</t>
  </si>
  <si>
    <t>Rumorosa I, II y III</t>
  </si>
  <si>
    <t>SE 1420 DISTRIBUCIÓN NORTE</t>
  </si>
  <si>
    <t>Enero - Junio 2012</t>
  </si>
  <si>
    <t>Fallo y Adjudicación</t>
  </si>
  <si>
    <t>SLT 701 Occidente - Centro</t>
  </si>
  <si>
    <t>RM CT Carbón II Unidades 2 Y 4   5_/</t>
  </si>
  <si>
    <t>SE 1213 COMPENSACION REDES   5_/</t>
  </si>
  <si>
    <t>LT Red de Transmisión Asociada a la CH La Yesca   6_/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</si>
</sst>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#,##0.0_);[Red]\(#,##0.0\)"/>
    <numFmt numFmtId="165" formatCode="_(* #,##0.00_);_(* \(#,##0.00\);_(* &quot;-&quot;??_);_(@_)"/>
    <numFmt numFmtId="166" formatCode="_-* #,##0.0_-;\-* #,##0.0_-;_-* &quot;-&quot;??_-;_-@_-"/>
    <numFmt numFmtId="167" formatCode="_(* #,##0.0_);_(* \(#,##0.0\);_(* &quot;-&quot;?_);_(@_)"/>
    <numFmt numFmtId="168" formatCode="#,##0.0;[Red]#,##0.0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#,##0.000_);[Red]\(#,##0.000\)"/>
    <numFmt numFmtId="173" formatCode="#,##0.0"/>
    <numFmt numFmtId="176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theme="0" tint="-0.3499862666707357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2" applyFont="1" applyFill="1"/>
    <xf numFmtId="0" fontId="7" fillId="2" borderId="0" xfId="2" applyFont="1" applyFill="1" applyAlignment="1"/>
    <xf numFmtId="0" fontId="8" fillId="2" borderId="0" xfId="2" applyFont="1" applyFill="1" applyBorder="1" applyAlignment="1">
      <alignment horizontal="left" indent="1"/>
    </xf>
    <xf numFmtId="0" fontId="7" fillId="2" borderId="0" xfId="2" applyFont="1" applyFill="1" applyAlignment="1">
      <alignment horizontal="left" indent="1"/>
    </xf>
    <xf numFmtId="0" fontId="9" fillId="3" borderId="0" xfId="2" applyFont="1" applyFill="1" applyBorder="1" applyAlignment="1">
      <alignment horizontal="center"/>
    </xf>
    <xf numFmtId="49" fontId="2" fillId="0" borderId="0" xfId="2" applyNumberFormat="1" applyFont="1" applyFill="1"/>
    <xf numFmtId="49" fontId="6" fillId="0" borderId="0" xfId="2" applyNumberFormat="1" applyFont="1" applyFill="1"/>
    <xf numFmtId="49" fontId="9" fillId="3" borderId="0" xfId="2" applyNumberFormat="1" applyFont="1" applyFill="1" applyBorder="1" applyAlignment="1"/>
    <xf numFmtId="49" fontId="9" fillId="3" borderId="0" xfId="2" applyNumberFormat="1" applyFont="1" applyFill="1" applyBorder="1" applyAlignment="1">
      <alignment horizontal="center"/>
    </xf>
    <xf numFmtId="0" fontId="6" fillId="0" borderId="3" xfId="2" applyFont="1" applyFill="1" applyBorder="1" applyAlignment="1"/>
    <xf numFmtId="0" fontId="10" fillId="0" borderId="3" xfId="2" applyFont="1" applyFill="1" applyBorder="1" applyAlignment="1">
      <alignment horizontal="center" wrapText="1"/>
    </xf>
    <xf numFmtId="164" fontId="10" fillId="0" borderId="3" xfId="2" applyNumberFormat="1" applyFont="1" applyFill="1" applyBorder="1" applyAlignment="1"/>
    <xf numFmtId="40" fontId="10" fillId="0" borderId="3" xfId="2" applyNumberFormat="1" applyFont="1" applyFill="1" applyBorder="1" applyAlignment="1"/>
    <xf numFmtId="164" fontId="6" fillId="0" borderId="3" xfId="2" applyNumberFormat="1" applyFont="1" applyFill="1" applyBorder="1" applyAlignment="1"/>
    <xf numFmtId="165" fontId="2" fillId="0" borderId="0" xfId="3" applyNumberFormat="1" applyFont="1" applyFill="1"/>
    <xf numFmtId="0" fontId="6" fillId="0" borderId="0" xfId="2" applyFont="1" applyFill="1" applyBorder="1" applyAlignment="1"/>
    <xf numFmtId="0" fontId="10" fillId="0" borderId="0" xfId="2" applyFont="1" applyFill="1" applyBorder="1" applyAlignment="1">
      <alignment wrapText="1"/>
    </xf>
    <xf numFmtId="164" fontId="10" fillId="0" borderId="0" xfId="2" applyNumberFormat="1" applyFont="1" applyFill="1" applyBorder="1" applyAlignment="1"/>
    <xf numFmtId="40" fontId="10" fillId="0" borderId="0" xfId="2" applyNumberFormat="1" applyFont="1" applyFill="1" applyBorder="1" applyAlignment="1"/>
    <xf numFmtId="164" fontId="6" fillId="0" borderId="0" xfId="2" applyNumberFormat="1" applyFont="1" applyFill="1" applyBorder="1" applyAlignment="1"/>
    <xf numFmtId="0" fontId="2" fillId="0" borderId="0" xfId="2" applyFont="1" applyFill="1" applyBorder="1"/>
    <xf numFmtId="0" fontId="6" fillId="0" borderId="0" xfId="2" applyFont="1" applyFill="1" applyBorder="1"/>
    <xf numFmtId="0" fontId="11" fillId="0" borderId="0" xfId="2" applyFont="1" applyFill="1" applyBorder="1" applyAlignment="1">
      <alignment wrapText="1"/>
    </xf>
    <xf numFmtId="164" fontId="12" fillId="0" borderId="0" xfId="2" applyNumberFormat="1" applyFont="1" applyFill="1" applyBorder="1" applyAlignment="1"/>
    <xf numFmtId="167" fontId="6" fillId="0" borderId="0" xfId="2" applyNumberFormat="1" applyFont="1" applyFill="1" applyBorder="1" applyAlignment="1"/>
    <xf numFmtId="164" fontId="9" fillId="0" borderId="0" xfId="2" applyNumberFormat="1" applyFont="1" applyFill="1" applyBorder="1" applyAlignment="1"/>
    <xf numFmtId="165" fontId="6" fillId="0" borderId="0" xfId="3" applyNumberFormat="1" applyFont="1" applyFill="1" applyBorder="1"/>
    <xf numFmtId="0" fontId="10" fillId="0" borderId="0" xfId="2" applyFont="1" applyFill="1" applyBorder="1" applyAlignment="1"/>
    <xf numFmtId="43" fontId="6" fillId="0" borderId="0" xfId="2" applyNumberFormat="1" applyFont="1" applyFill="1" applyBorder="1"/>
    <xf numFmtId="168" fontId="6" fillId="0" borderId="0" xfId="2" applyNumberFormat="1" applyFont="1" applyFill="1" applyBorder="1"/>
    <xf numFmtId="164" fontId="6" fillId="0" borderId="0" xfId="4" applyNumberFormat="1" applyFont="1" applyFill="1" applyBorder="1" applyAlignment="1"/>
    <xf numFmtId="164" fontId="6" fillId="0" borderId="0" xfId="2" applyNumberFormat="1" applyFont="1" applyFill="1" applyBorder="1"/>
    <xf numFmtId="165" fontId="2" fillId="0" borderId="0" xfId="3" applyNumberFormat="1" applyFont="1" applyFill="1" applyBorder="1"/>
    <xf numFmtId="169" fontId="2" fillId="0" borderId="0" xfId="3" applyNumberFormat="1" applyFont="1" applyFill="1" applyBorder="1"/>
    <xf numFmtId="170" fontId="2" fillId="0" borderId="0" xfId="2" applyNumberFormat="1" applyFont="1" applyFill="1" applyBorder="1"/>
    <xf numFmtId="171" fontId="2" fillId="0" borderId="0" xfId="3" applyNumberFormat="1" applyFont="1" applyFill="1" applyBorder="1"/>
    <xf numFmtId="172" fontId="10" fillId="0" borderId="0" xfId="2" applyNumberFormat="1" applyFont="1" applyFill="1" applyBorder="1" applyAlignment="1"/>
    <xf numFmtId="0" fontId="10" fillId="0" borderId="0" xfId="2" applyFont="1" applyFill="1" applyBorder="1"/>
    <xf numFmtId="0" fontId="13" fillId="0" borderId="0" xfId="2" applyFont="1" applyFill="1" applyBorder="1"/>
    <xf numFmtId="0" fontId="6" fillId="0" borderId="0" xfId="2" applyFont="1" applyFill="1" applyAlignment="1"/>
    <xf numFmtId="0" fontId="2" fillId="0" borderId="0" xfId="2" applyFont="1" applyFill="1" applyAlignment="1"/>
    <xf numFmtId="0" fontId="9" fillId="0" borderId="0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/>
    </xf>
    <xf numFmtId="166" fontId="0" fillId="0" borderId="0" xfId="1" applyNumberFormat="1" applyFont="1"/>
    <xf numFmtId="0" fontId="0" fillId="0" borderId="0" xfId="0" applyAlignment="1">
      <alignment horizontal="center"/>
    </xf>
    <xf numFmtId="0" fontId="15" fillId="0" borderId="0" xfId="2" applyFont="1" applyFill="1"/>
    <xf numFmtId="0" fontId="9" fillId="3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top"/>
    </xf>
    <xf numFmtId="176" fontId="0" fillId="0" borderId="0" xfId="1" applyNumberFormat="1" applyFont="1"/>
    <xf numFmtId="176" fontId="0" fillId="0" borderId="0" xfId="1" applyNumberFormat="1" applyFont="1" applyAlignment="1">
      <alignment horizontal="center"/>
    </xf>
    <xf numFmtId="176" fontId="0" fillId="0" borderId="0" xfId="0" applyNumberFormat="1"/>
    <xf numFmtId="166" fontId="0" fillId="0" borderId="0" xfId="0" applyNumberFormat="1"/>
    <xf numFmtId="0" fontId="6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6" fillId="0" borderId="1" xfId="2" applyFont="1" applyFill="1" applyBorder="1" applyAlignment="1"/>
    <xf numFmtId="164" fontId="6" fillId="0" borderId="1" xfId="2" applyNumberFormat="1" applyFont="1" applyFill="1" applyBorder="1" applyAlignment="1"/>
    <xf numFmtId="164" fontId="10" fillId="0" borderId="1" xfId="2" applyNumberFormat="1" applyFont="1" applyFill="1" applyBorder="1" applyAlignment="1"/>
    <xf numFmtId="0" fontId="6" fillId="0" borderId="1" xfId="2" applyFont="1" applyFill="1" applyBorder="1" applyAlignment="1">
      <alignment horizontal="right"/>
    </xf>
    <xf numFmtId="167" fontId="6" fillId="0" borderId="3" xfId="2" applyNumberFormat="1" applyFont="1" applyFill="1" applyBorder="1" applyAlignment="1"/>
    <xf numFmtId="164" fontId="6" fillId="0" borderId="1" xfId="4" applyNumberFormat="1" applyFont="1" applyFill="1" applyBorder="1" applyAlignment="1"/>
    <xf numFmtId="0" fontId="16" fillId="0" borderId="1" xfId="0" applyFont="1" applyFill="1" applyBorder="1" applyAlignment="1">
      <alignment horizontal="right"/>
    </xf>
    <xf numFmtId="166" fontId="2" fillId="0" borderId="0" xfId="1" applyNumberFormat="1" applyFont="1" applyFill="1"/>
    <xf numFmtId="0" fontId="6" fillId="0" borderId="3" xfId="2" applyFont="1" applyFill="1" applyBorder="1" applyAlignment="1">
      <alignment horizontal="right"/>
    </xf>
    <xf numFmtId="0" fontId="10" fillId="0" borderId="3" xfId="2" applyFont="1" applyFill="1" applyBorder="1" applyAlignment="1"/>
    <xf numFmtId="0" fontId="9" fillId="3" borderId="1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top"/>
    </xf>
    <xf numFmtId="0" fontId="7" fillId="2" borderId="0" xfId="2" quotePrefix="1" applyFont="1" applyFill="1" applyBorder="1" applyAlignment="1">
      <alignment horizontal="left" vertical="top"/>
    </xf>
    <xf numFmtId="0" fontId="9" fillId="3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</cellXfs>
  <cellStyles count="15">
    <cellStyle name="=C:\WINNT\SYSTEM32\COMMAND.COM" xfId="5"/>
    <cellStyle name="Euro" xfId="6"/>
    <cellStyle name="Millares" xfId="1" builtinId="3"/>
    <cellStyle name="Millares 2" xfId="3"/>
    <cellStyle name="Millares 2 2" xfId="7"/>
    <cellStyle name="Millares 2_Avance f y f CFE dlls" xfId="8"/>
    <cellStyle name="Millares 3" xfId="9"/>
    <cellStyle name="Normal" xfId="0" builtinId="0"/>
    <cellStyle name="Normal 2" xfId="2"/>
    <cellStyle name="Normal 2 2" xfId="10"/>
    <cellStyle name="Normal 2_Hoja1" xfId="11"/>
    <cellStyle name="Normal 3" xfId="12"/>
    <cellStyle name="Normal_Avance f y f CFE dlls" xfId="4"/>
    <cellStyle name="Porcentual 2" xfId="13"/>
    <cellStyle name="Porcentual 2 2" xfId="14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6" formatCode="_-* #,##0_-;\-* #,##0_-;_-* &quot;-&quot;??_-;_-@_-"/>
    </dxf>
    <dxf>
      <numFmt numFmtId="166" formatCode="_-* #,##0.0_-;\-* #,##0.0_-;_-* &quot;-&quot;??_-;_-@_-"/>
    </dxf>
    <dxf>
      <numFmt numFmtId="17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6" formatCode="_-* #,##0_-;\-* #,##0_-;_-* &quot;-&quot;??_-;_-@_-"/>
    </dxf>
    <dxf>
      <numFmt numFmtId="166" formatCode="_-* #,##0.0_-;\-* #,##0.0_-;_-* &quot;-&quot;??_-;_-@_-"/>
    </dxf>
    <dxf>
      <numFmt numFmtId="17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2/INFORMES%20TRIMESTRALES,%20SEMESTRALES%20Y%20ANUALES/1ER%20INFORME%20TRIMESTRAL/REVISI&#211;N%20FORMATOS/AVANCE%20F&#205;SICO%20FINANCIERO%20TRIMESTRAL%202012REVIS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ANCE F Y F DOLARES"/>
      <sheetName val="AVANCE F Y F PESOS"/>
      <sheetName val="INV FINANCIADA DLLS"/>
      <sheetName val="INV FINANCIADA PESOS"/>
      <sheetName val="INVER FINAN DLLS "/>
      <sheetName val="INVER FINAN PESOS"/>
      <sheetName val="DATOS"/>
      <sheetName val="INVERSIÓN ESTIMADA"/>
      <sheetName val="Pidiregas_(Cuadro_01)-TOQ_p (2)"/>
      <sheetName val="AVANCE FÍSICO FINANCIERO TRI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2" name="DIRECTA" displayName="DIRECTA" ref="A6:H253" totalsRowShown="0" dataDxfId="13" dataCellStyle="Millares">
  <autoFilter ref="A6:H253"/>
  <tableColumns count="8">
    <tableColumn id="1" name="Columna1"/>
    <tableColumn id="2" name="Columna2"/>
    <tableColumn id="3" name="Columna3"/>
    <tableColumn id="4" name="Columna4" dataDxfId="12" dataCellStyle="Millares"/>
    <tableColumn id="5" name="Columna5" dataDxfId="11">
      <calculatedColumnFormula>D7/$H$1</calculatedColumnFormula>
    </tableColumn>
    <tableColumn id="6" name="Columna6" dataDxfId="10">
      <calculatedColumnFormula>E7/$I$1</calculatedColumnFormula>
    </tableColumn>
    <tableColumn id="7" name="Columna7" dataDxfId="9" dataCellStyle="Millares"/>
    <tableColumn id="8" name="Columna8" dataDxfId="8" dataCellStyle="Millares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3" name="CONDICIONADA" displayName="CONDICIONADA" ref="A255:H292" totalsRowShown="0" dataDxfId="7" dataCellStyle="Millares">
  <autoFilter ref="A255:H292"/>
  <tableColumns count="8">
    <tableColumn id="1" name="Columna1"/>
    <tableColumn id="2" name="Columna2"/>
    <tableColumn id="3" name="Columna3"/>
    <tableColumn id="4" name="Columna4" dataDxfId="6" dataCellStyle="Millares"/>
    <tableColumn id="5" name="Columna5" dataDxfId="5">
      <calculatedColumnFormula>D256/$H$1</calculatedColumnFormula>
    </tableColumn>
    <tableColumn id="6" name="Columna6" dataDxfId="4">
      <calculatedColumnFormula>E256/$I$1</calculatedColumnFormula>
    </tableColumn>
    <tableColumn id="7" name="Columna7" dataDxfId="3" dataCellStyle="Millares"/>
    <tableColumn id="8" name="Columna8" dataDxfId="2" dataCellStyle="Millares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1" name="realizada" displayName="realizada" ref="A2:D100" totalsRowShown="0">
  <autoFilter ref="A2:D100"/>
  <tableColumns count="4">
    <tableColumn id="1" name="Columna1"/>
    <tableColumn id="2" name="Columna2"/>
    <tableColumn id="3" name="Columna3" dataDxfId="1" dataCellStyle="Millares"/>
    <tableColumn id="4" name="Columna4" dataDxfId="0" dataCellStyle="Millare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7030A0"/>
  </sheetPr>
  <dimension ref="A1:V147"/>
  <sheetViews>
    <sheetView showGridLines="0" tabSelected="1" zoomScaleNormal="100" zoomScaleSheetLayoutView="120" workbookViewId="0">
      <selection activeCell="B16" sqref="B16"/>
    </sheetView>
  </sheetViews>
  <sheetFormatPr baseColWidth="10" defaultRowHeight="12.75" customHeight="1"/>
  <cols>
    <col min="1" max="1" width="4" style="44" customWidth="1"/>
    <col min="2" max="2" width="46.5703125" style="3" bestFit="1" customWidth="1"/>
    <col min="3" max="3" width="25.28515625" style="3" customWidth="1"/>
    <col min="4" max="4" width="12.85546875" style="3" customWidth="1"/>
    <col min="5" max="5" width="12.5703125" style="3" bestFit="1" customWidth="1"/>
    <col min="6" max="6" width="13.28515625" style="3" customWidth="1"/>
    <col min="7" max="8" width="10.7109375" style="3" customWidth="1"/>
    <col min="9" max="9" width="8.5703125" style="3" customWidth="1"/>
    <col min="10" max="10" width="0.85546875" style="24" customWidth="1"/>
    <col min="11" max="11" width="8.85546875" style="3" customWidth="1"/>
    <col min="12" max="12" width="13.28515625" style="3" customWidth="1"/>
    <col min="13" max="14" width="10.7109375" style="3" customWidth="1"/>
    <col min="15" max="15" width="13.85546875" style="3" bestFit="1" customWidth="1"/>
    <col min="16" max="16" width="14.85546875" style="4" bestFit="1" customWidth="1"/>
    <col min="17" max="17" width="13.85546875" style="3" bestFit="1" customWidth="1"/>
    <col min="18" max="18" width="14.85546875" style="3" bestFit="1" customWidth="1"/>
    <col min="19" max="19" width="11.42578125" style="3"/>
    <col min="20" max="20" width="13.85546875" style="3" bestFit="1" customWidth="1"/>
    <col min="21" max="16384" width="11.42578125" style="3"/>
  </cols>
  <sheetData>
    <row r="1" spans="1:16" ht="20.100000000000001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  <c r="M1" s="1"/>
      <c r="N1" s="2"/>
    </row>
    <row r="2" spans="1:16" ht="17.10000000000000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5"/>
      <c r="M2" s="5"/>
      <c r="N2" s="6"/>
      <c r="P2" s="3"/>
    </row>
    <row r="3" spans="1:16" ht="17.10000000000000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"/>
      <c r="M3" s="7"/>
      <c r="N3" s="6"/>
      <c r="P3" s="3"/>
    </row>
    <row r="4" spans="1:16" ht="17.100000000000001" customHeight="1">
      <c r="A4" s="71" t="s">
        <v>461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"/>
      <c r="M4" s="5"/>
      <c r="N4" s="6"/>
      <c r="P4" s="3"/>
    </row>
    <row r="5" spans="1:16" ht="17.100000000000001" customHeight="1">
      <c r="A5" s="70" t="s">
        <v>118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"/>
      <c r="M5" s="7"/>
      <c r="N5" s="6"/>
      <c r="P5" s="3"/>
    </row>
    <row r="6" spans="1:16" ht="12.75" customHeight="1">
      <c r="A6" s="72" t="s">
        <v>5</v>
      </c>
      <c r="B6" s="72" t="s">
        <v>6</v>
      </c>
      <c r="C6" s="75" t="s">
        <v>113</v>
      </c>
      <c r="D6" s="73" t="s">
        <v>112</v>
      </c>
      <c r="E6" s="75" t="s">
        <v>116</v>
      </c>
      <c r="F6" s="76" t="s">
        <v>3</v>
      </c>
      <c r="G6" s="76"/>
      <c r="H6" s="76"/>
      <c r="I6" s="76"/>
      <c r="J6" s="8"/>
      <c r="K6" s="75" t="s">
        <v>116</v>
      </c>
      <c r="L6" s="69" t="s">
        <v>4</v>
      </c>
      <c r="M6" s="69"/>
      <c r="N6" s="69"/>
      <c r="O6" s="49">
        <v>13.4084</v>
      </c>
    </row>
    <row r="7" spans="1:16" s="9" customFormat="1" ht="12.75" customHeight="1">
      <c r="A7" s="72"/>
      <c r="B7" s="72"/>
      <c r="C7" s="75"/>
      <c r="D7" s="73"/>
      <c r="E7" s="75"/>
      <c r="F7" s="74">
        <v>2012</v>
      </c>
      <c r="G7" s="74"/>
      <c r="H7" s="74"/>
      <c r="I7" s="74"/>
      <c r="J7" s="8"/>
      <c r="K7" s="75"/>
      <c r="L7" s="69">
        <v>2012</v>
      </c>
      <c r="M7" s="69"/>
      <c r="N7" s="69"/>
      <c r="P7" s="10"/>
    </row>
    <row r="8" spans="1:16" s="9" customFormat="1" ht="12.75" customHeight="1">
      <c r="A8" s="72"/>
      <c r="B8" s="72"/>
      <c r="C8" s="75"/>
      <c r="D8" s="73"/>
      <c r="E8" s="75"/>
      <c r="F8" s="8" t="s">
        <v>7</v>
      </c>
      <c r="G8" s="8" t="s">
        <v>8</v>
      </c>
      <c r="H8" s="8" t="s">
        <v>9</v>
      </c>
      <c r="I8" s="50" t="s">
        <v>10</v>
      </c>
      <c r="J8" s="8"/>
      <c r="K8" s="75"/>
      <c r="L8" s="45" t="s">
        <v>11</v>
      </c>
      <c r="M8" s="8" t="s">
        <v>8</v>
      </c>
      <c r="N8" s="8" t="s">
        <v>9</v>
      </c>
      <c r="P8" s="10"/>
    </row>
    <row r="9" spans="1:16" s="9" customFormat="1" ht="12.75" customHeight="1">
      <c r="A9" s="11"/>
      <c r="B9" s="12"/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17</v>
      </c>
      <c r="I9" s="50" t="s">
        <v>18</v>
      </c>
      <c r="J9" s="12"/>
      <c r="K9" s="12" t="s">
        <v>19</v>
      </c>
      <c r="L9" s="46" t="s">
        <v>20</v>
      </c>
      <c r="M9" s="12" t="s">
        <v>21</v>
      </c>
      <c r="N9" s="12" t="s">
        <v>22</v>
      </c>
      <c r="P9" s="10"/>
    </row>
    <row r="10" spans="1:16" ht="12.75" customHeight="1">
      <c r="A10" s="13"/>
      <c r="B10" s="14" t="s">
        <v>23</v>
      </c>
      <c r="C10" s="14"/>
      <c r="D10" s="15">
        <v>252870.64020460696</v>
      </c>
      <c r="E10" s="15">
        <v>77643.555273173784</v>
      </c>
      <c r="F10" s="15">
        <v>56323.45239342282</v>
      </c>
      <c r="G10" s="15">
        <v>13828.074679876005</v>
      </c>
      <c r="H10" s="15">
        <v>91471.629953049778</v>
      </c>
      <c r="I10" s="15">
        <v>36.173289979033044</v>
      </c>
      <c r="J10" s="15"/>
      <c r="K10" s="16"/>
      <c r="L10" s="15"/>
      <c r="M10" s="15"/>
      <c r="N10" s="17"/>
      <c r="O10" s="18"/>
    </row>
    <row r="11" spans="1:16" s="24" customFormat="1" ht="12.75" customHeight="1">
      <c r="A11" s="19"/>
      <c r="B11" s="20" t="s">
        <v>24</v>
      </c>
      <c r="C11" s="20"/>
      <c r="D11" s="21">
        <v>217098.25225293887</v>
      </c>
      <c r="E11" s="21">
        <v>77643.555273173799</v>
      </c>
      <c r="F11" s="21">
        <v>53711.193272185061</v>
      </c>
      <c r="G11" s="21">
        <v>13828.074679876003</v>
      </c>
      <c r="H11" s="21">
        <v>91471.629953049778</v>
      </c>
      <c r="I11" s="21">
        <v>42.13374774039044</v>
      </c>
      <c r="J11" s="21"/>
      <c r="K11" s="22"/>
      <c r="L11" s="21"/>
      <c r="M11" s="21"/>
      <c r="N11" s="23"/>
      <c r="P11" s="25"/>
    </row>
    <row r="12" spans="1:16" s="24" customFormat="1" ht="12.75" customHeight="1">
      <c r="A12" s="19"/>
      <c r="B12" s="20" t="s">
        <v>25</v>
      </c>
      <c r="C12" s="20"/>
      <c r="D12" s="21">
        <v>186318.01454311732</v>
      </c>
      <c r="E12" s="21">
        <v>64109.116313173785</v>
      </c>
      <c r="F12" s="21">
        <v>33909.8436</v>
      </c>
      <c r="G12" s="21">
        <v>11380.259459876004</v>
      </c>
      <c r="H12" s="21">
        <v>75489.375773049775</v>
      </c>
      <c r="I12" s="21">
        <v>40.51641273559202</v>
      </c>
      <c r="J12" s="21"/>
      <c r="K12" s="22"/>
      <c r="L12" s="21"/>
      <c r="M12" s="21"/>
      <c r="N12" s="23"/>
      <c r="P12" s="25"/>
    </row>
    <row r="13" spans="1:16" s="24" customFormat="1" ht="12.75" customHeight="1">
      <c r="A13" s="19"/>
      <c r="B13" s="26"/>
      <c r="C13" s="2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3"/>
      <c r="P13" s="25"/>
    </row>
    <row r="14" spans="1:16" s="24" customFormat="1" ht="12.75" customHeight="1">
      <c r="A14" s="19"/>
      <c r="B14" s="20" t="s">
        <v>26</v>
      </c>
      <c r="C14" s="20"/>
      <c r="D14" s="21">
        <v>16689.226617792821</v>
      </c>
      <c r="E14" s="21">
        <v>11365.3386172437</v>
      </c>
      <c r="F14" s="21">
        <v>1296.5449483480002</v>
      </c>
      <c r="G14" s="21">
        <v>542.61501898649999</v>
      </c>
      <c r="H14" s="21">
        <v>11907.953636230201</v>
      </c>
      <c r="I14" s="21">
        <v>71.351141121990764</v>
      </c>
      <c r="J14" s="21"/>
      <c r="K14" s="21"/>
      <c r="L14" s="21"/>
      <c r="M14" s="21"/>
      <c r="N14" s="23"/>
      <c r="O14" s="27"/>
      <c r="P14" s="25"/>
    </row>
    <row r="15" spans="1:16" s="24" customFormat="1" ht="12.75" customHeight="1">
      <c r="A15" s="56">
        <v>62</v>
      </c>
      <c r="B15" s="19" t="s">
        <v>109</v>
      </c>
      <c r="C15" s="19" t="s">
        <v>111</v>
      </c>
      <c r="D15" s="23">
        <v>11528.388445421411</v>
      </c>
      <c r="E15" s="23">
        <v>8196.5549200000005</v>
      </c>
      <c r="F15" s="23">
        <v>422.3646</v>
      </c>
      <c r="G15" s="23">
        <v>0</v>
      </c>
      <c r="H15" s="23">
        <v>8196.5549200000005</v>
      </c>
      <c r="I15" s="23">
        <v>71.098878727107135</v>
      </c>
      <c r="J15" s="23"/>
      <c r="K15" s="23">
        <v>100</v>
      </c>
      <c r="L15" s="28">
        <v>5</v>
      </c>
      <c r="M15" s="23">
        <v>0</v>
      </c>
      <c r="N15" s="23">
        <v>100</v>
      </c>
      <c r="O15" s="29"/>
      <c r="P15" s="25"/>
    </row>
    <row r="16" spans="1:16" s="24" customFormat="1" ht="12.75" customHeight="1">
      <c r="A16" s="56">
        <v>68</v>
      </c>
      <c r="B16" s="19" t="s">
        <v>119</v>
      </c>
      <c r="C16" s="19" t="s">
        <v>111</v>
      </c>
      <c r="D16" s="23">
        <v>1045.2491809848198</v>
      </c>
      <c r="E16" s="23">
        <v>549.74440000000004</v>
      </c>
      <c r="F16" s="23">
        <v>136.286128574</v>
      </c>
      <c r="G16" s="23">
        <v>414.37559999999996</v>
      </c>
      <c r="H16" s="23">
        <v>964.12</v>
      </c>
      <c r="I16" s="23">
        <v>92.238292795562785</v>
      </c>
      <c r="J16" s="23"/>
      <c r="K16" s="23">
        <v>97.300000000000011</v>
      </c>
      <c r="L16" s="28">
        <v>3</v>
      </c>
      <c r="M16" s="23">
        <v>2.7</v>
      </c>
      <c r="N16" s="23">
        <v>100.00000000000001</v>
      </c>
      <c r="O16" s="29"/>
      <c r="P16" s="25"/>
    </row>
    <row r="17" spans="1:16" s="24" customFormat="1" ht="12.75" customHeight="1">
      <c r="A17" s="56">
        <v>100</v>
      </c>
      <c r="B17" s="19" t="s">
        <v>463</v>
      </c>
      <c r="C17" s="19" t="s">
        <v>36</v>
      </c>
      <c r="D17" s="23">
        <v>1076.2801465865903</v>
      </c>
      <c r="E17" s="23">
        <v>944.33013724369994</v>
      </c>
      <c r="F17" s="23">
        <v>0</v>
      </c>
      <c r="G17" s="23">
        <v>128.2394189865</v>
      </c>
      <c r="H17" s="23">
        <v>1072.5695562301999</v>
      </c>
      <c r="I17" s="23">
        <v>99.65523935676427</v>
      </c>
      <c r="J17" s="23"/>
      <c r="K17" s="23">
        <v>99.8</v>
      </c>
      <c r="L17" s="23">
        <v>0</v>
      </c>
      <c r="M17" s="23">
        <v>0.2</v>
      </c>
      <c r="N17" s="23">
        <v>100</v>
      </c>
      <c r="O17" s="29"/>
      <c r="P17" s="30"/>
    </row>
    <row r="18" spans="1:16" s="24" customFormat="1" ht="12.75" customHeight="1">
      <c r="A18" s="56">
        <v>104</v>
      </c>
      <c r="B18" s="19" t="s">
        <v>27</v>
      </c>
      <c r="C18" s="19" t="s">
        <v>111</v>
      </c>
      <c r="D18" s="23">
        <v>3039.3088447999999</v>
      </c>
      <c r="E18" s="23">
        <v>1674.7091600000001</v>
      </c>
      <c r="F18" s="23">
        <v>737.89421977400002</v>
      </c>
      <c r="G18" s="23">
        <v>0</v>
      </c>
      <c r="H18" s="23">
        <v>1674.7091600000001</v>
      </c>
      <c r="I18" s="23">
        <v>55.10164466718431</v>
      </c>
      <c r="J18" s="23"/>
      <c r="K18" s="23">
        <v>81.8</v>
      </c>
      <c r="L18" s="23">
        <v>2.58</v>
      </c>
      <c r="M18" s="23">
        <v>0</v>
      </c>
      <c r="N18" s="23">
        <v>81.8</v>
      </c>
      <c r="O18" s="29"/>
      <c r="P18" s="25"/>
    </row>
    <row r="19" spans="1:16" s="24" customFormat="1" ht="12.75" customHeight="1">
      <c r="A19" s="56"/>
      <c r="B19" s="31" t="s">
        <v>28</v>
      </c>
      <c r="C19" s="31"/>
      <c r="D19" s="21">
        <v>2585.0101553171803</v>
      </c>
      <c r="E19" s="21">
        <v>1530.3303701525601</v>
      </c>
      <c r="F19" s="21">
        <v>88.74844331940983</v>
      </c>
      <c r="G19" s="21">
        <v>0</v>
      </c>
      <c r="H19" s="21">
        <v>1530.3303701525601</v>
      </c>
      <c r="I19" s="21">
        <v>59.20016859526762</v>
      </c>
      <c r="J19" s="21"/>
      <c r="K19" s="21"/>
      <c r="L19" s="23"/>
      <c r="M19" s="21"/>
      <c r="N19" s="23"/>
      <c r="O19" s="27"/>
      <c r="P19" s="25"/>
    </row>
    <row r="20" spans="1:16" s="24" customFormat="1" ht="12.75" customHeight="1">
      <c r="A20" s="56">
        <v>111</v>
      </c>
      <c r="B20" s="19" t="s">
        <v>149</v>
      </c>
      <c r="C20" s="19" t="s">
        <v>111</v>
      </c>
      <c r="D20" s="23">
        <v>422.01044349118035</v>
      </c>
      <c r="E20" s="23">
        <v>421.69418000000002</v>
      </c>
      <c r="F20" s="23">
        <v>0</v>
      </c>
      <c r="G20" s="23">
        <v>0</v>
      </c>
      <c r="H20" s="23">
        <v>421.69418000000002</v>
      </c>
      <c r="I20" s="23">
        <v>99.925057899381827</v>
      </c>
      <c r="J20" s="21"/>
      <c r="K20" s="23">
        <v>99.9</v>
      </c>
      <c r="L20" s="23">
        <v>0</v>
      </c>
      <c r="M20" s="23">
        <v>0</v>
      </c>
      <c r="N20" s="23">
        <v>99.9</v>
      </c>
      <c r="O20" s="29"/>
      <c r="P20" s="25"/>
    </row>
    <row r="21" spans="1:16" s="24" customFormat="1" ht="12.75" customHeight="1">
      <c r="A21" s="56">
        <v>112</v>
      </c>
      <c r="B21" s="19" t="s">
        <v>464</v>
      </c>
      <c r="C21" s="19" t="s">
        <v>36</v>
      </c>
      <c r="D21" s="23">
        <v>183.557845026</v>
      </c>
      <c r="E21" s="23">
        <v>167.36651015255998</v>
      </c>
      <c r="F21" s="23">
        <v>0</v>
      </c>
      <c r="G21" s="23">
        <v>0</v>
      </c>
      <c r="H21" s="23">
        <v>167.36651015255998</v>
      </c>
      <c r="I21" s="23">
        <v>91.179164872443025</v>
      </c>
      <c r="J21" s="21"/>
      <c r="K21" s="23">
        <v>100</v>
      </c>
      <c r="L21" s="23">
        <v>0</v>
      </c>
      <c r="M21" s="23">
        <v>0</v>
      </c>
      <c r="N21" s="23">
        <v>100</v>
      </c>
      <c r="O21" s="29"/>
      <c r="P21" s="25"/>
    </row>
    <row r="22" spans="1:16" s="24" customFormat="1" ht="12.75" customHeight="1">
      <c r="A22" s="56">
        <v>128</v>
      </c>
      <c r="B22" s="19" t="s">
        <v>29</v>
      </c>
      <c r="C22" s="19" t="s">
        <v>111</v>
      </c>
      <c r="D22" s="23">
        <v>1565.4575167999999</v>
      </c>
      <c r="E22" s="23">
        <v>941.26968000000011</v>
      </c>
      <c r="F22" s="23">
        <v>64.251296519409834</v>
      </c>
      <c r="G22" s="23">
        <v>0</v>
      </c>
      <c r="H22" s="23">
        <v>941.26968000000011</v>
      </c>
      <c r="I22" s="23">
        <v>60.127449636837071</v>
      </c>
      <c r="J22" s="21"/>
      <c r="K22" s="23">
        <v>79</v>
      </c>
      <c r="L22" s="23">
        <v>2</v>
      </c>
      <c r="M22" s="23">
        <v>0</v>
      </c>
      <c r="N22" s="23">
        <v>79</v>
      </c>
      <c r="O22" s="29"/>
      <c r="P22" s="32"/>
    </row>
    <row r="23" spans="1:16" s="24" customFormat="1" ht="12.75" customHeight="1">
      <c r="A23" s="56">
        <v>129</v>
      </c>
      <c r="B23" s="19" t="s">
        <v>120</v>
      </c>
      <c r="C23" s="19" t="s">
        <v>39</v>
      </c>
      <c r="D23" s="23">
        <v>413.98435000000001</v>
      </c>
      <c r="E23" s="23">
        <v>0</v>
      </c>
      <c r="F23" s="23">
        <v>24.497146799999999</v>
      </c>
      <c r="G23" s="23">
        <v>0</v>
      </c>
      <c r="H23" s="23">
        <v>0</v>
      </c>
      <c r="I23" s="23">
        <v>0</v>
      </c>
      <c r="J23" s="21"/>
      <c r="K23" s="23">
        <v>0</v>
      </c>
      <c r="L23" s="23">
        <v>5.92</v>
      </c>
      <c r="M23" s="23">
        <v>0</v>
      </c>
      <c r="N23" s="23">
        <v>0</v>
      </c>
      <c r="O23" s="29"/>
      <c r="P23" s="32"/>
    </row>
    <row r="24" spans="1:16" s="24" customFormat="1" ht="12.75" customHeight="1">
      <c r="A24" s="56"/>
      <c r="B24" s="31" t="s">
        <v>30</v>
      </c>
      <c r="C24" s="31"/>
      <c r="D24" s="21">
        <v>1748.9092079628197</v>
      </c>
      <c r="E24" s="21">
        <v>1259.0435821543417</v>
      </c>
      <c r="F24" s="21">
        <v>412.9829568345902</v>
      </c>
      <c r="G24" s="21">
        <v>0</v>
      </c>
      <c r="H24" s="21">
        <v>1259.0435821543417</v>
      </c>
      <c r="I24" s="21">
        <v>71.990219756513966</v>
      </c>
      <c r="J24" s="21"/>
      <c r="K24" s="21"/>
      <c r="L24" s="23"/>
      <c r="M24" s="21"/>
      <c r="N24" s="23"/>
      <c r="O24" s="29"/>
      <c r="P24" s="25"/>
    </row>
    <row r="25" spans="1:16" s="24" customFormat="1" ht="12.75" customHeight="1">
      <c r="A25" s="56">
        <v>139</v>
      </c>
      <c r="B25" s="19" t="s">
        <v>151</v>
      </c>
      <c r="C25" s="19" t="s">
        <v>111</v>
      </c>
      <c r="D25" s="23">
        <v>215.49214882340988</v>
      </c>
      <c r="E25" s="23">
        <v>146.75084623474177</v>
      </c>
      <c r="F25" s="23">
        <v>0</v>
      </c>
      <c r="G25" s="23">
        <v>0</v>
      </c>
      <c r="H25" s="23">
        <v>146.75084623474177</v>
      </c>
      <c r="I25" s="23">
        <v>68.100321536540164</v>
      </c>
      <c r="J25" s="23"/>
      <c r="K25" s="23">
        <v>68</v>
      </c>
      <c r="L25" s="23">
        <v>0</v>
      </c>
      <c r="M25" s="23">
        <v>0</v>
      </c>
      <c r="N25" s="23">
        <v>68</v>
      </c>
      <c r="O25" s="29"/>
      <c r="P25" s="25"/>
    </row>
    <row r="26" spans="1:16" s="24" customFormat="1" ht="12.75" customHeight="1">
      <c r="A26" s="56">
        <v>140</v>
      </c>
      <c r="B26" s="19" t="s">
        <v>31</v>
      </c>
      <c r="C26" s="19" t="s">
        <v>111</v>
      </c>
      <c r="D26" s="23">
        <v>418.13316393940988</v>
      </c>
      <c r="E26" s="23">
        <v>289.89631220000001</v>
      </c>
      <c r="F26" s="23">
        <v>120.67281061318033</v>
      </c>
      <c r="G26" s="23">
        <v>0</v>
      </c>
      <c r="H26" s="23">
        <v>289.89631220000001</v>
      </c>
      <c r="I26" s="23">
        <v>69.331097650510159</v>
      </c>
      <c r="J26" s="23"/>
      <c r="K26" s="23">
        <v>60</v>
      </c>
      <c r="L26" s="23">
        <v>29</v>
      </c>
      <c r="M26" s="23">
        <v>0</v>
      </c>
      <c r="N26" s="23">
        <v>60</v>
      </c>
      <c r="O26" s="29"/>
      <c r="P26" s="33"/>
    </row>
    <row r="27" spans="1:16" s="24" customFormat="1" ht="12.75" customHeight="1">
      <c r="A27" s="56">
        <v>142</v>
      </c>
      <c r="B27" s="19" t="s">
        <v>121</v>
      </c>
      <c r="C27" s="19" t="s">
        <v>111</v>
      </c>
      <c r="D27" s="23">
        <v>1115.2838952</v>
      </c>
      <c r="E27" s="23">
        <v>822.39642371959997</v>
      </c>
      <c r="F27" s="23">
        <v>292.31014622140987</v>
      </c>
      <c r="G27" s="23">
        <v>0</v>
      </c>
      <c r="H27" s="23">
        <v>822.39642371959997</v>
      </c>
      <c r="I27" s="23">
        <v>73.738751833417496</v>
      </c>
      <c r="J27" s="21"/>
      <c r="K27" s="23">
        <v>48</v>
      </c>
      <c r="L27" s="23">
        <v>26.21</v>
      </c>
      <c r="M27" s="23">
        <v>0</v>
      </c>
      <c r="N27" s="23">
        <v>48</v>
      </c>
      <c r="O27" s="29"/>
      <c r="P27" s="25"/>
    </row>
    <row r="28" spans="1:16" s="24" customFormat="1" ht="12.75" customHeight="1">
      <c r="A28" s="56"/>
      <c r="B28" s="31" t="s">
        <v>32</v>
      </c>
      <c r="C28" s="31"/>
      <c r="D28" s="21">
        <v>16200.141899623412</v>
      </c>
      <c r="E28" s="21">
        <v>12450.278642880003</v>
      </c>
      <c r="F28" s="21">
        <v>271.08054627081975</v>
      </c>
      <c r="G28" s="21">
        <v>3260.0503423999985</v>
      </c>
      <c r="H28" s="21">
        <v>15710.328985280001</v>
      </c>
      <c r="I28" s="21">
        <v>96.976489975345231</v>
      </c>
      <c r="J28" s="21"/>
      <c r="K28" s="21"/>
      <c r="L28" s="23"/>
      <c r="M28" s="23"/>
      <c r="N28" s="23"/>
      <c r="O28" s="29"/>
      <c r="P28" s="25"/>
    </row>
    <row r="29" spans="1:16" s="24" customFormat="1" ht="12.75" customHeight="1">
      <c r="A29" s="56">
        <v>146</v>
      </c>
      <c r="B29" s="19" t="s">
        <v>33</v>
      </c>
      <c r="C29" s="19" t="s">
        <v>34</v>
      </c>
      <c r="D29" s="23">
        <v>13973.979720400001</v>
      </c>
      <c r="E29" s="23">
        <v>10760.106916000002</v>
      </c>
      <c r="F29" s="23">
        <v>271.08054627081975</v>
      </c>
      <c r="G29" s="34">
        <v>3104.4433849999987</v>
      </c>
      <c r="H29" s="23">
        <v>13864.550301000001</v>
      </c>
      <c r="I29" s="23">
        <v>99.216905837924983</v>
      </c>
      <c r="J29" s="21"/>
      <c r="K29" s="23">
        <v>87.5</v>
      </c>
      <c r="L29" s="23">
        <v>11.87</v>
      </c>
      <c r="M29" s="23">
        <v>8.1</v>
      </c>
      <c r="N29" s="23">
        <v>95.6</v>
      </c>
      <c r="O29" s="29"/>
      <c r="P29" s="25"/>
    </row>
    <row r="30" spans="1:16" s="24" customFormat="1" ht="12.75" customHeight="1">
      <c r="A30" s="56">
        <v>151</v>
      </c>
      <c r="B30" s="19" t="s">
        <v>35</v>
      </c>
      <c r="C30" s="19" t="s">
        <v>111</v>
      </c>
      <c r="D30" s="23">
        <v>299.29464882340989</v>
      </c>
      <c r="E30" s="23">
        <v>264.85880687999997</v>
      </c>
      <c r="F30" s="23">
        <v>0</v>
      </c>
      <c r="G30" s="34">
        <v>11.808027400000007</v>
      </c>
      <c r="H30" s="23">
        <v>276.66683427999999</v>
      </c>
      <c r="I30" s="23">
        <v>92.43961940770923</v>
      </c>
      <c r="J30" s="21"/>
      <c r="K30" s="23">
        <v>85</v>
      </c>
      <c r="L30" s="23">
        <v>0</v>
      </c>
      <c r="M30" s="23">
        <v>7.5</v>
      </c>
      <c r="N30" s="23">
        <v>92.5</v>
      </c>
      <c r="O30" s="29"/>
      <c r="P30" s="33"/>
    </row>
    <row r="31" spans="1:16" s="24" customFormat="1" ht="12.75" customHeight="1">
      <c r="A31" s="56">
        <v>164</v>
      </c>
      <c r="B31" s="19" t="s">
        <v>122</v>
      </c>
      <c r="C31" s="19" t="s">
        <v>110</v>
      </c>
      <c r="D31" s="23">
        <v>906.08603839999989</v>
      </c>
      <c r="E31" s="23">
        <v>492.08828000000005</v>
      </c>
      <c r="F31" s="23">
        <v>0</v>
      </c>
      <c r="G31" s="34">
        <v>0</v>
      </c>
      <c r="H31" s="23">
        <v>492.08828000000005</v>
      </c>
      <c r="I31" s="23">
        <v>54.309222209068317</v>
      </c>
      <c r="J31" s="21"/>
      <c r="K31" s="23">
        <v>54.3</v>
      </c>
      <c r="L31" s="23">
        <v>0</v>
      </c>
      <c r="M31" s="23">
        <v>0</v>
      </c>
      <c r="N31" s="23">
        <v>54.3</v>
      </c>
      <c r="O31" s="29"/>
      <c r="P31" s="35"/>
    </row>
    <row r="32" spans="1:16" s="24" customFormat="1" ht="12.75" customHeight="1">
      <c r="A32" s="56">
        <v>170</v>
      </c>
      <c r="B32" s="19" t="s">
        <v>466</v>
      </c>
      <c r="C32" s="19" t="s">
        <v>36</v>
      </c>
      <c r="D32" s="23">
        <v>1020.781492</v>
      </c>
      <c r="E32" s="23">
        <v>933.22463999999991</v>
      </c>
      <c r="F32" s="23">
        <v>0</v>
      </c>
      <c r="G32" s="34">
        <v>143.79892999999993</v>
      </c>
      <c r="H32" s="23">
        <v>1077.0235699999998</v>
      </c>
      <c r="I32" s="23">
        <v>105.50970785038487</v>
      </c>
      <c r="J32" s="21"/>
      <c r="K32" s="23">
        <v>99.699999999999989</v>
      </c>
      <c r="L32" s="23">
        <v>1.9</v>
      </c>
      <c r="M32" s="23">
        <v>0.3</v>
      </c>
      <c r="N32" s="23">
        <v>99.999999999999986</v>
      </c>
      <c r="O32" s="29"/>
      <c r="P32" s="25"/>
    </row>
    <row r="33" spans="1:22" s="24" customFormat="1" ht="12.75" customHeight="1">
      <c r="A33" s="56"/>
      <c r="B33" s="31" t="s">
        <v>38</v>
      </c>
      <c r="C33" s="31"/>
      <c r="D33" s="21">
        <v>25722.037446685412</v>
      </c>
      <c r="E33" s="21">
        <v>10917.811786953338</v>
      </c>
      <c r="F33" s="21">
        <v>8667.9962214065908</v>
      </c>
      <c r="G33" s="21">
        <v>1366.9104931040451</v>
      </c>
      <c r="H33" s="21">
        <v>12284.72228005738</v>
      </c>
      <c r="I33" s="21">
        <v>47.759522570947858</v>
      </c>
      <c r="J33" s="21"/>
      <c r="K33" s="23"/>
      <c r="L33" s="23"/>
      <c r="M33" s="23"/>
      <c r="N33" s="23"/>
      <c r="O33" s="29"/>
      <c r="P33" s="25"/>
    </row>
    <row r="34" spans="1:22" s="24" customFormat="1" ht="12.75" customHeight="1">
      <c r="A34" s="56">
        <v>171</v>
      </c>
      <c r="B34" s="19" t="s">
        <v>123</v>
      </c>
      <c r="C34" s="19" t="s">
        <v>34</v>
      </c>
      <c r="D34" s="23">
        <v>7935.6182712460013</v>
      </c>
      <c r="E34" s="23">
        <v>2235.18028</v>
      </c>
      <c r="F34" s="23">
        <v>3954.9263377591806</v>
      </c>
      <c r="G34" s="23">
        <v>433.95570000000009</v>
      </c>
      <c r="H34" s="23">
        <v>2669.13598</v>
      </c>
      <c r="I34" s="23">
        <v>33.634883745244828</v>
      </c>
      <c r="J34" s="21"/>
      <c r="K34" s="23">
        <v>47.400000000000006</v>
      </c>
      <c r="L34" s="23">
        <v>43.8</v>
      </c>
      <c r="M34" s="23">
        <v>16.600000000000001</v>
      </c>
      <c r="N34" s="23">
        <v>64</v>
      </c>
      <c r="O34" s="29"/>
      <c r="P34" s="25"/>
    </row>
    <row r="35" spans="1:22" s="24" customFormat="1" ht="12.75" customHeight="1">
      <c r="A35" s="56">
        <v>176</v>
      </c>
      <c r="B35" s="19" t="s">
        <v>124</v>
      </c>
      <c r="C35" s="19" t="s">
        <v>34</v>
      </c>
      <c r="D35" s="23">
        <v>804.50400000000002</v>
      </c>
      <c r="E35" s="23">
        <v>93.858800000000002</v>
      </c>
      <c r="F35" s="23">
        <v>607.39392350681976</v>
      </c>
      <c r="G35" s="23">
        <v>205.59539999999998</v>
      </c>
      <c r="H35" s="23">
        <v>299.45420000000001</v>
      </c>
      <c r="I35" s="23">
        <v>37.222213935542896</v>
      </c>
      <c r="J35" s="21"/>
      <c r="K35" s="23">
        <v>20.400000000000002</v>
      </c>
      <c r="L35" s="23">
        <v>74.5</v>
      </c>
      <c r="M35" s="23">
        <v>43.8</v>
      </c>
      <c r="N35" s="23">
        <v>64.2</v>
      </c>
      <c r="O35" s="29"/>
      <c r="P35" s="25"/>
    </row>
    <row r="36" spans="1:22" s="24" customFormat="1" ht="12.75" customHeight="1">
      <c r="A36" s="56">
        <v>180</v>
      </c>
      <c r="B36" s="19" t="s">
        <v>125</v>
      </c>
      <c r="C36" s="19" t="s">
        <v>39</v>
      </c>
      <c r="D36" s="23">
        <v>876.37302400000021</v>
      </c>
      <c r="E36" s="23">
        <v>0</v>
      </c>
      <c r="F36" s="23">
        <v>350.54920959999998</v>
      </c>
      <c r="G36" s="23">
        <v>0</v>
      </c>
      <c r="H36" s="23">
        <v>0</v>
      </c>
      <c r="I36" s="23">
        <v>0</v>
      </c>
      <c r="J36" s="21"/>
      <c r="K36" s="23">
        <v>0</v>
      </c>
      <c r="L36" s="23">
        <v>40</v>
      </c>
      <c r="M36" s="23">
        <v>0</v>
      </c>
      <c r="N36" s="23">
        <v>0</v>
      </c>
      <c r="O36" s="29"/>
      <c r="P36" s="25"/>
    </row>
    <row r="37" spans="1:22" s="24" customFormat="1" ht="12.75" customHeight="1">
      <c r="A37" s="56">
        <v>185</v>
      </c>
      <c r="B37" s="19" t="s">
        <v>41</v>
      </c>
      <c r="C37" s="19" t="s">
        <v>111</v>
      </c>
      <c r="D37" s="23">
        <v>406.50246279999999</v>
      </c>
      <c r="E37" s="23">
        <v>312.41572000000002</v>
      </c>
      <c r="F37" s="23">
        <v>0</v>
      </c>
      <c r="G37" s="23">
        <v>0</v>
      </c>
      <c r="H37" s="23">
        <v>312.41572000000002</v>
      </c>
      <c r="I37" s="23">
        <v>76.854570043210089</v>
      </c>
      <c r="J37" s="21"/>
      <c r="K37" s="23">
        <v>94.4</v>
      </c>
      <c r="L37" s="23">
        <v>0</v>
      </c>
      <c r="M37" s="23">
        <v>0</v>
      </c>
      <c r="N37" s="23">
        <v>94.4</v>
      </c>
      <c r="O37" s="29"/>
      <c r="P37" s="25"/>
    </row>
    <row r="38" spans="1:22" s="24" customFormat="1" ht="12.75" customHeight="1">
      <c r="A38" s="56">
        <v>188</v>
      </c>
      <c r="B38" s="19" t="s">
        <v>42</v>
      </c>
      <c r="C38" s="19" t="s">
        <v>111</v>
      </c>
      <c r="D38" s="23">
        <v>3807.2456310688199</v>
      </c>
      <c r="E38" s="23">
        <v>1840.9733200000003</v>
      </c>
      <c r="F38" s="23">
        <v>506.54708086740987</v>
      </c>
      <c r="G38" s="23">
        <v>118.80995000000016</v>
      </c>
      <c r="H38" s="23">
        <v>1959.7832700000004</v>
      </c>
      <c r="I38" s="23">
        <v>51.475094068197123</v>
      </c>
      <c r="J38" s="21"/>
      <c r="K38" s="23">
        <v>41.800000000000004</v>
      </c>
      <c r="L38" s="23">
        <v>28</v>
      </c>
      <c r="M38" s="23">
        <v>2.7</v>
      </c>
      <c r="N38" s="23">
        <v>44.500000000000007</v>
      </c>
      <c r="O38" s="29"/>
      <c r="P38" s="25"/>
    </row>
    <row r="39" spans="1:22" s="24" customFormat="1" ht="12.75" customHeight="1">
      <c r="A39" s="56">
        <v>189</v>
      </c>
      <c r="B39" s="19" t="s">
        <v>43</v>
      </c>
      <c r="C39" s="19" t="s">
        <v>36</v>
      </c>
      <c r="D39" s="23">
        <v>267.08191959999999</v>
      </c>
      <c r="E39" s="23">
        <v>199.78516000000002</v>
      </c>
      <c r="F39" s="23">
        <v>0</v>
      </c>
      <c r="G39" s="23">
        <v>15.357150000000013</v>
      </c>
      <c r="H39" s="23">
        <v>215.14231000000004</v>
      </c>
      <c r="I39" s="23">
        <v>80.552929349246767</v>
      </c>
      <c r="J39" s="21"/>
      <c r="K39" s="23">
        <v>99.8</v>
      </c>
      <c r="L39" s="23">
        <v>82.7</v>
      </c>
      <c r="M39" s="23">
        <v>0.2</v>
      </c>
      <c r="N39" s="23">
        <v>100</v>
      </c>
      <c r="O39" s="29"/>
      <c r="P39" s="25"/>
    </row>
    <row r="40" spans="1:22" s="24" customFormat="1" ht="12.75" customHeight="1">
      <c r="A40" s="56">
        <v>190</v>
      </c>
      <c r="B40" s="19" t="s">
        <v>44</v>
      </c>
      <c r="C40" s="19" t="s">
        <v>111</v>
      </c>
      <c r="D40" s="23">
        <v>940.27839698800005</v>
      </c>
      <c r="E40" s="23">
        <v>673.4671478938053</v>
      </c>
      <c r="F40" s="23">
        <v>0</v>
      </c>
      <c r="G40" s="23">
        <v>46.878057699115054</v>
      </c>
      <c r="H40" s="23">
        <v>720.34520559292037</v>
      </c>
      <c r="I40" s="23">
        <v>76.609779390913033</v>
      </c>
      <c r="J40" s="21"/>
      <c r="K40" s="23">
        <v>76</v>
      </c>
      <c r="L40" s="23">
        <v>0</v>
      </c>
      <c r="M40" s="23">
        <v>0.4</v>
      </c>
      <c r="N40" s="23">
        <v>76.400000000000006</v>
      </c>
      <c r="O40" s="29"/>
      <c r="P40" s="33"/>
    </row>
    <row r="41" spans="1:22" s="24" customFormat="1" ht="12.75" customHeight="1">
      <c r="A41" s="56">
        <v>192</v>
      </c>
      <c r="B41" s="19" t="s">
        <v>45</v>
      </c>
      <c r="C41" s="19" t="s">
        <v>111</v>
      </c>
      <c r="D41" s="23">
        <v>849.99678335918031</v>
      </c>
      <c r="E41" s="23">
        <v>611.97010272</v>
      </c>
      <c r="F41" s="23">
        <v>0</v>
      </c>
      <c r="G41" s="23">
        <v>0</v>
      </c>
      <c r="H41" s="23">
        <v>611.97010272</v>
      </c>
      <c r="I41" s="23">
        <v>71.996755129060503</v>
      </c>
      <c r="J41" s="21"/>
      <c r="K41" s="23">
        <v>72</v>
      </c>
      <c r="L41" s="23">
        <v>0</v>
      </c>
      <c r="M41" s="23">
        <v>0</v>
      </c>
      <c r="N41" s="23">
        <v>72</v>
      </c>
      <c r="O41" s="29"/>
      <c r="P41" s="33"/>
    </row>
    <row r="42" spans="1:22" s="24" customFormat="1" ht="12.75" customHeight="1">
      <c r="A42" s="56">
        <v>194</v>
      </c>
      <c r="B42" s="19" t="s">
        <v>46</v>
      </c>
      <c r="C42" s="19" t="s">
        <v>111</v>
      </c>
      <c r="D42" s="23">
        <v>918.47540000000004</v>
      </c>
      <c r="E42" s="23">
        <v>532.71573200000012</v>
      </c>
      <c r="F42" s="23">
        <v>581.35839031</v>
      </c>
      <c r="G42" s="23">
        <v>128.49644425000005</v>
      </c>
      <c r="H42" s="23">
        <v>661.2121762500002</v>
      </c>
      <c r="I42" s="23">
        <v>71.990188986008789</v>
      </c>
      <c r="J42" s="19">
        <v>0</v>
      </c>
      <c r="K42" s="23">
        <v>57</v>
      </c>
      <c r="L42" s="23">
        <v>63.3</v>
      </c>
      <c r="M42" s="23">
        <v>15</v>
      </c>
      <c r="N42" s="23">
        <v>72</v>
      </c>
      <c r="O42" s="29"/>
      <c r="P42" s="33"/>
    </row>
    <row r="43" spans="1:22" s="24" customFormat="1" ht="12.75" customHeight="1">
      <c r="A43" s="56">
        <v>195</v>
      </c>
      <c r="B43" s="19" t="s">
        <v>47</v>
      </c>
      <c r="C43" s="19" t="s">
        <v>111</v>
      </c>
      <c r="D43" s="23">
        <v>1966.9643988234102</v>
      </c>
      <c r="E43" s="23">
        <v>1907.9347436995304</v>
      </c>
      <c r="F43" s="23">
        <v>934.00157654941006</v>
      </c>
      <c r="G43" s="23">
        <v>38.369441154929646</v>
      </c>
      <c r="H43" s="23">
        <v>1946.3041848544601</v>
      </c>
      <c r="I43" s="23">
        <v>98.949639658892224</v>
      </c>
      <c r="J43" s="21"/>
      <c r="K43" s="23">
        <v>94</v>
      </c>
      <c r="L43" s="23">
        <v>0</v>
      </c>
      <c r="M43" s="23">
        <v>4.5</v>
      </c>
      <c r="N43" s="23">
        <v>98.5</v>
      </c>
      <c r="O43" s="29"/>
      <c r="P43" s="33"/>
      <c r="R43" s="36"/>
      <c r="T43" s="37"/>
      <c r="V43" s="38"/>
    </row>
    <row r="44" spans="1:22" s="24" customFormat="1" ht="12.75" customHeight="1">
      <c r="A44" s="56">
        <v>198</v>
      </c>
      <c r="B44" s="19" t="s">
        <v>48</v>
      </c>
      <c r="C44" s="19" t="s">
        <v>115</v>
      </c>
      <c r="D44" s="23">
        <v>716.88010600000007</v>
      </c>
      <c r="E44" s="23">
        <v>189.85758064000001</v>
      </c>
      <c r="F44" s="23">
        <v>0</v>
      </c>
      <c r="G44" s="23">
        <v>0</v>
      </c>
      <c r="H44" s="23">
        <v>189.85758064000001</v>
      </c>
      <c r="I44" s="23">
        <v>26.483867950995975</v>
      </c>
      <c r="J44" s="21"/>
      <c r="K44" s="23">
        <v>26</v>
      </c>
      <c r="L44" s="23">
        <v>0</v>
      </c>
      <c r="M44" s="23">
        <v>0</v>
      </c>
      <c r="N44" s="23">
        <v>26</v>
      </c>
      <c r="O44" s="29"/>
      <c r="P44" s="25"/>
    </row>
    <row r="45" spans="1:22" s="24" customFormat="1" ht="12.75" customHeight="1">
      <c r="A45" s="56">
        <v>200</v>
      </c>
      <c r="B45" s="19" t="s">
        <v>49</v>
      </c>
      <c r="C45" s="19" t="s">
        <v>34</v>
      </c>
      <c r="D45" s="23">
        <v>978.38413120000007</v>
      </c>
      <c r="E45" s="23">
        <v>273.53136000000001</v>
      </c>
      <c r="F45" s="23">
        <v>630.07938005318044</v>
      </c>
      <c r="G45" s="23">
        <v>102.70517999999998</v>
      </c>
      <c r="H45" s="23">
        <v>376.23653999999999</v>
      </c>
      <c r="I45" s="23">
        <v>38.45488985379815</v>
      </c>
      <c r="J45" s="21"/>
      <c r="K45" s="23">
        <v>36.1</v>
      </c>
      <c r="L45" s="23">
        <v>64.400000000000006</v>
      </c>
      <c r="M45" s="23">
        <v>14.6</v>
      </c>
      <c r="N45" s="23">
        <v>50.7</v>
      </c>
      <c r="O45" s="29"/>
      <c r="P45" s="29"/>
      <c r="Q45" s="39"/>
    </row>
    <row r="46" spans="1:22" s="24" customFormat="1" ht="12.75" customHeight="1">
      <c r="A46" s="56">
        <v>201</v>
      </c>
      <c r="B46" s="19" t="s">
        <v>50</v>
      </c>
      <c r="C46" s="19" t="s">
        <v>111</v>
      </c>
      <c r="D46" s="23">
        <v>1525.2591336</v>
      </c>
      <c r="E46" s="23">
        <v>437.11383999999993</v>
      </c>
      <c r="F46" s="23">
        <v>254.1081660745902</v>
      </c>
      <c r="G46" s="23">
        <v>0</v>
      </c>
      <c r="H46" s="23">
        <v>437.11383999999993</v>
      </c>
      <c r="I46" s="23">
        <v>28.658332893788348</v>
      </c>
      <c r="J46" s="21"/>
      <c r="K46" s="23">
        <v>27.7</v>
      </c>
      <c r="L46" s="23">
        <v>16.66</v>
      </c>
      <c r="M46" s="23">
        <v>0</v>
      </c>
      <c r="N46" s="23">
        <v>27.7</v>
      </c>
      <c r="O46" s="29"/>
      <c r="P46" s="25"/>
    </row>
    <row r="47" spans="1:22" s="24" customFormat="1" ht="12.75" customHeight="1">
      <c r="A47" s="56">
        <v>202</v>
      </c>
      <c r="B47" s="19" t="s">
        <v>51</v>
      </c>
      <c r="C47" s="19" t="s">
        <v>110</v>
      </c>
      <c r="D47" s="23">
        <v>2153.0806468000001</v>
      </c>
      <c r="E47" s="23">
        <v>181.01339999999999</v>
      </c>
      <c r="F47" s="23">
        <v>838.71425880200002</v>
      </c>
      <c r="G47" s="23">
        <v>276.74317000000002</v>
      </c>
      <c r="H47" s="23">
        <v>457.75657000000001</v>
      </c>
      <c r="I47" s="23">
        <v>21.260539900367284</v>
      </c>
      <c r="J47" s="21"/>
      <c r="K47" s="23">
        <v>8.3999999999999986</v>
      </c>
      <c r="L47" s="23">
        <v>34.4</v>
      </c>
      <c r="M47" s="23">
        <v>20.9</v>
      </c>
      <c r="N47" s="23">
        <v>29.299999999999997</v>
      </c>
      <c r="O47" s="29"/>
      <c r="P47" s="25"/>
    </row>
    <row r="48" spans="1:22" s="24" customFormat="1" ht="12.75" customHeight="1">
      <c r="A48" s="56">
        <v>204</v>
      </c>
      <c r="B48" s="19" t="s">
        <v>53</v>
      </c>
      <c r="C48" s="19" t="s">
        <v>111</v>
      </c>
      <c r="D48" s="23">
        <v>1575.3931411999999</v>
      </c>
      <c r="E48" s="23">
        <v>1427.9946</v>
      </c>
      <c r="F48" s="23">
        <v>10.317897884000001</v>
      </c>
      <c r="G48" s="23">
        <v>0</v>
      </c>
      <c r="H48" s="23">
        <v>1427.9946</v>
      </c>
      <c r="I48" s="23">
        <v>90.643697922429425</v>
      </c>
      <c r="J48" s="21"/>
      <c r="K48" s="23">
        <v>77.800000000000011</v>
      </c>
      <c r="L48" s="23">
        <v>7</v>
      </c>
      <c r="M48" s="23">
        <v>0</v>
      </c>
      <c r="N48" s="23">
        <v>77.800000000000011</v>
      </c>
      <c r="O48" s="29"/>
      <c r="P48" s="25"/>
    </row>
    <row r="49" spans="1:16" s="24" customFormat="1" ht="12.75" customHeight="1">
      <c r="A49" s="56"/>
      <c r="B49" s="31" t="s">
        <v>54</v>
      </c>
      <c r="C49" s="31"/>
      <c r="D49" s="21">
        <v>33801.206316499418</v>
      </c>
      <c r="E49" s="21">
        <v>21744.515804585841</v>
      </c>
      <c r="F49" s="21">
        <v>4677.1132873531806</v>
      </c>
      <c r="G49" s="21">
        <v>3106.2854809867263</v>
      </c>
      <c r="H49" s="21">
        <v>24850.801285572561</v>
      </c>
      <c r="I49" s="21">
        <v>73.520456793407746</v>
      </c>
      <c r="J49" s="21"/>
      <c r="K49" s="40"/>
      <c r="L49" s="23"/>
      <c r="M49" s="21"/>
      <c r="N49" s="23"/>
      <c r="O49" s="29"/>
      <c r="P49" s="25"/>
    </row>
    <row r="50" spans="1:16" s="24" customFormat="1" ht="12.75" customHeight="1">
      <c r="A50" s="56">
        <v>207</v>
      </c>
      <c r="B50" s="19" t="s">
        <v>465</v>
      </c>
      <c r="C50" s="19" t="s">
        <v>36</v>
      </c>
      <c r="D50" s="23">
        <v>1011.6159120120001</v>
      </c>
      <c r="E50" s="23">
        <v>605.59705869026004</v>
      </c>
      <c r="F50" s="23">
        <v>0</v>
      </c>
      <c r="G50" s="34">
        <v>0</v>
      </c>
      <c r="H50" s="23">
        <v>605.59705869026004</v>
      </c>
      <c r="I50" s="23">
        <v>59.864327112628125</v>
      </c>
      <c r="J50" s="21"/>
      <c r="K50" s="23">
        <v>91</v>
      </c>
      <c r="L50" s="23">
        <v>0</v>
      </c>
      <c r="M50" s="23">
        <v>9</v>
      </c>
      <c r="N50" s="23">
        <v>100</v>
      </c>
      <c r="O50" s="29"/>
      <c r="P50" s="33"/>
    </row>
    <row r="51" spans="1:16" s="24" customFormat="1" ht="12.75" customHeight="1">
      <c r="A51" s="56">
        <v>209</v>
      </c>
      <c r="B51" s="19" t="s">
        <v>56</v>
      </c>
      <c r="C51" s="19" t="s">
        <v>111</v>
      </c>
      <c r="D51" s="23">
        <v>1783.1974761765903</v>
      </c>
      <c r="E51" s="23">
        <v>647.01522249557524</v>
      </c>
      <c r="F51" s="23">
        <v>1502.3932120791803</v>
      </c>
      <c r="G51" s="34">
        <v>93.557995039823126</v>
      </c>
      <c r="H51" s="23">
        <v>740.57321753539838</v>
      </c>
      <c r="I51" s="23">
        <v>41.530634011623022</v>
      </c>
      <c r="J51" s="21"/>
      <c r="K51" s="23">
        <v>37</v>
      </c>
      <c r="L51" s="23">
        <v>84.25</v>
      </c>
      <c r="M51" s="23">
        <v>4.5</v>
      </c>
      <c r="N51" s="23">
        <v>41.5</v>
      </c>
      <c r="O51" s="29"/>
      <c r="P51" s="33"/>
    </row>
    <row r="52" spans="1:16" s="24" customFormat="1" ht="12.75" customHeight="1">
      <c r="A52" s="56">
        <v>211</v>
      </c>
      <c r="B52" s="19" t="s">
        <v>57</v>
      </c>
      <c r="C52" s="19" t="s">
        <v>34</v>
      </c>
      <c r="D52" s="23">
        <v>2842.5405748000003</v>
      </c>
      <c r="E52" s="23">
        <v>2137.2989599999996</v>
      </c>
      <c r="F52" s="23">
        <v>497.41543731999997</v>
      </c>
      <c r="G52" s="34">
        <v>169.12172000000015</v>
      </c>
      <c r="H52" s="23">
        <v>2306.4206799999997</v>
      </c>
      <c r="I52" s="23">
        <v>81.139411006025071</v>
      </c>
      <c r="J52" s="21"/>
      <c r="K52" s="23">
        <v>75.100000000000009</v>
      </c>
      <c r="L52" s="23">
        <v>17.600000000000001</v>
      </c>
      <c r="M52" s="23">
        <v>7.8</v>
      </c>
      <c r="N52" s="23">
        <v>82.9</v>
      </c>
      <c r="O52" s="29"/>
      <c r="P52" s="25"/>
    </row>
    <row r="53" spans="1:16" s="24" customFormat="1" ht="12.75" customHeight="1">
      <c r="A53" s="56">
        <v>212</v>
      </c>
      <c r="B53" s="19" t="s">
        <v>58</v>
      </c>
      <c r="C53" s="19" t="s">
        <v>111</v>
      </c>
      <c r="D53" s="23">
        <v>459.73381080000001</v>
      </c>
      <c r="E53" s="23">
        <v>407.61536000000001</v>
      </c>
      <c r="F53" s="23">
        <v>0</v>
      </c>
      <c r="G53" s="34">
        <v>4.7161800000000085</v>
      </c>
      <c r="H53" s="23">
        <v>412.33154000000002</v>
      </c>
      <c r="I53" s="23">
        <v>89.689191944026575</v>
      </c>
      <c r="J53" s="21"/>
      <c r="K53" s="23">
        <v>88.5</v>
      </c>
      <c r="L53" s="23">
        <v>0</v>
      </c>
      <c r="M53" s="23">
        <v>0</v>
      </c>
      <c r="N53" s="23">
        <v>88.5</v>
      </c>
      <c r="O53" s="29"/>
      <c r="P53" s="25"/>
    </row>
    <row r="54" spans="1:16" s="24" customFormat="1" ht="12.75" customHeight="1">
      <c r="A54" s="56">
        <v>213</v>
      </c>
      <c r="B54" s="19" t="s">
        <v>59</v>
      </c>
      <c r="C54" s="19" t="s">
        <v>111</v>
      </c>
      <c r="D54" s="23">
        <v>1567.2264738234101</v>
      </c>
      <c r="E54" s="23">
        <v>502.815</v>
      </c>
      <c r="F54" s="23">
        <v>0</v>
      </c>
      <c r="G54" s="34">
        <v>93.833385946902666</v>
      </c>
      <c r="H54" s="23">
        <v>596.64838594690264</v>
      </c>
      <c r="I54" s="23">
        <v>38.07033609452229</v>
      </c>
      <c r="J54" s="21"/>
      <c r="K54" s="23">
        <v>34</v>
      </c>
      <c r="L54" s="23">
        <v>0</v>
      </c>
      <c r="M54" s="23">
        <v>4</v>
      </c>
      <c r="N54" s="23">
        <v>38</v>
      </c>
      <c r="O54" s="29"/>
      <c r="P54" s="33"/>
    </row>
    <row r="55" spans="1:16" s="24" customFormat="1" ht="12.75" customHeight="1">
      <c r="A55" s="56">
        <v>214</v>
      </c>
      <c r="B55" s="19" t="s">
        <v>60</v>
      </c>
      <c r="C55" s="19" t="s">
        <v>111</v>
      </c>
      <c r="D55" s="23">
        <v>3232.3821488234103</v>
      </c>
      <c r="E55" s="23">
        <v>1777.7996434000001</v>
      </c>
      <c r="F55" s="23">
        <v>0</v>
      </c>
      <c r="G55" s="34">
        <v>33.696619999999953</v>
      </c>
      <c r="H55" s="23">
        <v>1811.4962634000001</v>
      </c>
      <c r="I55" s="23">
        <v>56.042144152398144</v>
      </c>
      <c r="J55" s="21"/>
      <c r="K55" s="23">
        <v>55</v>
      </c>
      <c r="L55" s="23">
        <v>0</v>
      </c>
      <c r="M55" s="23">
        <v>1</v>
      </c>
      <c r="N55" s="23">
        <v>56</v>
      </c>
      <c r="O55" s="29"/>
      <c r="P55" s="33"/>
    </row>
    <row r="56" spans="1:16" s="24" customFormat="1" ht="12.75" customHeight="1">
      <c r="A56" s="56">
        <v>215</v>
      </c>
      <c r="B56" s="19" t="s">
        <v>61</v>
      </c>
      <c r="C56" s="19" t="s">
        <v>111</v>
      </c>
      <c r="D56" s="23">
        <v>683.8149916000001</v>
      </c>
      <c r="E56" s="23">
        <v>403.59284000000008</v>
      </c>
      <c r="F56" s="23">
        <v>50.927155124819677</v>
      </c>
      <c r="G56" s="34">
        <v>66.027260000000027</v>
      </c>
      <c r="H56" s="23">
        <v>469.62010000000009</v>
      </c>
      <c r="I56" s="23">
        <v>68.676484980414983</v>
      </c>
      <c r="J56" s="21"/>
      <c r="K56" s="23">
        <v>56</v>
      </c>
      <c r="L56" s="23">
        <v>17</v>
      </c>
      <c r="M56" s="23">
        <v>7.1</v>
      </c>
      <c r="N56" s="23">
        <v>63.1</v>
      </c>
      <c r="O56" s="29"/>
      <c r="P56" s="25"/>
    </row>
    <row r="57" spans="1:16" s="24" customFormat="1" ht="12.75" customHeight="1">
      <c r="A57" s="56">
        <v>216</v>
      </c>
      <c r="B57" s="19" t="s">
        <v>62</v>
      </c>
      <c r="C57" s="19" t="s">
        <v>34</v>
      </c>
      <c r="D57" s="23">
        <v>2018.7821124000002</v>
      </c>
      <c r="E57" s="23">
        <v>1324.7499200000002</v>
      </c>
      <c r="F57" s="23">
        <v>605.64401959999998</v>
      </c>
      <c r="G57" s="34">
        <v>368.52467999999988</v>
      </c>
      <c r="H57" s="23">
        <v>1693.2746000000002</v>
      </c>
      <c r="I57" s="23">
        <v>83.876045344337584</v>
      </c>
      <c r="J57" s="21"/>
      <c r="K57" s="23">
        <v>74.5</v>
      </c>
      <c r="L57" s="23">
        <v>30</v>
      </c>
      <c r="M57" s="23">
        <v>9</v>
      </c>
      <c r="N57" s="23">
        <v>83.5</v>
      </c>
      <c r="O57" s="29"/>
      <c r="P57" s="25"/>
    </row>
    <row r="58" spans="1:16" s="24" customFormat="1" ht="12.75" customHeight="1">
      <c r="A58" s="56">
        <v>217</v>
      </c>
      <c r="B58" s="19" t="s">
        <v>63</v>
      </c>
      <c r="C58" s="19" t="s">
        <v>110</v>
      </c>
      <c r="D58" s="23">
        <v>2128.4091908</v>
      </c>
      <c r="E58" s="23">
        <v>612.76388000000009</v>
      </c>
      <c r="F58" s="23">
        <v>912.173452</v>
      </c>
      <c r="G58" s="34">
        <v>626.28885999999966</v>
      </c>
      <c r="H58" s="23">
        <v>1239.0527399999996</v>
      </c>
      <c r="I58" s="23">
        <v>58.214968501159305</v>
      </c>
      <c r="J58" s="21"/>
      <c r="K58" s="23">
        <v>34.5</v>
      </c>
      <c r="L58" s="23">
        <v>43</v>
      </c>
      <c r="M58" s="23">
        <v>27.3</v>
      </c>
      <c r="N58" s="23">
        <v>61.8</v>
      </c>
      <c r="O58" s="29"/>
      <c r="P58" s="25"/>
    </row>
    <row r="59" spans="1:16" s="24" customFormat="1" ht="12.75" customHeight="1">
      <c r="A59" s="56">
        <v>219</v>
      </c>
      <c r="B59" s="19" t="s">
        <v>64</v>
      </c>
      <c r="C59" s="19" t="s">
        <v>36</v>
      </c>
      <c r="D59" s="23">
        <v>1697.302314</v>
      </c>
      <c r="E59" s="23">
        <v>567.17532000000017</v>
      </c>
      <c r="F59" s="23">
        <v>0</v>
      </c>
      <c r="G59" s="34">
        <v>2.551219999999855</v>
      </c>
      <c r="H59" s="23">
        <v>569.72654</v>
      </c>
      <c r="I59" s="23">
        <v>33.566591838158537</v>
      </c>
      <c r="J59" s="21"/>
      <c r="K59" s="23">
        <v>99.8</v>
      </c>
      <c r="L59" s="23">
        <v>0</v>
      </c>
      <c r="M59" s="23">
        <v>0.2</v>
      </c>
      <c r="N59" s="23">
        <v>100</v>
      </c>
      <c r="O59" s="29"/>
      <c r="P59" s="25"/>
    </row>
    <row r="60" spans="1:16" s="24" customFormat="1" ht="12.75" customHeight="1">
      <c r="A60" s="56">
        <v>222</v>
      </c>
      <c r="B60" s="19" t="s">
        <v>65</v>
      </c>
      <c r="C60" s="19" t="s">
        <v>34</v>
      </c>
      <c r="D60" s="23">
        <v>14202.378406000002</v>
      </c>
      <c r="E60" s="23">
        <v>11017.682280000001</v>
      </c>
      <c r="F60" s="23">
        <v>798.16685495000002</v>
      </c>
      <c r="G60" s="34">
        <v>1539.7218700000008</v>
      </c>
      <c r="H60" s="23">
        <v>12557.404150000002</v>
      </c>
      <c r="I60" s="23">
        <v>88.417614226466071</v>
      </c>
      <c r="J60" s="21"/>
      <c r="K60" s="23">
        <v>83.800000000000011</v>
      </c>
      <c r="L60" s="23">
        <v>6</v>
      </c>
      <c r="M60" s="23">
        <v>11.9</v>
      </c>
      <c r="N60" s="23">
        <v>95.700000000000017</v>
      </c>
      <c r="O60" s="29"/>
      <c r="P60" s="25"/>
    </row>
    <row r="61" spans="1:16" s="24" customFormat="1" ht="12.75" customHeight="1">
      <c r="A61" s="56">
        <v>223</v>
      </c>
      <c r="B61" s="19" t="s">
        <v>66</v>
      </c>
      <c r="C61" s="19" t="s">
        <v>36</v>
      </c>
      <c r="D61" s="23">
        <v>105.77917643281967</v>
      </c>
      <c r="E61" s="23">
        <v>54.974439999999994</v>
      </c>
      <c r="F61" s="23">
        <v>0</v>
      </c>
      <c r="G61" s="34">
        <v>2.7009400000000023</v>
      </c>
      <c r="H61" s="23">
        <v>57.675379999999997</v>
      </c>
      <c r="I61" s="23">
        <v>54.524323165466903</v>
      </c>
      <c r="J61" s="21"/>
      <c r="K61" s="23">
        <v>99.9</v>
      </c>
      <c r="L61" s="23">
        <v>0</v>
      </c>
      <c r="M61" s="23">
        <v>0.1</v>
      </c>
      <c r="N61" s="23">
        <v>100</v>
      </c>
      <c r="O61" s="29"/>
      <c r="P61" s="25"/>
    </row>
    <row r="62" spans="1:16" s="24" customFormat="1" ht="12.75" customHeight="1">
      <c r="A62" s="56">
        <v>226</v>
      </c>
      <c r="B62" s="19" t="s">
        <v>67</v>
      </c>
      <c r="C62" s="19" t="s">
        <v>34</v>
      </c>
      <c r="D62" s="23">
        <v>340.10996569600002</v>
      </c>
      <c r="E62" s="23">
        <v>309.73404000000005</v>
      </c>
      <c r="F62" s="23">
        <v>0</v>
      </c>
      <c r="G62" s="34">
        <v>13.03745</v>
      </c>
      <c r="H62" s="23">
        <v>322.77149000000003</v>
      </c>
      <c r="I62" s="23">
        <v>94.902097131873631</v>
      </c>
      <c r="J62" s="21"/>
      <c r="K62" s="23">
        <v>91.1</v>
      </c>
      <c r="L62" s="23">
        <v>0</v>
      </c>
      <c r="M62" s="23">
        <v>4.9000000000000004</v>
      </c>
      <c r="N62" s="23">
        <v>96</v>
      </c>
      <c r="O62" s="29"/>
      <c r="P62" s="25"/>
    </row>
    <row r="63" spans="1:16" s="24" customFormat="1" ht="12.75" customHeight="1">
      <c r="A63" s="56">
        <v>227</v>
      </c>
      <c r="B63" s="19" t="s">
        <v>68</v>
      </c>
      <c r="C63" s="19" t="s">
        <v>34</v>
      </c>
      <c r="D63" s="23">
        <v>1428.656773834</v>
      </c>
      <c r="E63" s="23">
        <v>1359.6117600000002</v>
      </c>
      <c r="F63" s="23">
        <v>126.15175102118032</v>
      </c>
      <c r="G63" s="34">
        <v>20.171110000000006</v>
      </c>
      <c r="H63" s="23">
        <v>1379.7828700000002</v>
      </c>
      <c r="I63" s="23">
        <v>96.579031106061976</v>
      </c>
      <c r="J63" s="21"/>
      <c r="K63" s="23">
        <v>95.2</v>
      </c>
      <c r="L63" s="23">
        <v>6</v>
      </c>
      <c r="M63" s="23">
        <v>1.4</v>
      </c>
      <c r="N63" s="23">
        <v>96.600000000000009</v>
      </c>
      <c r="O63" s="29"/>
      <c r="P63" s="25"/>
    </row>
    <row r="64" spans="1:16" s="24" customFormat="1" ht="12.75" customHeight="1">
      <c r="A64" s="62">
        <v>228</v>
      </c>
      <c r="B64" s="59" t="s">
        <v>126</v>
      </c>
      <c r="C64" s="59" t="s">
        <v>110</v>
      </c>
      <c r="D64" s="60">
        <v>299.27698930118032</v>
      </c>
      <c r="E64" s="60">
        <v>16.09008</v>
      </c>
      <c r="F64" s="60">
        <v>184.24140525800001</v>
      </c>
      <c r="G64" s="64">
        <v>72.336190000000016</v>
      </c>
      <c r="H64" s="60">
        <v>88.426270000000017</v>
      </c>
      <c r="I64" s="60">
        <v>29.546631769611722</v>
      </c>
      <c r="J64" s="61"/>
      <c r="K64" s="60">
        <v>7.8</v>
      </c>
      <c r="L64" s="60">
        <v>61.56</v>
      </c>
      <c r="M64" s="60">
        <v>23.9</v>
      </c>
      <c r="N64" s="60">
        <v>31.7</v>
      </c>
      <c r="O64" s="29"/>
      <c r="P64" s="25"/>
    </row>
    <row r="65" spans="1:16" s="24" customFormat="1" ht="12.75" customHeight="1">
      <c r="A65" s="67"/>
      <c r="B65" s="68" t="s">
        <v>69</v>
      </c>
      <c r="C65" s="68"/>
      <c r="D65" s="15">
        <v>12795.83005931741</v>
      </c>
      <c r="E65" s="15">
        <v>2409.5137492039999</v>
      </c>
      <c r="F65" s="15">
        <v>2926.1562419345905</v>
      </c>
      <c r="G65" s="15">
        <v>724.70648916499988</v>
      </c>
      <c r="H65" s="15">
        <v>3134.2202383690001</v>
      </c>
      <c r="I65" s="15">
        <v>24.494075209187283</v>
      </c>
      <c r="J65" s="15"/>
      <c r="K65" s="17"/>
      <c r="L65" s="17"/>
      <c r="M65" s="17"/>
      <c r="N65" s="17"/>
      <c r="O65" s="29"/>
      <c r="P65" s="25"/>
    </row>
    <row r="66" spans="1:16" s="24" customFormat="1" ht="12.75" customHeight="1">
      <c r="A66" s="56">
        <v>230</v>
      </c>
      <c r="B66" s="19" t="s">
        <v>70</v>
      </c>
      <c r="C66" s="19" t="s">
        <v>40</v>
      </c>
      <c r="D66" s="23">
        <v>4431.4091580000004</v>
      </c>
      <c r="E66" s="23">
        <v>0</v>
      </c>
      <c r="F66" s="23">
        <v>1972.2549644000001</v>
      </c>
      <c r="G66" s="34">
        <v>0</v>
      </c>
      <c r="H66" s="23">
        <v>0</v>
      </c>
      <c r="I66" s="23">
        <v>0</v>
      </c>
      <c r="J66" s="21"/>
      <c r="K66" s="23">
        <v>0</v>
      </c>
      <c r="L66" s="23">
        <v>44.51</v>
      </c>
      <c r="M66" s="23">
        <v>0</v>
      </c>
      <c r="N66" s="23">
        <v>0</v>
      </c>
      <c r="O66" s="29"/>
      <c r="P66" s="25"/>
    </row>
    <row r="67" spans="1:16" s="24" customFormat="1" ht="12.75" customHeight="1">
      <c r="A67" s="56">
        <v>231</v>
      </c>
      <c r="B67" s="19" t="s">
        <v>71</v>
      </c>
      <c r="C67" s="19" t="s">
        <v>111</v>
      </c>
      <c r="D67" s="23">
        <v>579.175838</v>
      </c>
      <c r="E67" s="23">
        <v>87.154600000000002</v>
      </c>
      <c r="F67" s="23">
        <v>153.71325355718034</v>
      </c>
      <c r="G67" s="34">
        <v>0</v>
      </c>
      <c r="H67" s="23">
        <v>87.154600000000002</v>
      </c>
      <c r="I67" s="23">
        <v>15.048037967357333</v>
      </c>
      <c r="J67" s="21"/>
      <c r="K67" s="23">
        <v>12.399999999999999</v>
      </c>
      <c r="L67" s="23">
        <v>7.06</v>
      </c>
      <c r="M67" s="23">
        <v>0</v>
      </c>
      <c r="N67" s="23">
        <v>12.399999999999999</v>
      </c>
      <c r="O67" s="29"/>
      <c r="P67" s="25"/>
    </row>
    <row r="68" spans="1:16" s="24" customFormat="1" ht="12.75" customHeight="1">
      <c r="A68" s="56">
        <v>235</v>
      </c>
      <c r="B68" s="19" t="s">
        <v>72</v>
      </c>
      <c r="C68" s="19" t="s">
        <v>34</v>
      </c>
      <c r="D68" s="23">
        <v>1351.5001604825902</v>
      </c>
      <c r="E68" s="23">
        <v>0</v>
      </c>
      <c r="F68" s="23">
        <v>303.74295256540989</v>
      </c>
      <c r="G68" s="34">
        <v>344.33690999999999</v>
      </c>
      <c r="H68" s="23">
        <v>344.33690999999999</v>
      </c>
      <c r="I68" s="23">
        <v>25.478125720461996</v>
      </c>
      <c r="J68" s="21"/>
      <c r="K68" s="23">
        <v>0</v>
      </c>
      <c r="L68" s="23">
        <v>82</v>
      </c>
      <c r="M68" s="23">
        <v>28.6</v>
      </c>
      <c r="N68" s="23">
        <v>28.6</v>
      </c>
      <c r="O68" s="29"/>
      <c r="P68" s="25"/>
    </row>
    <row r="69" spans="1:16" s="24" customFormat="1" ht="12.75" customHeight="1">
      <c r="A69" s="56">
        <v>236</v>
      </c>
      <c r="B69" s="19" t="s">
        <v>73</v>
      </c>
      <c r="C69" s="19" t="s">
        <v>34</v>
      </c>
      <c r="D69" s="23">
        <v>1297.4400931319999</v>
      </c>
      <c r="E69" s="23">
        <v>954.67808000000002</v>
      </c>
      <c r="F69" s="23">
        <v>349.46621313200001</v>
      </c>
      <c r="G69" s="34">
        <v>229.73059999999987</v>
      </c>
      <c r="H69" s="23">
        <v>1184.40868</v>
      </c>
      <c r="I69" s="23">
        <v>91.288120836535597</v>
      </c>
      <c r="J69" s="21"/>
      <c r="K69" s="23">
        <v>77.500000000000014</v>
      </c>
      <c r="L69" s="23">
        <v>23.1</v>
      </c>
      <c r="M69" s="23">
        <v>18.899999999999999</v>
      </c>
      <c r="N69" s="23">
        <v>96.4</v>
      </c>
      <c r="O69" s="29"/>
      <c r="P69" s="25"/>
    </row>
    <row r="70" spans="1:16" s="24" customFormat="1" ht="12.75" customHeight="1">
      <c r="A70" s="56">
        <v>237</v>
      </c>
      <c r="B70" s="19" t="s">
        <v>74</v>
      </c>
      <c r="C70" s="19" t="s">
        <v>39</v>
      </c>
      <c r="D70" s="23">
        <v>146.97885828</v>
      </c>
      <c r="E70" s="23">
        <v>0</v>
      </c>
      <c r="F70" s="23">
        <v>146.97885828</v>
      </c>
      <c r="G70" s="34">
        <v>0</v>
      </c>
      <c r="H70" s="23">
        <v>0</v>
      </c>
      <c r="I70" s="23">
        <v>0</v>
      </c>
      <c r="J70" s="21"/>
      <c r="K70" s="23">
        <v>0</v>
      </c>
      <c r="L70" s="23">
        <v>100</v>
      </c>
      <c r="M70" s="23">
        <v>0</v>
      </c>
      <c r="N70" s="23">
        <v>0</v>
      </c>
      <c r="O70" s="29"/>
      <c r="P70" s="25"/>
    </row>
    <row r="71" spans="1:16" s="24" customFormat="1" ht="12.75" customHeight="1">
      <c r="A71" s="56">
        <v>242</v>
      </c>
      <c r="B71" s="19" t="s">
        <v>75</v>
      </c>
      <c r="C71" s="19" t="s">
        <v>111</v>
      </c>
      <c r="D71" s="23">
        <v>716.61193800000001</v>
      </c>
      <c r="E71" s="23">
        <v>243.64350006400002</v>
      </c>
      <c r="F71" s="23">
        <v>0</v>
      </c>
      <c r="G71" s="34">
        <v>0</v>
      </c>
      <c r="H71" s="23">
        <v>243.64350006400002</v>
      </c>
      <c r="I71" s="23">
        <v>33.999363831976801</v>
      </c>
      <c r="J71" s="21"/>
      <c r="K71" s="23">
        <v>34</v>
      </c>
      <c r="L71" s="23">
        <v>0</v>
      </c>
      <c r="M71" s="23">
        <v>0</v>
      </c>
      <c r="N71" s="23">
        <v>34</v>
      </c>
      <c r="O71" s="29"/>
      <c r="P71" s="25"/>
    </row>
    <row r="72" spans="1:16" s="24" customFormat="1" ht="12.75" customHeight="1">
      <c r="A72" s="56">
        <v>243</v>
      </c>
      <c r="B72" s="19" t="s">
        <v>76</v>
      </c>
      <c r="C72" s="19" t="s">
        <v>111</v>
      </c>
      <c r="D72" s="23">
        <v>1762.4604074228198</v>
      </c>
      <c r="E72" s="23">
        <v>245.37372000000002</v>
      </c>
      <c r="F72" s="23">
        <v>0</v>
      </c>
      <c r="G72" s="34">
        <v>0</v>
      </c>
      <c r="H72" s="23">
        <v>245.37372000000002</v>
      </c>
      <c r="I72" s="23">
        <v>13.922225938612765</v>
      </c>
      <c r="J72" s="21"/>
      <c r="K72" s="23">
        <v>14</v>
      </c>
      <c r="L72" s="23">
        <v>0</v>
      </c>
      <c r="M72" s="23">
        <v>0</v>
      </c>
      <c r="N72" s="23">
        <v>14</v>
      </c>
      <c r="O72" s="29"/>
      <c r="P72" s="33"/>
    </row>
    <row r="73" spans="1:16" s="24" customFormat="1" ht="12.75" customHeight="1">
      <c r="A73" s="56">
        <v>244</v>
      </c>
      <c r="B73" s="19" t="s">
        <v>77</v>
      </c>
      <c r="C73" s="19" t="s">
        <v>111</v>
      </c>
      <c r="D73" s="23">
        <v>1258.177214</v>
      </c>
      <c r="E73" s="23">
        <v>465.50076364000006</v>
      </c>
      <c r="F73" s="23">
        <v>0</v>
      </c>
      <c r="G73" s="34">
        <v>89.646226040000002</v>
      </c>
      <c r="H73" s="23">
        <v>555.14698968000005</v>
      </c>
      <c r="I73" s="23">
        <v>44.123115845904998</v>
      </c>
      <c r="J73" s="21"/>
      <c r="K73" s="23">
        <v>37</v>
      </c>
      <c r="L73" s="23">
        <v>0</v>
      </c>
      <c r="M73" s="23">
        <v>7</v>
      </c>
      <c r="N73" s="23">
        <v>44</v>
      </c>
      <c r="O73" s="29"/>
      <c r="P73" s="33"/>
    </row>
    <row r="74" spans="1:16" s="24" customFormat="1" ht="12.75" customHeight="1">
      <c r="A74" s="56">
        <v>245</v>
      </c>
      <c r="B74" s="19" t="s">
        <v>78</v>
      </c>
      <c r="C74" s="19" t="s">
        <v>111</v>
      </c>
      <c r="D74" s="23">
        <v>1252.0763919999999</v>
      </c>
      <c r="E74" s="23">
        <v>413.16308550000002</v>
      </c>
      <c r="F74" s="23">
        <v>0</v>
      </c>
      <c r="G74" s="34">
        <v>60.992753125000021</v>
      </c>
      <c r="H74" s="23">
        <v>474.15583862500006</v>
      </c>
      <c r="I74" s="23">
        <v>37.869561446455265</v>
      </c>
      <c r="J74" s="21"/>
      <c r="K74" s="23">
        <v>33</v>
      </c>
      <c r="L74" s="23">
        <v>0</v>
      </c>
      <c r="M74" s="23">
        <v>5</v>
      </c>
      <c r="N74" s="23">
        <v>38</v>
      </c>
      <c r="O74" s="29"/>
      <c r="P74" s="25"/>
    </row>
    <row r="75" spans="1:16" s="24" customFormat="1" ht="12.75" customHeight="1">
      <c r="A75" s="56"/>
      <c r="B75" s="31" t="s">
        <v>79</v>
      </c>
      <c r="C75" s="31"/>
      <c r="D75" s="21">
        <v>10521.188871306</v>
      </c>
      <c r="E75" s="21">
        <v>1084.73956</v>
      </c>
      <c r="F75" s="21">
        <v>1178.7652813914099</v>
      </c>
      <c r="G75" s="21">
        <v>204.25272423373497</v>
      </c>
      <c r="H75" s="21">
        <v>1288.9922842337348</v>
      </c>
      <c r="I75" s="21">
        <v>12.251393830113152</v>
      </c>
      <c r="J75" s="21"/>
      <c r="K75" s="23"/>
      <c r="L75" s="23"/>
      <c r="M75" s="23"/>
      <c r="N75" s="23"/>
      <c r="O75" s="29"/>
      <c r="P75" s="25"/>
    </row>
    <row r="76" spans="1:16" s="24" customFormat="1" ht="12.75" customHeight="1">
      <c r="A76" s="56">
        <v>247</v>
      </c>
      <c r="B76" s="19" t="s">
        <v>80</v>
      </c>
      <c r="C76" s="19" t="s">
        <v>34</v>
      </c>
      <c r="D76" s="23">
        <v>278.50587640000003</v>
      </c>
      <c r="E76" s="23">
        <v>0</v>
      </c>
      <c r="F76" s="23">
        <v>142.02177280000001</v>
      </c>
      <c r="G76" s="23">
        <v>20.972999999999999</v>
      </c>
      <c r="H76" s="23">
        <v>20.972999999999999</v>
      </c>
      <c r="I76" s="23">
        <v>7.530541283760142</v>
      </c>
      <c r="J76" s="21"/>
      <c r="K76" s="23">
        <v>0</v>
      </c>
      <c r="L76" s="23">
        <v>50.99</v>
      </c>
      <c r="M76" s="23">
        <v>8.6999999999999993</v>
      </c>
      <c r="N76" s="23">
        <v>8.6999999999999993</v>
      </c>
      <c r="O76" s="29"/>
      <c r="P76" s="25"/>
    </row>
    <row r="77" spans="1:16" s="24" customFormat="1" ht="12.75" customHeight="1">
      <c r="A77" s="56">
        <v>248</v>
      </c>
      <c r="B77" s="19" t="s">
        <v>81</v>
      </c>
      <c r="C77" s="19" t="s">
        <v>34</v>
      </c>
      <c r="D77" s="23">
        <v>1056.2333016</v>
      </c>
      <c r="E77" s="23">
        <v>508.17835999999988</v>
      </c>
      <c r="F77" s="23">
        <v>486.797928738</v>
      </c>
      <c r="G77" s="23">
        <v>132.70558</v>
      </c>
      <c r="H77" s="23">
        <v>640.88393999999994</v>
      </c>
      <c r="I77" s="23">
        <v>60.676361844412419</v>
      </c>
      <c r="J77" s="21"/>
      <c r="K77" s="23">
        <v>51.399999999999991</v>
      </c>
      <c r="L77" s="23">
        <v>40.299999999999997</v>
      </c>
      <c r="M77" s="23">
        <v>23.5</v>
      </c>
      <c r="N77" s="23">
        <v>74.899999999999991</v>
      </c>
      <c r="O77" s="29"/>
      <c r="P77" s="25"/>
    </row>
    <row r="78" spans="1:16" s="24" customFormat="1" ht="12.75" customHeight="1">
      <c r="A78" s="56">
        <v>249</v>
      </c>
      <c r="B78" s="19" t="s">
        <v>82</v>
      </c>
      <c r="C78" s="19" t="s">
        <v>39</v>
      </c>
      <c r="D78" s="23">
        <v>709.53230280000002</v>
      </c>
      <c r="E78" s="23">
        <v>0</v>
      </c>
      <c r="F78" s="23">
        <v>318.9590192</v>
      </c>
      <c r="G78" s="23">
        <v>0</v>
      </c>
      <c r="H78" s="23">
        <v>0</v>
      </c>
      <c r="I78" s="23">
        <v>0</v>
      </c>
      <c r="J78" s="21"/>
      <c r="K78" s="23">
        <v>0</v>
      </c>
      <c r="L78" s="23">
        <v>44.95</v>
      </c>
      <c r="M78" s="23">
        <v>0</v>
      </c>
      <c r="N78" s="23">
        <v>0</v>
      </c>
      <c r="O78" s="29"/>
      <c r="P78" s="25"/>
    </row>
    <row r="79" spans="1:16" s="24" customFormat="1" ht="12.75" customHeight="1">
      <c r="A79" s="56">
        <v>250</v>
      </c>
      <c r="B79" s="19" t="s">
        <v>83</v>
      </c>
      <c r="C79" s="19" t="s">
        <v>36</v>
      </c>
      <c r="D79" s="23">
        <v>1056.2735268000001</v>
      </c>
      <c r="E79" s="23">
        <v>576.56119999999999</v>
      </c>
      <c r="F79" s="23">
        <v>0</v>
      </c>
      <c r="G79" s="23">
        <v>23.675489999999961</v>
      </c>
      <c r="H79" s="23">
        <v>600.23668999999995</v>
      </c>
      <c r="I79" s="23">
        <v>56.825876514999663</v>
      </c>
      <c r="J79" s="21"/>
      <c r="K79" s="23">
        <v>98.3</v>
      </c>
      <c r="L79" s="23">
        <v>0</v>
      </c>
      <c r="M79" s="23">
        <v>1.7</v>
      </c>
      <c r="N79" s="23">
        <v>100</v>
      </c>
      <c r="O79" s="29"/>
      <c r="P79" s="25"/>
    </row>
    <row r="80" spans="1:16" s="24" customFormat="1" ht="12.75" customHeight="1">
      <c r="A80" s="56">
        <v>253</v>
      </c>
      <c r="B80" s="19" t="s">
        <v>460</v>
      </c>
      <c r="C80" s="19" t="s">
        <v>110</v>
      </c>
      <c r="D80" s="23">
        <v>1096.9719762780001</v>
      </c>
      <c r="E80" s="23">
        <v>0</v>
      </c>
      <c r="F80" s="23">
        <v>0</v>
      </c>
      <c r="G80" s="23">
        <v>26.898654233734995</v>
      </c>
      <c r="H80" s="23">
        <v>26.898654233734995</v>
      </c>
      <c r="I80" s="23">
        <v>2.452082169409787</v>
      </c>
      <c r="J80" s="21"/>
      <c r="K80" s="23">
        <v>0</v>
      </c>
      <c r="L80" s="23">
        <v>0</v>
      </c>
      <c r="M80" s="23">
        <v>2.5</v>
      </c>
      <c r="N80" s="23">
        <v>2.5</v>
      </c>
      <c r="O80" s="29"/>
      <c r="P80" s="25"/>
    </row>
    <row r="81" spans="1:16" s="24" customFormat="1" ht="12.75" customHeight="1">
      <c r="A81" s="56">
        <v>257</v>
      </c>
      <c r="B81" s="19" t="s">
        <v>84</v>
      </c>
      <c r="C81" s="19" t="s">
        <v>39</v>
      </c>
      <c r="D81" s="23">
        <v>549.29079382800001</v>
      </c>
      <c r="E81" s="23">
        <v>0</v>
      </c>
      <c r="F81" s="23">
        <v>78.613503053409829</v>
      </c>
      <c r="G81" s="23">
        <v>0</v>
      </c>
      <c r="H81" s="23">
        <v>0</v>
      </c>
      <c r="I81" s="23">
        <v>0</v>
      </c>
      <c r="J81" s="21"/>
      <c r="K81" s="23">
        <v>0</v>
      </c>
      <c r="L81" s="23">
        <v>2.11</v>
      </c>
      <c r="M81" s="23">
        <v>0</v>
      </c>
      <c r="N81" s="23">
        <v>0</v>
      </c>
      <c r="O81" s="29"/>
      <c r="P81" s="25"/>
    </row>
    <row r="82" spans="1:16" s="24" customFormat="1" ht="12.75" customHeight="1">
      <c r="A82" s="56">
        <v>258</v>
      </c>
      <c r="B82" s="19" t="s">
        <v>85</v>
      </c>
      <c r="C82" s="19" t="s">
        <v>40</v>
      </c>
      <c r="D82" s="23">
        <v>5774.3810936</v>
      </c>
      <c r="E82" s="23">
        <v>0</v>
      </c>
      <c r="F82" s="23">
        <v>152.37305760000001</v>
      </c>
      <c r="G82" s="23">
        <v>0</v>
      </c>
      <c r="H82" s="23">
        <v>0</v>
      </c>
      <c r="I82" s="23">
        <v>0</v>
      </c>
      <c r="J82" s="21"/>
      <c r="K82" s="23">
        <v>0</v>
      </c>
      <c r="L82" s="23">
        <v>2.64</v>
      </c>
      <c r="M82" s="23">
        <v>0</v>
      </c>
      <c r="N82" s="23">
        <v>0</v>
      </c>
      <c r="O82" s="29"/>
      <c r="P82" s="25"/>
    </row>
    <row r="83" spans="1:16" s="24" customFormat="1" ht="12.75" customHeight="1">
      <c r="A83" s="56"/>
      <c r="B83" s="31" t="s">
        <v>86</v>
      </c>
      <c r="C83" s="31"/>
      <c r="D83" s="21">
        <v>8433.2715878696399</v>
      </c>
      <c r="E83" s="21">
        <v>1347.5442</v>
      </c>
      <c r="F83" s="21">
        <v>3657.6487431230498</v>
      </c>
      <c r="G83" s="21">
        <v>31.465950999999976</v>
      </c>
      <c r="H83" s="21">
        <v>1379.010151</v>
      </c>
      <c r="I83" s="21">
        <v>16.3520187465984</v>
      </c>
      <c r="J83" s="21"/>
      <c r="K83" s="23"/>
      <c r="L83" s="23"/>
      <c r="M83" s="23"/>
      <c r="N83" s="23"/>
      <c r="O83" s="29"/>
      <c r="P83" s="25"/>
    </row>
    <row r="84" spans="1:16" s="24" customFormat="1" ht="12.75" customHeight="1">
      <c r="A84" s="56">
        <v>259</v>
      </c>
      <c r="B84" s="19" t="s">
        <v>127</v>
      </c>
      <c r="C84" s="19" t="s">
        <v>39</v>
      </c>
      <c r="D84" s="23">
        <v>1155.119313012</v>
      </c>
      <c r="E84" s="23">
        <v>0</v>
      </c>
      <c r="F84" s="23">
        <v>693.07158824681983</v>
      </c>
      <c r="G84" s="23">
        <v>0</v>
      </c>
      <c r="H84" s="23">
        <v>0</v>
      </c>
      <c r="I84" s="23">
        <v>0</v>
      </c>
      <c r="J84" s="21"/>
      <c r="K84" s="23">
        <v>0</v>
      </c>
      <c r="L84" s="23">
        <v>60</v>
      </c>
      <c r="M84" s="23">
        <v>0</v>
      </c>
      <c r="N84" s="23">
        <v>0</v>
      </c>
      <c r="O84" s="29"/>
      <c r="P84" s="25"/>
    </row>
    <row r="85" spans="1:16" s="24" customFormat="1" ht="12.75" customHeight="1">
      <c r="A85" s="56">
        <v>260</v>
      </c>
      <c r="B85" s="19" t="s">
        <v>128</v>
      </c>
      <c r="C85" s="19" t="s">
        <v>462</v>
      </c>
      <c r="D85" s="23">
        <v>503.4229104788198</v>
      </c>
      <c r="E85" s="23">
        <v>0</v>
      </c>
      <c r="F85" s="23">
        <v>302.05374914481968</v>
      </c>
      <c r="G85" s="23">
        <v>0</v>
      </c>
      <c r="H85" s="23">
        <v>0</v>
      </c>
      <c r="I85" s="23">
        <v>0</v>
      </c>
      <c r="J85" s="21"/>
      <c r="K85" s="23">
        <v>0</v>
      </c>
      <c r="L85" s="23">
        <v>60</v>
      </c>
      <c r="M85" s="23">
        <v>0</v>
      </c>
      <c r="N85" s="23">
        <v>0</v>
      </c>
      <c r="O85" s="29"/>
      <c r="P85" s="25"/>
    </row>
    <row r="86" spans="1:16" s="24" customFormat="1" ht="12.75" customHeight="1">
      <c r="A86" s="56">
        <v>261</v>
      </c>
      <c r="B86" s="19" t="s">
        <v>87</v>
      </c>
      <c r="C86" s="19" t="s">
        <v>34</v>
      </c>
      <c r="D86" s="23">
        <v>6774.7293643788198</v>
      </c>
      <c r="E86" s="23">
        <v>1347.5442</v>
      </c>
      <c r="F86" s="23">
        <v>2662.5234057314101</v>
      </c>
      <c r="G86" s="23">
        <v>31.465950999999976</v>
      </c>
      <c r="H86" s="23">
        <v>1379.010151</v>
      </c>
      <c r="I86" s="23">
        <v>20.355206486192124</v>
      </c>
      <c r="J86" s="21"/>
      <c r="K86" s="23">
        <v>31.4</v>
      </c>
      <c r="L86" s="23">
        <v>69.599999999999994</v>
      </c>
      <c r="M86" s="23">
        <v>0.7</v>
      </c>
      <c r="N86" s="23">
        <v>32.1</v>
      </c>
      <c r="O86" s="29"/>
      <c r="P86" s="25"/>
    </row>
    <row r="87" spans="1:16" s="42" customFormat="1" ht="12.75" customHeight="1">
      <c r="A87" s="57"/>
      <c r="B87" s="31" t="s">
        <v>88</v>
      </c>
      <c r="C87" s="31"/>
      <c r="D87" s="21">
        <v>30550.846010207184</v>
      </c>
      <c r="E87" s="21">
        <v>0</v>
      </c>
      <c r="F87" s="21">
        <v>8505.9736878511794</v>
      </c>
      <c r="G87" s="21">
        <v>2143.9729599999996</v>
      </c>
      <c r="H87" s="21">
        <v>2143.9729599999996</v>
      </c>
      <c r="I87" s="21">
        <v>7.0177204234661392</v>
      </c>
      <c r="J87" s="21"/>
      <c r="K87" s="23"/>
      <c r="L87" s="21"/>
      <c r="M87" s="23"/>
      <c r="N87" s="23"/>
      <c r="O87" s="27"/>
      <c r="P87" s="41"/>
    </row>
    <row r="88" spans="1:16" s="42" customFormat="1" ht="12.75" customHeight="1">
      <c r="A88" s="56">
        <v>262</v>
      </c>
      <c r="B88" s="19" t="s">
        <v>129</v>
      </c>
      <c r="C88" s="19" t="s">
        <v>110</v>
      </c>
      <c r="D88" s="23">
        <v>542.45023040000001</v>
      </c>
      <c r="E88" s="23">
        <v>0</v>
      </c>
      <c r="F88" s="23">
        <v>172.87450120000003</v>
      </c>
      <c r="G88" s="23">
        <v>43.84362999999999</v>
      </c>
      <c r="H88" s="23">
        <v>43.84362999999999</v>
      </c>
      <c r="I88" s="23">
        <v>8.0825166149657495</v>
      </c>
      <c r="J88" s="21"/>
      <c r="K88" s="23">
        <v>0</v>
      </c>
      <c r="L88" s="28">
        <v>31.87</v>
      </c>
      <c r="M88" s="23">
        <v>9.6999999999999993</v>
      </c>
      <c r="N88" s="23">
        <v>9.6999999999999993</v>
      </c>
      <c r="O88" s="27"/>
      <c r="P88" s="41"/>
    </row>
    <row r="89" spans="1:16" s="24" customFormat="1" ht="12.75" customHeight="1">
      <c r="A89" s="56">
        <v>263</v>
      </c>
      <c r="B89" s="19" t="s">
        <v>89</v>
      </c>
      <c r="C89" s="19" t="s">
        <v>39</v>
      </c>
      <c r="D89" s="23">
        <v>413.64914000000005</v>
      </c>
      <c r="E89" s="23">
        <v>0</v>
      </c>
      <c r="F89" s="23">
        <v>293.45624240000001</v>
      </c>
      <c r="G89" s="23">
        <v>0</v>
      </c>
      <c r="H89" s="23">
        <v>0</v>
      </c>
      <c r="I89" s="23">
        <v>0</v>
      </c>
      <c r="J89" s="21"/>
      <c r="K89" s="23">
        <v>0</v>
      </c>
      <c r="L89" s="28">
        <v>70.92</v>
      </c>
      <c r="M89" s="23">
        <v>0</v>
      </c>
      <c r="N89" s="23">
        <v>0</v>
      </c>
      <c r="O89" s="29"/>
      <c r="P89" s="25"/>
    </row>
    <row r="90" spans="1:16" s="24" customFormat="1" ht="12.75" customHeight="1">
      <c r="A90" s="56">
        <v>264</v>
      </c>
      <c r="B90" s="19" t="s">
        <v>91</v>
      </c>
      <c r="C90" s="19" t="s">
        <v>34</v>
      </c>
      <c r="D90" s="23">
        <v>9869.9387267019993</v>
      </c>
      <c r="E90" s="23">
        <v>0</v>
      </c>
      <c r="F90" s="23">
        <v>2089.1946489500001</v>
      </c>
      <c r="G90" s="23">
        <v>2100.1293299999998</v>
      </c>
      <c r="H90" s="23">
        <v>2100.1293299999998</v>
      </c>
      <c r="I90" s="23">
        <v>21.278038173817006</v>
      </c>
      <c r="J90" s="21"/>
      <c r="K90" s="23">
        <v>0</v>
      </c>
      <c r="L90" s="28">
        <v>63.9</v>
      </c>
      <c r="M90" s="23">
        <v>35.9</v>
      </c>
      <c r="N90" s="23">
        <v>35.9</v>
      </c>
      <c r="O90" s="29"/>
      <c r="P90" s="25"/>
    </row>
    <row r="91" spans="1:16" s="24" customFormat="1" ht="12.75" customHeight="1">
      <c r="A91" s="56">
        <v>266</v>
      </c>
      <c r="B91" s="19" t="s">
        <v>92</v>
      </c>
      <c r="C91" s="19" t="s">
        <v>39</v>
      </c>
      <c r="D91" s="23">
        <v>610.350368</v>
      </c>
      <c r="E91" s="23">
        <v>0</v>
      </c>
      <c r="F91" s="23">
        <v>125.1137804</v>
      </c>
      <c r="G91" s="23">
        <v>0</v>
      </c>
      <c r="H91" s="23">
        <v>0</v>
      </c>
      <c r="I91" s="23">
        <v>0</v>
      </c>
      <c r="J91" s="21"/>
      <c r="K91" s="23">
        <v>0</v>
      </c>
      <c r="L91" s="28">
        <v>20.5</v>
      </c>
      <c r="M91" s="23">
        <v>0</v>
      </c>
      <c r="N91" s="23">
        <v>0</v>
      </c>
      <c r="O91" s="29"/>
      <c r="P91" s="25"/>
    </row>
    <row r="92" spans="1:16" s="24" customFormat="1" ht="12.75" customHeight="1">
      <c r="A92" s="56">
        <v>267</v>
      </c>
      <c r="B92" s="19" t="s">
        <v>93</v>
      </c>
      <c r="C92" s="19" t="s">
        <v>39</v>
      </c>
      <c r="D92" s="23">
        <v>200.723748</v>
      </c>
      <c r="E92" s="23">
        <v>0</v>
      </c>
      <c r="F92" s="23">
        <v>166.02280880000001</v>
      </c>
      <c r="G92" s="23">
        <v>0</v>
      </c>
      <c r="H92" s="23">
        <v>0</v>
      </c>
      <c r="I92" s="23">
        <v>0</v>
      </c>
      <c r="J92" s="21"/>
      <c r="K92" s="23">
        <v>0</v>
      </c>
      <c r="L92" s="28">
        <v>82.71</v>
      </c>
      <c r="M92" s="23">
        <v>0</v>
      </c>
      <c r="N92" s="23">
        <v>0</v>
      </c>
      <c r="O92" s="29"/>
      <c r="P92" s="25"/>
    </row>
    <row r="93" spans="1:16" s="24" customFormat="1" ht="12.75" customHeight="1">
      <c r="A93" s="56">
        <v>268</v>
      </c>
      <c r="B93" s="19" t="s">
        <v>94</v>
      </c>
      <c r="C93" s="19" t="s">
        <v>39</v>
      </c>
      <c r="D93" s="23">
        <v>276.67214361599997</v>
      </c>
      <c r="E93" s="23">
        <v>0</v>
      </c>
      <c r="F93" s="23">
        <v>247.04879074718036</v>
      </c>
      <c r="G93" s="23">
        <v>0</v>
      </c>
      <c r="H93" s="23">
        <v>0</v>
      </c>
      <c r="I93" s="23">
        <v>0</v>
      </c>
      <c r="J93" s="21"/>
      <c r="K93" s="23">
        <v>0</v>
      </c>
      <c r="L93" s="28">
        <v>89.3</v>
      </c>
      <c r="M93" s="23">
        <v>0</v>
      </c>
      <c r="N93" s="23">
        <v>0</v>
      </c>
      <c r="O93" s="29"/>
      <c r="P93" s="25"/>
    </row>
    <row r="94" spans="1:16" s="24" customFormat="1" ht="12.75" customHeight="1">
      <c r="A94" s="56">
        <v>269</v>
      </c>
      <c r="B94" s="19" t="s">
        <v>130</v>
      </c>
      <c r="C94" s="19" t="s">
        <v>39</v>
      </c>
      <c r="D94" s="23">
        <v>39.010801211999997</v>
      </c>
      <c r="E94" s="23">
        <v>0</v>
      </c>
      <c r="F94" s="23">
        <v>39.010788023409837</v>
      </c>
      <c r="G94" s="23">
        <v>0</v>
      </c>
      <c r="H94" s="23">
        <v>0</v>
      </c>
      <c r="I94" s="23">
        <v>0</v>
      </c>
      <c r="J94" s="21"/>
      <c r="K94" s="23">
        <v>0</v>
      </c>
      <c r="L94" s="28">
        <v>99.99</v>
      </c>
      <c r="M94" s="23">
        <v>0</v>
      </c>
      <c r="N94" s="23">
        <v>0</v>
      </c>
      <c r="O94" s="29"/>
      <c r="P94" s="25"/>
    </row>
    <row r="95" spans="1:16" s="24" customFormat="1" ht="12.75" customHeight="1">
      <c r="A95" s="56">
        <v>271</v>
      </c>
      <c r="B95" s="19" t="s">
        <v>131</v>
      </c>
      <c r="C95" s="19" t="s">
        <v>39</v>
      </c>
      <c r="D95" s="23">
        <v>402.22449959140988</v>
      </c>
      <c r="E95" s="23">
        <v>0</v>
      </c>
      <c r="F95" s="23">
        <v>26.080772259180332</v>
      </c>
      <c r="G95" s="23">
        <v>0</v>
      </c>
      <c r="H95" s="23">
        <v>0</v>
      </c>
      <c r="I95" s="23">
        <v>0</v>
      </c>
      <c r="J95" s="21"/>
      <c r="K95" s="23">
        <v>0</v>
      </c>
      <c r="L95" s="28">
        <v>6.48</v>
      </c>
      <c r="M95" s="23">
        <v>0</v>
      </c>
      <c r="N95" s="23">
        <v>0</v>
      </c>
      <c r="O95" s="29"/>
      <c r="P95" s="25"/>
    </row>
    <row r="96" spans="1:16" s="24" customFormat="1" ht="12.75" customHeight="1">
      <c r="A96" s="56">
        <v>272</v>
      </c>
      <c r="B96" s="19" t="s">
        <v>132</v>
      </c>
      <c r="C96" s="19" t="s">
        <v>39</v>
      </c>
      <c r="D96" s="23">
        <v>25.444986596000003</v>
      </c>
      <c r="E96" s="23">
        <v>0</v>
      </c>
      <c r="F96" s="23">
        <v>2.6667296340000002</v>
      </c>
      <c r="G96" s="23">
        <v>0</v>
      </c>
      <c r="H96" s="23">
        <v>0</v>
      </c>
      <c r="I96" s="23">
        <v>0</v>
      </c>
      <c r="J96" s="21"/>
      <c r="K96" s="23">
        <v>0</v>
      </c>
      <c r="L96" s="28">
        <v>4.76</v>
      </c>
      <c r="M96" s="23">
        <v>0</v>
      </c>
      <c r="N96" s="23">
        <v>0</v>
      </c>
      <c r="O96" s="29"/>
      <c r="P96" s="25"/>
    </row>
    <row r="97" spans="1:16" s="24" customFormat="1" ht="12.75" customHeight="1">
      <c r="A97" s="56">
        <v>273</v>
      </c>
      <c r="B97" s="19" t="s">
        <v>95</v>
      </c>
      <c r="C97" s="19" t="s">
        <v>39</v>
      </c>
      <c r="D97" s="23">
        <v>1383.5665370199999</v>
      </c>
      <c r="E97" s="23">
        <v>0</v>
      </c>
      <c r="F97" s="23">
        <v>830.13992221199999</v>
      </c>
      <c r="G97" s="23">
        <v>0</v>
      </c>
      <c r="H97" s="23">
        <v>0</v>
      </c>
      <c r="I97" s="23">
        <v>0</v>
      </c>
      <c r="J97" s="21"/>
      <c r="K97" s="23">
        <v>0</v>
      </c>
      <c r="L97" s="28">
        <v>60</v>
      </c>
      <c r="M97" s="23">
        <v>0</v>
      </c>
      <c r="N97" s="23">
        <v>0</v>
      </c>
      <c r="O97" s="29"/>
      <c r="P97" s="25"/>
    </row>
    <row r="98" spans="1:16" s="24" customFormat="1" ht="12.75" customHeight="1">
      <c r="A98" s="56">
        <v>274</v>
      </c>
      <c r="B98" s="19" t="s">
        <v>96</v>
      </c>
      <c r="C98" s="19" t="s">
        <v>52</v>
      </c>
      <c r="D98" s="23">
        <v>3894.732262618591</v>
      </c>
      <c r="E98" s="23">
        <v>0</v>
      </c>
      <c r="F98" s="23">
        <v>2336.8393496580002</v>
      </c>
      <c r="G98" s="23">
        <v>0</v>
      </c>
      <c r="H98" s="23">
        <v>0</v>
      </c>
      <c r="I98" s="23">
        <v>0</v>
      </c>
      <c r="J98" s="21"/>
      <c r="K98" s="23">
        <v>0</v>
      </c>
      <c r="L98" s="28">
        <v>60</v>
      </c>
      <c r="M98" s="23">
        <v>0</v>
      </c>
      <c r="N98" s="23">
        <v>0</v>
      </c>
      <c r="O98" s="29"/>
      <c r="P98" s="25"/>
    </row>
    <row r="99" spans="1:16" s="24" customFormat="1" ht="12.75" customHeight="1">
      <c r="A99" s="56">
        <v>275</v>
      </c>
      <c r="B99" s="19" t="s">
        <v>97</v>
      </c>
      <c r="C99" s="19" t="s">
        <v>52</v>
      </c>
      <c r="D99" s="23">
        <v>1503.4585633125903</v>
      </c>
      <c r="E99" s="23">
        <v>0</v>
      </c>
      <c r="F99" s="23">
        <v>601.89643884200007</v>
      </c>
      <c r="G99" s="23">
        <v>0</v>
      </c>
      <c r="H99" s="23">
        <v>0</v>
      </c>
      <c r="I99" s="23">
        <v>0</v>
      </c>
      <c r="J99" s="21"/>
      <c r="K99" s="23">
        <v>0</v>
      </c>
      <c r="L99" s="28">
        <v>31.8</v>
      </c>
      <c r="M99" s="23">
        <v>0</v>
      </c>
      <c r="N99" s="23">
        <v>0</v>
      </c>
      <c r="O99" s="29"/>
      <c r="P99" s="25"/>
    </row>
    <row r="100" spans="1:16" s="24" customFormat="1" ht="12.75" customHeight="1">
      <c r="A100" s="56">
        <v>276</v>
      </c>
      <c r="B100" s="19" t="s">
        <v>98</v>
      </c>
      <c r="C100" s="19" t="s">
        <v>39</v>
      </c>
      <c r="D100" s="23">
        <v>11388.624003138591</v>
      </c>
      <c r="E100" s="23">
        <v>0</v>
      </c>
      <c r="F100" s="23">
        <v>1575.6289147254099</v>
      </c>
      <c r="G100" s="23">
        <v>0</v>
      </c>
      <c r="H100" s="23">
        <v>0</v>
      </c>
      <c r="I100" s="23">
        <v>0</v>
      </c>
      <c r="J100" s="21"/>
      <c r="K100" s="23">
        <v>0</v>
      </c>
      <c r="L100" s="28">
        <v>10.36</v>
      </c>
      <c r="M100" s="23">
        <v>0</v>
      </c>
      <c r="N100" s="23">
        <v>0</v>
      </c>
      <c r="O100" s="29"/>
      <c r="P100" s="25"/>
    </row>
    <row r="101" spans="1:16" s="24" customFormat="1" ht="12.75" customHeight="1">
      <c r="A101" s="58"/>
      <c r="B101" s="20" t="s">
        <v>114</v>
      </c>
      <c r="C101" s="19"/>
      <c r="D101" s="21">
        <v>27270.346370536005</v>
      </c>
      <c r="E101" s="21">
        <v>0</v>
      </c>
      <c r="F101" s="21">
        <v>2226.8332421671803</v>
      </c>
      <c r="G101" s="21">
        <v>0</v>
      </c>
      <c r="H101" s="21">
        <v>0</v>
      </c>
      <c r="I101" s="21">
        <v>0</v>
      </c>
      <c r="J101" s="21">
        <v>0</v>
      </c>
      <c r="K101" s="21"/>
      <c r="L101" s="23"/>
      <c r="M101" s="23"/>
      <c r="N101" s="23"/>
      <c r="O101" s="29"/>
      <c r="P101" s="25"/>
    </row>
    <row r="102" spans="1:16" s="24" customFormat="1" ht="12.75" customHeight="1">
      <c r="A102" s="58">
        <v>278</v>
      </c>
      <c r="B102" s="19" t="s">
        <v>133</v>
      </c>
      <c r="C102" s="19" t="s">
        <v>90</v>
      </c>
      <c r="D102" s="23">
        <v>2955.7745128000001</v>
      </c>
      <c r="E102" s="23">
        <v>0</v>
      </c>
      <c r="F102" s="23">
        <v>288.18674119999997</v>
      </c>
      <c r="G102" s="23">
        <v>0</v>
      </c>
      <c r="H102" s="23">
        <v>0</v>
      </c>
      <c r="I102" s="23">
        <v>0</v>
      </c>
      <c r="J102" s="21"/>
      <c r="K102" s="23">
        <v>0</v>
      </c>
      <c r="L102" s="23">
        <v>0</v>
      </c>
      <c r="M102" s="23">
        <v>0</v>
      </c>
      <c r="N102" s="23">
        <v>0</v>
      </c>
      <c r="O102" s="29"/>
      <c r="P102" s="25"/>
    </row>
    <row r="103" spans="1:16" s="24" customFormat="1" ht="12.75" customHeight="1">
      <c r="A103" s="58">
        <v>280</v>
      </c>
      <c r="B103" s="19" t="s">
        <v>134</v>
      </c>
      <c r="C103" s="19" t="s">
        <v>90</v>
      </c>
      <c r="D103" s="23">
        <v>1362.6412132311805</v>
      </c>
      <c r="E103" s="23">
        <v>0</v>
      </c>
      <c r="F103" s="23">
        <v>545.05648814999995</v>
      </c>
      <c r="G103" s="23">
        <v>0</v>
      </c>
      <c r="H103" s="23">
        <v>0</v>
      </c>
      <c r="I103" s="23">
        <v>0</v>
      </c>
      <c r="J103" s="21"/>
      <c r="K103" s="23">
        <v>0</v>
      </c>
      <c r="L103" s="23">
        <v>0</v>
      </c>
      <c r="M103" s="23">
        <v>0</v>
      </c>
      <c r="N103" s="23">
        <v>0</v>
      </c>
      <c r="O103" s="29"/>
      <c r="P103" s="25"/>
    </row>
    <row r="104" spans="1:16" s="24" customFormat="1" ht="12.75" customHeight="1">
      <c r="A104" s="58">
        <v>282</v>
      </c>
      <c r="B104" s="19" t="s">
        <v>135</v>
      </c>
      <c r="C104" s="19" t="s">
        <v>90</v>
      </c>
      <c r="D104" s="23">
        <v>804.33462553081972</v>
      </c>
      <c r="E104" s="23">
        <v>0</v>
      </c>
      <c r="F104" s="23">
        <v>321.73384691518038</v>
      </c>
      <c r="G104" s="23">
        <v>0</v>
      </c>
      <c r="H104" s="23">
        <v>0</v>
      </c>
      <c r="I104" s="23">
        <v>0</v>
      </c>
      <c r="J104" s="21"/>
      <c r="K104" s="23">
        <v>0</v>
      </c>
      <c r="L104" s="23">
        <v>0</v>
      </c>
      <c r="M104" s="23">
        <v>0</v>
      </c>
      <c r="N104" s="23">
        <v>0</v>
      </c>
      <c r="O104" s="29"/>
      <c r="P104" s="25"/>
    </row>
    <row r="105" spans="1:16" s="24" customFormat="1" ht="12.75" customHeight="1">
      <c r="A105" s="58">
        <v>284</v>
      </c>
      <c r="B105" s="19" t="s">
        <v>136</v>
      </c>
      <c r="C105" s="19" t="s">
        <v>90</v>
      </c>
      <c r="D105" s="23">
        <v>1838.1577835031806</v>
      </c>
      <c r="E105" s="23">
        <v>0</v>
      </c>
      <c r="F105" s="23">
        <v>32.469231915409843</v>
      </c>
      <c r="G105" s="23">
        <v>0</v>
      </c>
      <c r="H105" s="23">
        <v>0</v>
      </c>
      <c r="I105" s="23">
        <v>0</v>
      </c>
      <c r="J105" s="21"/>
      <c r="K105" s="23">
        <v>0</v>
      </c>
      <c r="L105" s="23">
        <v>0</v>
      </c>
      <c r="M105" s="23">
        <v>0</v>
      </c>
      <c r="N105" s="23">
        <v>0</v>
      </c>
      <c r="O105" s="29"/>
      <c r="P105" s="25"/>
    </row>
    <row r="106" spans="1:16" s="24" customFormat="1" ht="12.75" customHeight="1">
      <c r="A106" s="58">
        <v>285</v>
      </c>
      <c r="B106" s="19" t="s">
        <v>137</v>
      </c>
      <c r="C106" s="19" t="s">
        <v>90</v>
      </c>
      <c r="D106" s="23">
        <v>11299.386059800001</v>
      </c>
      <c r="E106" s="23">
        <v>0</v>
      </c>
      <c r="F106" s="23">
        <v>298.89546756681972</v>
      </c>
      <c r="G106" s="23">
        <v>0</v>
      </c>
      <c r="H106" s="23">
        <v>0</v>
      </c>
      <c r="I106" s="23">
        <v>0</v>
      </c>
      <c r="J106" s="21"/>
      <c r="K106" s="23">
        <v>0</v>
      </c>
      <c r="L106" s="23">
        <v>0</v>
      </c>
      <c r="M106" s="23">
        <v>0</v>
      </c>
      <c r="N106" s="23">
        <v>0</v>
      </c>
      <c r="O106" s="29"/>
      <c r="P106" s="25"/>
    </row>
    <row r="107" spans="1:16" s="24" customFormat="1" ht="12.75" customHeight="1">
      <c r="A107" s="58">
        <v>287</v>
      </c>
      <c r="B107" s="19" t="s">
        <v>138</v>
      </c>
      <c r="C107" s="19" t="s">
        <v>90</v>
      </c>
      <c r="D107" s="23">
        <v>301.23499157599997</v>
      </c>
      <c r="E107" s="23">
        <v>0</v>
      </c>
      <c r="F107" s="23">
        <v>71.545961790590169</v>
      </c>
      <c r="G107" s="23">
        <v>0</v>
      </c>
      <c r="H107" s="23">
        <v>0</v>
      </c>
      <c r="I107" s="23">
        <v>0</v>
      </c>
      <c r="J107" s="21"/>
      <c r="K107" s="23">
        <v>0</v>
      </c>
      <c r="L107" s="23">
        <v>0</v>
      </c>
      <c r="M107" s="23">
        <v>0</v>
      </c>
      <c r="N107" s="23">
        <v>0</v>
      </c>
      <c r="O107" s="29"/>
      <c r="P107" s="25"/>
    </row>
    <row r="108" spans="1:16" s="24" customFormat="1" ht="12.75" customHeight="1">
      <c r="A108" s="58">
        <v>288</v>
      </c>
      <c r="B108" s="19" t="s">
        <v>139</v>
      </c>
      <c r="C108" s="19" t="s">
        <v>90</v>
      </c>
      <c r="D108" s="23">
        <v>621.51390729481977</v>
      </c>
      <c r="E108" s="23">
        <v>0</v>
      </c>
      <c r="F108" s="23">
        <v>248.60555984059016</v>
      </c>
      <c r="G108" s="23">
        <v>0</v>
      </c>
      <c r="H108" s="23">
        <v>0</v>
      </c>
      <c r="I108" s="23">
        <v>0</v>
      </c>
      <c r="J108" s="21"/>
      <c r="K108" s="23">
        <v>0</v>
      </c>
      <c r="L108" s="23">
        <v>0</v>
      </c>
      <c r="M108" s="23">
        <v>0</v>
      </c>
      <c r="N108" s="23">
        <v>0</v>
      </c>
      <c r="O108" s="29"/>
      <c r="P108" s="25"/>
    </row>
    <row r="109" spans="1:16" s="24" customFormat="1" ht="12.75" customHeight="1">
      <c r="A109" s="58">
        <v>289</v>
      </c>
      <c r="B109" s="19" t="s">
        <v>140</v>
      </c>
      <c r="C109" s="19" t="s">
        <v>90</v>
      </c>
      <c r="D109" s="23">
        <v>5261.4561599999997</v>
      </c>
      <c r="E109" s="23">
        <v>0</v>
      </c>
      <c r="F109" s="23">
        <v>1.3188590163934428E-5</v>
      </c>
      <c r="G109" s="23">
        <v>0</v>
      </c>
      <c r="H109" s="23">
        <v>0</v>
      </c>
      <c r="I109" s="23">
        <v>0</v>
      </c>
      <c r="J109" s="21"/>
      <c r="K109" s="23">
        <v>0</v>
      </c>
      <c r="L109" s="23">
        <v>0</v>
      </c>
      <c r="M109" s="23">
        <v>0</v>
      </c>
      <c r="N109" s="23">
        <v>0</v>
      </c>
      <c r="O109" s="29"/>
      <c r="P109" s="25"/>
    </row>
    <row r="110" spans="1:16" s="24" customFormat="1" ht="12.75" customHeight="1">
      <c r="A110" s="58">
        <v>291</v>
      </c>
      <c r="B110" s="19" t="s">
        <v>141</v>
      </c>
      <c r="C110" s="19" t="s">
        <v>90</v>
      </c>
      <c r="D110" s="23">
        <v>144.00621599999999</v>
      </c>
      <c r="E110" s="23">
        <v>0</v>
      </c>
      <c r="F110" s="23">
        <v>27.393361200000001</v>
      </c>
      <c r="G110" s="23">
        <v>0</v>
      </c>
      <c r="H110" s="23">
        <v>0</v>
      </c>
      <c r="I110" s="23">
        <v>0</v>
      </c>
      <c r="J110" s="21"/>
      <c r="K110" s="23">
        <v>0</v>
      </c>
      <c r="L110" s="23">
        <v>0</v>
      </c>
      <c r="M110" s="23">
        <v>0</v>
      </c>
      <c r="N110" s="23">
        <v>0</v>
      </c>
      <c r="O110" s="29"/>
      <c r="P110" s="25"/>
    </row>
    <row r="111" spans="1:16" s="24" customFormat="1" ht="12.75" customHeight="1">
      <c r="A111" s="58">
        <v>293</v>
      </c>
      <c r="B111" s="19" t="s">
        <v>142</v>
      </c>
      <c r="C111" s="19" t="s">
        <v>90</v>
      </c>
      <c r="D111" s="23">
        <v>1386.8844455999999</v>
      </c>
      <c r="E111" s="23">
        <v>0</v>
      </c>
      <c r="F111" s="23">
        <v>64.883247600000004</v>
      </c>
      <c r="G111" s="23">
        <v>0</v>
      </c>
      <c r="H111" s="23">
        <v>0</v>
      </c>
      <c r="I111" s="23">
        <v>0</v>
      </c>
      <c r="J111" s="21"/>
      <c r="K111" s="23">
        <v>0</v>
      </c>
      <c r="L111" s="23">
        <v>0</v>
      </c>
      <c r="M111" s="23">
        <v>0</v>
      </c>
      <c r="N111" s="23">
        <v>0</v>
      </c>
      <c r="O111" s="29"/>
      <c r="P111" s="25"/>
    </row>
    <row r="112" spans="1:16" s="24" customFormat="1" ht="12.75" customHeight="1">
      <c r="A112" s="58">
        <v>294</v>
      </c>
      <c r="B112" s="19" t="s">
        <v>143</v>
      </c>
      <c r="C112" s="19" t="s">
        <v>90</v>
      </c>
      <c r="D112" s="23">
        <v>969.11892680000005</v>
      </c>
      <c r="E112" s="23">
        <v>0</v>
      </c>
      <c r="F112" s="23">
        <v>206.8513868</v>
      </c>
      <c r="G112" s="23">
        <v>0</v>
      </c>
      <c r="H112" s="23">
        <v>0</v>
      </c>
      <c r="I112" s="23">
        <v>0</v>
      </c>
      <c r="J112" s="21"/>
      <c r="K112" s="23">
        <v>0</v>
      </c>
      <c r="L112" s="23">
        <v>0</v>
      </c>
      <c r="M112" s="23">
        <v>0</v>
      </c>
      <c r="N112" s="23">
        <v>0</v>
      </c>
      <c r="O112" s="29"/>
      <c r="P112" s="25"/>
    </row>
    <row r="113" spans="1:16" s="24" customFormat="1" ht="12.75" customHeight="1">
      <c r="A113" s="65">
        <v>295</v>
      </c>
      <c r="B113" s="59" t="s">
        <v>144</v>
      </c>
      <c r="C113" s="59" t="s">
        <v>90</v>
      </c>
      <c r="D113" s="60">
        <v>325.8375284</v>
      </c>
      <c r="E113" s="60">
        <v>0</v>
      </c>
      <c r="F113" s="60">
        <v>121.21193599999999</v>
      </c>
      <c r="G113" s="60">
        <v>0</v>
      </c>
      <c r="H113" s="60">
        <v>0</v>
      </c>
      <c r="I113" s="60">
        <v>0</v>
      </c>
      <c r="J113" s="61"/>
      <c r="K113" s="60">
        <v>0</v>
      </c>
      <c r="L113" s="60">
        <v>0</v>
      </c>
      <c r="M113" s="60">
        <v>0</v>
      </c>
      <c r="N113" s="60">
        <v>0</v>
      </c>
      <c r="O113" s="29"/>
      <c r="P113" s="25"/>
    </row>
    <row r="114" spans="1:16" s="24" customFormat="1" ht="12.75" customHeight="1">
      <c r="A114" s="67"/>
      <c r="B114" s="13"/>
      <c r="C114" s="13"/>
      <c r="D114" s="17"/>
      <c r="E114" s="17"/>
      <c r="F114" s="17"/>
      <c r="G114" s="17"/>
      <c r="H114" s="17"/>
      <c r="I114" s="17"/>
      <c r="J114" s="15"/>
      <c r="K114" s="17"/>
      <c r="L114" s="17"/>
      <c r="M114" s="17"/>
      <c r="N114" s="17"/>
      <c r="O114" s="29"/>
      <c r="P114" s="25"/>
    </row>
    <row r="115" spans="1:16" s="25" customFormat="1" ht="12.75" customHeight="1">
      <c r="A115" s="56"/>
      <c r="B115" s="20" t="s">
        <v>99</v>
      </c>
      <c r="C115" s="19"/>
      <c r="D115" s="21">
        <v>66552.625661489641</v>
      </c>
      <c r="E115" s="21">
        <v>13534.438959999999</v>
      </c>
      <c r="F115" s="21">
        <v>22413.608793422824</v>
      </c>
      <c r="G115" s="21">
        <v>2447.81522</v>
      </c>
      <c r="H115" s="21">
        <v>15982.254180000002</v>
      </c>
      <c r="I115" s="21">
        <v>24.014460768672656</v>
      </c>
      <c r="J115" s="21"/>
      <c r="K115" s="21"/>
      <c r="L115" s="23"/>
      <c r="M115" s="23"/>
      <c r="N115" s="23"/>
      <c r="O115" s="27"/>
    </row>
    <row r="116" spans="1:16" s="25" customFormat="1" ht="12.75" customHeight="1">
      <c r="A116" s="56"/>
      <c r="B116" s="20"/>
      <c r="C116" s="20"/>
      <c r="D116" s="21"/>
      <c r="E116" s="21"/>
      <c r="F116" s="23"/>
      <c r="G116" s="21"/>
      <c r="H116" s="21"/>
      <c r="I116" s="21"/>
      <c r="J116" s="21"/>
      <c r="K116" s="21"/>
      <c r="L116" s="23"/>
      <c r="M116" s="21"/>
      <c r="N116" s="23"/>
      <c r="O116" s="27"/>
    </row>
    <row r="117" spans="1:16" s="25" customFormat="1" ht="12.75" customHeight="1">
      <c r="A117" s="56"/>
      <c r="B117" s="31" t="s">
        <v>100</v>
      </c>
      <c r="C117" s="31"/>
      <c r="D117" s="21">
        <v>6307.7725957714101</v>
      </c>
      <c r="E117" s="21">
        <v>2676.31664</v>
      </c>
      <c r="F117" s="21">
        <v>2333.8758657548201</v>
      </c>
      <c r="G117" s="21">
        <v>2257.0239800000004</v>
      </c>
      <c r="H117" s="21">
        <v>4933.3406200000009</v>
      </c>
      <c r="I117" s="21">
        <v>78.210502124112764</v>
      </c>
      <c r="J117" s="21"/>
      <c r="K117" s="21"/>
      <c r="L117" s="21"/>
      <c r="M117" s="21"/>
      <c r="N117" s="23"/>
      <c r="O117" s="27"/>
    </row>
    <row r="118" spans="1:16" s="25" customFormat="1" ht="12.75" customHeight="1">
      <c r="A118" s="56">
        <v>28</v>
      </c>
      <c r="B118" s="19" t="s">
        <v>101</v>
      </c>
      <c r="C118" s="19" t="s">
        <v>34</v>
      </c>
      <c r="D118" s="23">
        <v>6307.7725957714101</v>
      </c>
      <c r="E118" s="23">
        <v>2676.31664</v>
      </c>
      <c r="F118" s="23">
        <v>2333.8758657548201</v>
      </c>
      <c r="G118" s="34">
        <v>2257.0239800000004</v>
      </c>
      <c r="H118" s="23">
        <v>4933.3406200000009</v>
      </c>
      <c r="I118" s="23">
        <v>78.210502124112764</v>
      </c>
      <c r="J118" s="21"/>
      <c r="K118" s="23">
        <v>42.400000000000006</v>
      </c>
      <c r="L118" s="28">
        <v>37</v>
      </c>
      <c r="M118" s="23">
        <v>36.200000000000003</v>
      </c>
      <c r="N118" s="23">
        <v>78.600000000000009</v>
      </c>
      <c r="O118" s="27"/>
    </row>
    <row r="119" spans="1:16" s="25" customFormat="1" ht="12.75" customHeight="1">
      <c r="A119" s="56"/>
      <c r="B119" s="31" t="s">
        <v>102</v>
      </c>
      <c r="C119" s="31"/>
      <c r="D119" s="21">
        <v>2146.863238762</v>
      </c>
      <c r="E119" s="21">
        <v>2019.3050400000004</v>
      </c>
      <c r="F119" s="21">
        <v>234.81412251740986</v>
      </c>
      <c r="G119" s="21">
        <v>116.5909399999999</v>
      </c>
      <c r="H119" s="21">
        <v>2135.8959800000002</v>
      </c>
      <c r="I119" s="21">
        <v>99.489149631705274</v>
      </c>
      <c r="J119" s="23"/>
      <c r="K119" s="21"/>
      <c r="L119" s="21"/>
      <c r="M119" s="23"/>
      <c r="N119" s="23"/>
      <c r="O119" s="29"/>
    </row>
    <row r="120" spans="1:16" s="25" customFormat="1" ht="12.75" customHeight="1">
      <c r="A120" s="56">
        <v>31</v>
      </c>
      <c r="B120" s="19" t="s">
        <v>103</v>
      </c>
      <c r="C120" s="19" t="s">
        <v>34</v>
      </c>
      <c r="D120" s="23">
        <v>2146.863238762</v>
      </c>
      <c r="E120" s="23">
        <v>2019.3050400000004</v>
      </c>
      <c r="F120" s="23">
        <v>234.81412251740986</v>
      </c>
      <c r="G120" s="23">
        <v>116.5909399999999</v>
      </c>
      <c r="H120" s="23">
        <v>2135.8959800000002</v>
      </c>
      <c r="I120" s="23">
        <v>99.489149631705274</v>
      </c>
      <c r="J120" s="23"/>
      <c r="K120" s="23">
        <v>94.1</v>
      </c>
      <c r="L120" s="28">
        <v>12.5</v>
      </c>
      <c r="M120" s="23">
        <v>5.7</v>
      </c>
      <c r="N120" s="23">
        <v>99.8</v>
      </c>
      <c r="O120" s="29"/>
    </row>
    <row r="121" spans="1:16" s="25" customFormat="1" ht="12.75" customHeight="1">
      <c r="A121" s="56"/>
      <c r="B121" s="31" t="s">
        <v>54</v>
      </c>
      <c r="C121" s="31"/>
      <c r="D121" s="21">
        <v>2167.5832392819998</v>
      </c>
      <c r="E121" s="21">
        <v>2130.59476</v>
      </c>
      <c r="F121" s="21">
        <v>0</v>
      </c>
      <c r="G121" s="21">
        <v>35.516879999999851</v>
      </c>
      <c r="H121" s="21">
        <v>2166.1116399999996</v>
      </c>
      <c r="I121" s="21">
        <v>99.932108753411114</v>
      </c>
      <c r="J121" s="21"/>
      <c r="K121" s="21"/>
      <c r="L121" s="21"/>
      <c r="M121" s="21"/>
      <c r="N121" s="23"/>
      <c r="O121" s="29"/>
    </row>
    <row r="122" spans="1:16" s="25" customFormat="1" ht="12.75" customHeight="1">
      <c r="A122" s="56">
        <v>33</v>
      </c>
      <c r="B122" s="19" t="s">
        <v>104</v>
      </c>
      <c r="C122" s="19" t="s">
        <v>34</v>
      </c>
      <c r="D122" s="23">
        <v>2167.5832392819998</v>
      </c>
      <c r="E122" s="23">
        <v>2130.59476</v>
      </c>
      <c r="F122" s="23">
        <v>0</v>
      </c>
      <c r="G122" s="23">
        <v>35.516879999999851</v>
      </c>
      <c r="H122" s="23">
        <v>2166.1116399999996</v>
      </c>
      <c r="I122" s="23">
        <v>99.932108753411114</v>
      </c>
      <c r="J122" s="23"/>
      <c r="K122" s="23">
        <v>98.300000000000011</v>
      </c>
      <c r="L122" s="28">
        <v>0</v>
      </c>
      <c r="M122" s="23">
        <v>1.6</v>
      </c>
      <c r="N122" s="23">
        <v>99.9</v>
      </c>
      <c r="O122" s="29"/>
    </row>
    <row r="123" spans="1:16" s="25" customFormat="1" ht="12.75" customHeight="1">
      <c r="A123" s="56"/>
      <c r="B123" s="31" t="s">
        <v>69</v>
      </c>
      <c r="C123" s="31"/>
      <c r="D123" s="21">
        <v>10283.284635736001</v>
      </c>
      <c r="E123" s="21">
        <v>6708.2225200000003</v>
      </c>
      <c r="F123" s="21">
        <v>4149.2978705468204</v>
      </c>
      <c r="G123" s="21">
        <v>38.683420000000034</v>
      </c>
      <c r="H123" s="21">
        <v>6746.9059400000006</v>
      </c>
      <c r="I123" s="21">
        <v>65.610417089433284</v>
      </c>
      <c r="J123" s="21"/>
      <c r="K123" s="21"/>
      <c r="L123" s="21"/>
      <c r="M123" s="23"/>
      <c r="N123" s="23"/>
      <c r="O123" s="29"/>
    </row>
    <row r="124" spans="1:16" s="25" customFormat="1" ht="12.75" customHeight="1">
      <c r="A124" s="56">
        <v>34</v>
      </c>
      <c r="B124" s="19" t="s">
        <v>105</v>
      </c>
      <c r="C124" s="19" t="s">
        <v>36</v>
      </c>
      <c r="D124" s="23">
        <v>6748.4608195671808</v>
      </c>
      <c r="E124" s="23">
        <v>6708.2225200000003</v>
      </c>
      <c r="F124" s="23">
        <v>1867.1392630754101</v>
      </c>
      <c r="G124" s="23">
        <v>38.683420000000034</v>
      </c>
      <c r="H124" s="23">
        <v>6746.9059400000006</v>
      </c>
      <c r="I124" s="23">
        <v>99.976959493301464</v>
      </c>
      <c r="J124" s="23"/>
      <c r="K124" s="23">
        <v>99.399999999999991</v>
      </c>
      <c r="L124" s="28">
        <v>2.7</v>
      </c>
      <c r="M124" s="23">
        <v>0.6</v>
      </c>
      <c r="N124" s="23">
        <v>99.999999999999986</v>
      </c>
      <c r="O124" s="29"/>
    </row>
    <row r="125" spans="1:16" s="25" customFormat="1" ht="12.75" customHeight="1">
      <c r="A125" s="56">
        <v>36</v>
      </c>
      <c r="B125" s="19" t="s">
        <v>106</v>
      </c>
      <c r="C125" s="19" t="s">
        <v>52</v>
      </c>
      <c r="D125" s="23">
        <v>3534.82381616882</v>
      </c>
      <c r="E125" s="23">
        <v>0</v>
      </c>
      <c r="F125" s="23">
        <v>2282.1586074714101</v>
      </c>
      <c r="G125" s="23">
        <v>0</v>
      </c>
      <c r="H125" s="23">
        <v>0</v>
      </c>
      <c r="I125" s="23">
        <v>0</v>
      </c>
      <c r="J125" s="23"/>
      <c r="K125" s="23">
        <v>0</v>
      </c>
      <c r="L125" s="28">
        <v>64.56</v>
      </c>
      <c r="M125" s="23">
        <v>0</v>
      </c>
      <c r="N125" s="23">
        <v>0</v>
      </c>
      <c r="O125" s="29"/>
    </row>
    <row r="126" spans="1:16" s="41" customFormat="1" ht="12.75" customHeight="1">
      <c r="A126" s="57"/>
      <c r="B126" s="31" t="s">
        <v>88</v>
      </c>
      <c r="C126" s="31"/>
      <c r="D126" s="21">
        <v>37145.08037080623</v>
      </c>
      <c r="E126" s="21">
        <v>0</v>
      </c>
      <c r="F126" s="21">
        <v>15310.195055533182</v>
      </c>
      <c r="G126" s="21">
        <v>0</v>
      </c>
      <c r="H126" s="21">
        <v>0</v>
      </c>
      <c r="I126" s="21">
        <v>0</v>
      </c>
      <c r="J126" s="21"/>
      <c r="K126" s="21"/>
      <c r="L126" s="21"/>
      <c r="M126" s="21"/>
      <c r="N126" s="21"/>
      <c r="O126" s="27"/>
    </row>
    <row r="127" spans="1:16" s="41" customFormat="1" ht="12.75" customHeight="1">
      <c r="A127" s="58">
        <v>38</v>
      </c>
      <c r="B127" s="19" t="s">
        <v>145</v>
      </c>
      <c r="C127" s="19" t="s">
        <v>117</v>
      </c>
      <c r="D127" s="23">
        <v>13794.944301190819</v>
      </c>
      <c r="E127" s="23">
        <v>0</v>
      </c>
      <c r="F127" s="23">
        <v>2228.9045717991808</v>
      </c>
      <c r="G127" s="23">
        <v>0</v>
      </c>
      <c r="H127" s="23">
        <v>0</v>
      </c>
      <c r="I127" s="23">
        <v>0</v>
      </c>
      <c r="J127" s="23"/>
      <c r="K127" s="23">
        <v>0</v>
      </c>
      <c r="L127" s="28">
        <v>16.260000000000002</v>
      </c>
      <c r="M127" s="23">
        <v>0</v>
      </c>
      <c r="N127" s="23">
        <v>0</v>
      </c>
      <c r="O127" s="27"/>
    </row>
    <row r="128" spans="1:16" s="41" customFormat="1" ht="12.75" customHeight="1">
      <c r="A128" s="58">
        <v>39</v>
      </c>
      <c r="B128" s="19" t="s">
        <v>146</v>
      </c>
      <c r="C128" s="19" t="s">
        <v>117</v>
      </c>
      <c r="D128" s="23">
        <v>7270.5119267468217</v>
      </c>
      <c r="E128" s="23">
        <v>0</v>
      </c>
      <c r="F128" s="23">
        <v>1182.3686273311805</v>
      </c>
      <c r="G128" s="23">
        <v>0</v>
      </c>
      <c r="H128" s="23">
        <v>0</v>
      </c>
      <c r="I128" s="23">
        <v>0</v>
      </c>
      <c r="J128" s="23"/>
      <c r="K128" s="23">
        <v>0</v>
      </c>
      <c r="L128" s="28">
        <v>16.260000000000002</v>
      </c>
      <c r="M128" s="23">
        <v>0</v>
      </c>
      <c r="N128" s="23">
        <v>0</v>
      </c>
      <c r="O128" s="27"/>
    </row>
    <row r="129" spans="1:15" s="25" customFormat="1" ht="12.75" customHeight="1">
      <c r="A129" s="56">
        <v>40</v>
      </c>
      <c r="B129" s="19" t="s">
        <v>107</v>
      </c>
      <c r="C129" s="19" t="s">
        <v>462</v>
      </c>
      <c r="D129" s="23">
        <v>7546.9827025719997</v>
      </c>
      <c r="E129" s="23">
        <v>0</v>
      </c>
      <c r="F129" s="23">
        <v>5584.7671974414106</v>
      </c>
      <c r="G129" s="23">
        <v>0</v>
      </c>
      <c r="H129" s="23">
        <v>0</v>
      </c>
      <c r="I129" s="23">
        <v>0</v>
      </c>
      <c r="J129" s="23"/>
      <c r="K129" s="23">
        <v>0</v>
      </c>
      <c r="L129" s="28">
        <v>79.849999999999994</v>
      </c>
      <c r="M129" s="23">
        <v>0</v>
      </c>
      <c r="N129" s="23">
        <v>0</v>
      </c>
      <c r="O129" s="29"/>
    </row>
    <row r="130" spans="1:15" s="25" customFormat="1" ht="12.75" customHeight="1">
      <c r="A130" s="56">
        <v>41</v>
      </c>
      <c r="B130" s="19" t="s">
        <v>108</v>
      </c>
      <c r="C130" s="19" t="s">
        <v>117</v>
      </c>
      <c r="D130" s="23">
        <v>8532.6414402965911</v>
      </c>
      <c r="E130" s="23">
        <v>0</v>
      </c>
      <c r="F130" s="23">
        <v>6314.15465896141</v>
      </c>
      <c r="G130" s="23">
        <v>0</v>
      </c>
      <c r="H130" s="23">
        <v>0</v>
      </c>
      <c r="I130" s="23">
        <v>0</v>
      </c>
      <c r="J130" s="23"/>
      <c r="K130" s="23">
        <v>0</v>
      </c>
      <c r="L130" s="28">
        <v>79.849999999999994</v>
      </c>
      <c r="M130" s="23">
        <v>0</v>
      </c>
      <c r="N130" s="23">
        <v>0</v>
      </c>
      <c r="O130" s="29"/>
    </row>
    <row r="131" spans="1:15" s="25" customFormat="1" ht="12.75" customHeight="1">
      <c r="A131" s="58"/>
      <c r="B131" s="20" t="s">
        <v>114</v>
      </c>
      <c r="C131" s="19"/>
      <c r="D131" s="21">
        <v>8502.0415811319999</v>
      </c>
      <c r="E131" s="21">
        <v>0</v>
      </c>
      <c r="F131" s="21">
        <v>385.42587907059016</v>
      </c>
      <c r="G131" s="21">
        <v>0</v>
      </c>
      <c r="H131" s="21">
        <v>0</v>
      </c>
      <c r="I131" s="21">
        <v>0</v>
      </c>
      <c r="J131" s="23"/>
      <c r="K131" s="23"/>
      <c r="L131" s="23"/>
      <c r="M131" s="23"/>
      <c r="N131" s="23"/>
      <c r="O131" s="29"/>
    </row>
    <row r="132" spans="1:15" s="25" customFormat="1" ht="12.75" customHeight="1">
      <c r="A132" s="58">
        <v>44</v>
      </c>
      <c r="B132" s="19" t="s">
        <v>147</v>
      </c>
      <c r="C132" s="19" t="s">
        <v>90</v>
      </c>
      <c r="D132" s="23">
        <v>8502.0415811319999</v>
      </c>
      <c r="E132" s="23">
        <v>0</v>
      </c>
      <c r="F132" s="23">
        <v>385.42587907059016</v>
      </c>
      <c r="G132" s="23">
        <v>0</v>
      </c>
      <c r="H132" s="23">
        <v>0</v>
      </c>
      <c r="I132" s="23">
        <v>0</v>
      </c>
      <c r="J132" s="23"/>
      <c r="K132" s="23">
        <v>0</v>
      </c>
      <c r="L132" s="23">
        <v>0</v>
      </c>
      <c r="M132" s="23">
        <v>0</v>
      </c>
      <c r="N132" s="23">
        <v>0</v>
      </c>
      <c r="O132" s="29"/>
    </row>
    <row r="133" spans="1:15" s="25" customFormat="1" ht="12.75" customHeight="1">
      <c r="A133" s="13"/>
      <c r="B133" s="13"/>
      <c r="C133" s="13"/>
      <c r="D133" s="17"/>
      <c r="E133" s="17"/>
      <c r="F133" s="17"/>
      <c r="G133" s="17"/>
      <c r="H133" s="17"/>
      <c r="I133" s="17"/>
      <c r="J133" s="17"/>
      <c r="K133" s="17"/>
      <c r="L133" s="63"/>
      <c r="M133" s="17"/>
      <c r="N133" s="17"/>
      <c r="O133" s="29"/>
    </row>
    <row r="134" spans="1:15" s="25" customFormat="1" ht="12.75" customHeight="1">
      <c r="A134" s="19" t="e">
        <f>#REF!</f>
        <v>#REF!</v>
      </c>
      <c r="B134" s="19"/>
      <c r="C134" s="19"/>
      <c r="D134" s="23"/>
      <c r="E134" s="23"/>
      <c r="F134" s="23"/>
      <c r="G134" s="23"/>
      <c r="H134" s="23"/>
      <c r="I134" s="23"/>
      <c r="J134" s="23"/>
      <c r="K134" s="23"/>
      <c r="L134" s="28"/>
      <c r="M134" s="23"/>
      <c r="N134" s="23"/>
      <c r="O134" s="29"/>
    </row>
    <row r="135" spans="1:15" s="25" customFormat="1" ht="12.75" customHeight="1">
      <c r="A135" s="19" t="e">
        <f>#REF!</f>
        <v>#REF!</v>
      </c>
      <c r="B135" s="19"/>
      <c r="C135" s="19"/>
      <c r="D135" s="23"/>
      <c r="E135" s="23"/>
      <c r="F135" s="23"/>
      <c r="G135" s="23"/>
      <c r="H135" s="23"/>
      <c r="I135" s="23"/>
      <c r="J135" s="23"/>
      <c r="K135" s="23"/>
      <c r="L135" s="28"/>
      <c r="M135" s="23"/>
      <c r="N135" s="23"/>
      <c r="O135" s="29"/>
    </row>
    <row r="136" spans="1:15" s="25" customFormat="1" ht="12.75" customHeight="1">
      <c r="A136" s="19" t="e">
        <f>#REF!</f>
        <v>#REF!</v>
      </c>
      <c r="B136" s="19"/>
      <c r="C136" s="19"/>
      <c r="D136" s="23"/>
      <c r="E136" s="23"/>
      <c r="F136" s="23"/>
      <c r="G136" s="23"/>
      <c r="H136" s="23"/>
      <c r="I136" s="23"/>
      <c r="J136" s="23"/>
      <c r="K136" s="23"/>
      <c r="L136" s="28"/>
      <c r="M136" s="23"/>
      <c r="N136" s="23"/>
      <c r="O136" s="29"/>
    </row>
    <row r="137" spans="1:15" s="25" customFormat="1" ht="12.75" customHeight="1">
      <c r="A137" s="19" t="e">
        <f>#REF!</f>
        <v>#REF!</v>
      </c>
      <c r="B137" s="19"/>
      <c r="C137" s="19"/>
      <c r="D137" s="23"/>
      <c r="E137" s="23"/>
      <c r="F137" s="23"/>
      <c r="G137" s="23"/>
      <c r="H137" s="23"/>
      <c r="I137" s="23"/>
      <c r="J137" s="23"/>
      <c r="K137" s="23"/>
      <c r="L137" s="28"/>
      <c r="M137" s="23"/>
      <c r="N137" s="23"/>
      <c r="O137" s="29"/>
    </row>
    <row r="138" spans="1:15" s="25" customFormat="1" ht="12.75" customHeight="1">
      <c r="A138" s="19" t="e">
        <f>#REF!</f>
        <v>#REF!</v>
      </c>
      <c r="B138" s="19"/>
      <c r="C138" s="19"/>
      <c r="D138" s="23"/>
      <c r="E138" s="23"/>
      <c r="F138" s="23"/>
      <c r="G138" s="23"/>
      <c r="H138" s="23"/>
      <c r="I138" s="23"/>
      <c r="J138" s="23"/>
      <c r="K138" s="23"/>
      <c r="L138" s="28"/>
      <c r="M138" s="23"/>
      <c r="N138" s="23"/>
      <c r="O138" s="29"/>
    </row>
    <row r="139" spans="1:15" s="25" customFormat="1" ht="12.75" customHeight="1">
      <c r="A139" s="19" t="e">
        <f>#REF!</f>
        <v>#REF!</v>
      </c>
      <c r="B139" s="19"/>
      <c r="C139" s="19"/>
      <c r="D139" s="23"/>
      <c r="E139" s="23"/>
      <c r="F139" s="23"/>
      <c r="G139" s="23"/>
      <c r="H139" s="23"/>
      <c r="I139" s="23"/>
      <c r="J139" s="23"/>
      <c r="K139" s="23"/>
      <c r="L139" s="28"/>
      <c r="M139" s="23"/>
      <c r="N139" s="23"/>
      <c r="O139" s="29"/>
    </row>
    <row r="140" spans="1:15" s="25" customFormat="1" ht="12.75" customHeight="1">
      <c r="A140" s="19" t="e">
        <f>#REF!</f>
        <v>#REF!</v>
      </c>
      <c r="B140" s="19"/>
      <c r="C140" s="19"/>
      <c r="D140" s="23"/>
      <c r="E140" s="23"/>
      <c r="F140" s="23"/>
      <c r="G140" s="23"/>
      <c r="H140" s="23"/>
      <c r="I140" s="23"/>
      <c r="J140" s="23"/>
      <c r="K140" s="23"/>
      <c r="L140" s="28"/>
      <c r="M140" s="23"/>
      <c r="N140" s="23"/>
      <c r="O140" s="29"/>
    </row>
    <row r="141" spans="1:15" s="25" customFormat="1" ht="12.75" customHeight="1">
      <c r="A141" s="19" t="e">
        <f>#REF!</f>
        <v>#REF!</v>
      </c>
    </row>
    <row r="142" spans="1:15" s="25" customFormat="1" ht="12.75" customHeight="1">
      <c r="A142" s="19" t="e">
        <f>#REF!</f>
        <v>#REF!</v>
      </c>
    </row>
    <row r="143" spans="1:15" s="25" customFormat="1" ht="12.75" customHeight="1">
      <c r="A143" s="19"/>
    </row>
    <row r="144" spans="1:15" s="4" customFormat="1" ht="12.75" customHeight="1">
      <c r="A144" s="43"/>
      <c r="J144" s="25"/>
    </row>
    <row r="145" spans="1:10" s="4" customFormat="1" ht="12.75" customHeight="1">
      <c r="A145" s="43"/>
      <c r="D145" s="66"/>
      <c r="E145" s="66"/>
      <c r="F145" s="66"/>
      <c r="J145" s="25"/>
    </row>
    <row r="146" spans="1:10" s="4" customFormat="1" ht="12.75" customHeight="1">
      <c r="A146" s="43"/>
      <c r="D146" s="66"/>
      <c r="E146" s="66"/>
      <c r="F146" s="66"/>
      <c r="J146" s="25"/>
    </row>
    <row r="147" spans="1:10" ht="12.75" customHeight="1">
      <c r="D147" s="66"/>
      <c r="E147" s="66"/>
      <c r="F147" s="66"/>
    </row>
  </sheetData>
  <mergeCells count="14">
    <mergeCell ref="L6:N6"/>
    <mergeCell ref="F7:I7"/>
    <mergeCell ref="L7:N7"/>
    <mergeCell ref="A2:K2"/>
    <mergeCell ref="A3:K3"/>
    <mergeCell ref="A4:K4"/>
    <mergeCell ref="A5:K5"/>
    <mergeCell ref="A6:A8"/>
    <mergeCell ref="B6:B8"/>
    <mergeCell ref="C6:C8"/>
    <mergeCell ref="D6:D8"/>
    <mergeCell ref="E6:E8"/>
    <mergeCell ref="F6:I6"/>
    <mergeCell ref="K6:K8"/>
  </mergeCells>
  <printOptions horizontalCentered="1"/>
  <pageMargins left="0.39370078740157483" right="0.39370078740157483" top="0.39370078740157483" bottom="0.59055118110236227" header="0" footer="0"/>
  <pageSetup scale="65" fitToHeight="2" orientation="landscape" r:id="rId1"/>
  <headerFooter alignWithMargins="0">
    <oddFooter>&amp;C&amp;8&amp;P de &amp;N</oddFooter>
  </headerFooter>
  <rowBreaks count="2" manualBreakCount="2">
    <brk id="64" max="13" man="1"/>
    <brk id="11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301"/>
  <sheetViews>
    <sheetView workbookViewId="0">
      <pane xSplit="3" ySplit="6" topLeftCell="D94" activePane="bottomRight" state="frozen"/>
      <selection sqref="A1:H1"/>
      <selection pane="topRight" sqref="A1:H1"/>
      <selection pane="bottomLeft" sqref="A1:H1"/>
      <selection pane="bottomRight" sqref="A1:H1"/>
    </sheetView>
  </sheetViews>
  <sheetFormatPr baseColWidth="10" defaultRowHeight="15"/>
  <cols>
    <col min="1" max="2" width="12" customWidth="1"/>
    <col min="3" max="3" width="43.42578125" customWidth="1"/>
    <col min="4" max="4" width="17.85546875" style="52" bestFit="1" customWidth="1"/>
    <col min="5" max="5" width="14.140625" bestFit="1" customWidth="1"/>
    <col min="6" max="6" width="12.85546875" customWidth="1"/>
    <col min="7" max="7" width="17.85546875" bestFit="1" customWidth="1"/>
    <col min="8" max="8" width="12.85546875" customWidth="1"/>
  </cols>
  <sheetData>
    <row r="1" spans="1:9">
      <c r="H1">
        <v>12.2</v>
      </c>
      <c r="I1">
        <v>1000000</v>
      </c>
    </row>
    <row r="2" spans="1:9">
      <c r="D2" s="52" t="s">
        <v>152</v>
      </c>
      <c r="G2" t="s">
        <v>153</v>
      </c>
    </row>
    <row r="3" spans="1:9">
      <c r="D3" s="53" t="s">
        <v>154</v>
      </c>
      <c r="E3" s="48" t="s">
        <v>155</v>
      </c>
      <c r="F3" s="48" t="s">
        <v>156</v>
      </c>
      <c r="G3" t="s">
        <v>154</v>
      </c>
      <c r="H3" t="s">
        <v>156</v>
      </c>
    </row>
    <row r="4" spans="1:9">
      <c r="D4" s="53"/>
      <c r="E4" s="48"/>
      <c r="F4" s="48"/>
      <c r="G4" s="52">
        <f>G5+G254</f>
        <v>51247435876</v>
      </c>
      <c r="H4" s="47" t="e">
        <f>H5+H254</f>
        <v>#REF!</v>
      </c>
    </row>
    <row r="5" spans="1:9">
      <c r="D5" s="53"/>
      <c r="E5" s="48"/>
      <c r="F5" s="48"/>
      <c r="G5" s="52">
        <f>SUM(G7:G253)</f>
        <v>30853800000</v>
      </c>
      <c r="H5" s="47">
        <f>SUM(H7:H253)</f>
        <v>2529.0000000000014</v>
      </c>
    </row>
    <row r="6" spans="1:9">
      <c r="A6" t="s">
        <v>157</v>
      </c>
      <c r="B6" t="s">
        <v>158</v>
      </c>
      <c r="C6" t="s">
        <v>159</v>
      </c>
      <c r="D6" s="52" t="s">
        <v>160</v>
      </c>
      <c r="E6" s="54" t="s">
        <v>161</v>
      </c>
      <c r="F6" s="55" t="s">
        <v>162</v>
      </c>
      <c r="G6" s="52" t="s">
        <v>163</v>
      </c>
      <c r="H6" s="47" t="s">
        <v>164</v>
      </c>
    </row>
    <row r="7" spans="1:9">
      <c r="A7">
        <v>1</v>
      </c>
      <c r="B7" t="s">
        <v>165</v>
      </c>
      <c r="C7" t="s">
        <v>166</v>
      </c>
      <c r="D7" s="52">
        <v>1260699200</v>
      </c>
      <c r="E7" s="54">
        <f t="shared" ref="E7:E70" si="0">D7/$H$1</f>
        <v>103336000</v>
      </c>
      <c r="F7" s="55">
        <f t="shared" ref="F7:F70" si="1">E7/$I$1</f>
        <v>103.336</v>
      </c>
      <c r="G7" s="52"/>
      <c r="H7" s="47"/>
    </row>
    <row r="8" spans="1:9">
      <c r="A8">
        <v>2</v>
      </c>
      <c r="B8" t="s">
        <v>167</v>
      </c>
      <c r="C8" t="s">
        <v>168</v>
      </c>
      <c r="D8" s="52">
        <v>3383864773</v>
      </c>
      <c r="E8" s="54">
        <f t="shared" si="0"/>
        <v>277365965</v>
      </c>
      <c r="F8" s="55">
        <f t="shared" si="1"/>
        <v>277.36596500000002</v>
      </c>
      <c r="G8" s="52"/>
      <c r="H8" s="47"/>
    </row>
    <row r="9" spans="1:9">
      <c r="A9">
        <v>3</v>
      </c>
      <c r="B9" t="s">
        <v>169</v>
      </c>
      <c r="C9" t="s">
        <v>170</v>
      </c>
      <c r="D9" s="52">
        <v>335095753</v>
      </c>
      <c r="E9" s="54">
        <f t="shared" si="0"/>
        <v>27466865</v>
      </c>
      <c r="F9" s="55">
        <f t="shared" si="1"/>
        <v>27.466864999999999</v>
      </c>
      <c r="G9" s="52"/>
      <c r="H9" s="47"/>
    </row>
    <row r="10" spans="1:9">
      <c r="A10">
        <v>4</v>
      </c>
      <c r="B10" t="s">
        <v>167</v>
      </c>
      <c r="C10" t="s">
        <v>171</v>
      </c>
      <c r="D10" s="52">
        <v>4039260192</v>
      </c>
      <c r="E10" s="54">
        <f t="shared" si="0"/>
        <v>331086900.98360658</v>
      </c>
      <c r="F10" s="55">
        <f t="shared" si="1"/>
        <v>331.0869009836066</v>
      </c>
      <c r="G10" s="52"/>
      <c r="H10" s="47"/>
    </row>
    <row r="11" spans="1:9">
      <c r="A11">
        <v>5</v>
      </c>
      <c r="B11" t="s">
        <v>172</v>
      </c>
      <c r="C11" t="s">
        <v>173</v>
      </c>
      <c r="D11" s="52">
        <v>747514167</v>
      </c>
      <c r="E11" s="54">
        <f t="shared" si="0"/>
        <v>61271653.032786891</v>
      </c>
      <c r="F11" s="55">
        <f t="shared" si="1"/>
        <v>61.271653032786894</v>
      </c>
      <c r="G11" s="52"/>
      <c r="H11" s="47"/>
    </row>
    <row r="12" spans="1:9">
      <c r="A12">
        <v>6</v>
      </c>
      <c r="B12" t="s">
        <v>167</v>
      </c>
      <c r="C12" t="s">
        <v>174</v>
      </c>
      <c r="D12" s="52">
        <v>3755810992</v>
      </c>
      <c r="E12" s="54">
        <f t="shared" si="0"/>
        <v>307853360</v>
      </c>
      <c r="F12" s="55">
        <f t="shared" si="1"/>
        <v>307.85336000000001</v>
      </c>
      <c r="G12" s="52"/>
      <c r="H12" s="47"/>
    </row>
    <row r="13" spans="1:9">
      <c r="A13">
        <v>7</v>
      </c>
      <c r="B13" t="s">
        <v>175</v>
      </c>
      <c r="C13" t="s">
        <v>176</v>
      </c>
      <c r="D13" s="52">
        <v>8554882231</v>
      </c>
      <c r="E13" s="54">
        <f t="shared" si="0"/>
        <v>701219855</v>
      </c>
      <c r="F13" s="55">
        <f t="shared" si="1"/>
        <v>701.21985500000005</v>
      </c>
      <c r="G13" s="52"/>
      <c r="H13" s="47"/>
    </row>
    <row r="14" spans="1:9">
      <c r="A14">
        <v>9</v>
      </c>
      <c r="B14" t="s">
        <v>177</v>
      </c>
      <c r="C14" t="s">
        <v>178</v>
      </c>
      <c r="D14" s="52">
        <v>1220230861</v>
      </c>
      <c r="E14" s="54">
        <f t="shared" si="0"/>
        <v>100018923.03278689</v>
      </c>
      <c r="F14" s="55">
        <f t="shared" si="1"/>
        <v>100.01892303278689</v>
      </c>
      <c r="G14" s="52"/>
      <c r="H14" s="47"/>
    </row>
    <row r="15" spans="1:9">
      <c r="A15">
        <v>10</v>
      </c>
      <c r="B15" t="s">
        <v>177</v>
      </c>
      <c r="C15" t="s">
        <v>179</v>
      </c>
      <c r="D15" s="52">
        <v>1618548038</v>
      </c>
      <c r="E15" s="54">
        <f t="shared" si="0"/>
        <v>132667871.96721312</v>
      </c>
      <c r="F15" s="55">
        <f t="shared" si="1"/>
        <v>132.66787196721313</v>
      </c>
      <c r="G15" s="52"/>
      <c r="H15" s="47"/>
    </row>
    <row r="16" spans="1:9">
      <c r="A16">
        <v>11</v>
      </c>
      <c r="B16" t="s">
        <v>177</v>
      </c>
      <c r="C16" t="s">
        <v>180</v>
      </c>
      <c r="D16" s="52">
        <v>1298196449</v>
      </c>
      <c r="E16" s="54">
        <f t="shared" si="0"/>
        <v>106409545</v>
      </c>
      <c r="F16" s="55">
        <f t="shared" si="1"/>
        <v>106.40954499999999</v>
      </c>
      <c r="G16" s="52"/>
      <c r="H16" s="47"/>
    </row>
    <row r="17" spans="1:8">
      <c r="A17">
        <v>12</v>
      </c>
      <c r="B17" t="s">
        <v>181</v>
      </c>
      <c r="C17" t="s">
        <v>182</v>
      </c>
      <c r="D17" s="52">
        <v>2137172308</v>
      </c>
      <c r="E17" s="54">
        <f t="shared" si="0"/>
        <v>175178058.03278691</v>
      </c>
      <c r="F17" s="55">
        <f t="shared" si="1"/>
        <v>175.17805803278691</v>
      </c>
      <c r="G17" s="52"/>
      <c r="H17" s="47"/>
    </row>
    <row r="18" spans="1:8">
      <c r="A18">
        <v>13</v>
      </c>
      <c r="B18" t="s">
        <v>181</v>
      </c>
      <c r="C18" t="s">
        <v>183</v>
      </c>
      <c r="D18" s="52">
        <v>618014290</v>
      </c>
      <c r="E18" s="54">
        <f t="shared" si="0"/>
        <v>50656909.016393445</v>
      </c>
      <c r="F18" s="55">
        <f t="shared" si="1"/>
        <v>50.656909016393442</v>
      </c>
      <c r="G18" s="52"/>
      <c r="H18" s="47"/>
    </row>
    <row r="19" spans="1:8">
      <c r="A19">
        <v>14</v>
      </c>
      <c r="B19" t="s">
        <v>181</v>
      </c>
      <c r="C19" t="s">
        <v>184</v>
      </c>
      <c r="D19" s="52">
        <v>411872915</v>
      </c>
      <c r="E19" s="54">
        <f t="shared" si="0"/>
        <v>33760075</v>
      </c>
      <c r="F19" s="55">
        <f t="shared" si="1"/>
        <v>33.760075000000001</v>
      </c>
      <c r="G19" s="52"/>
      <c r="H19" s="47"/>
    </row>
    <row r="20" spans="1:8">
      <c r="A20">
        <v>15</v>
      </c>
      <c r="B20" t="s">
        <v>181</v>
      </c>
      <c r="C20" t="s">
        <v>185</v>
      </c>
      <c r="D20" s="52">
        <v>766752261</v>
      </c>
      <c r="E20" s="54">
        <f t="shared" si="0"/>
        <v>62848545.983606562</v>
      </c>
      <c r="F20" s="55">
        <f t="shared" si="1"/>
        <v>62.848545983606563</v>
      </c>
      <c r="G20" s="52"/>
      <c r="H20" s="47"/>
    </row>
    <row r="21" spans="1:8">
      <c r="A21">
        <v>16</v>
      </c>
      <c r="B21" t="s">
        <v>181</v>
      </c>
      <c r="C21" t="s">
        <v>186</v>
      </c>
      <c r="D21" s="52">
        <v>884633651</v>
      </c>
      <c r="E21" s="54">
        <f t="shared" si="0"/>
        <v>72510955</v>
      </c>
      <c r="F21" s="55">
        <f t="shared" si="1"/>
        <v>72.510954999999996</v>
      </c>
      <c r="G21" s="52"/>
      <c r="H21" s="47"/>
    </row>
    <row r="22" spans="1:8">
      <c r="A22">
        <v>17</v>
      </c>
      <c r="B22" t="s">
        <v>177</v>
      </c>
      <c r="C22" t="s">
        <v>187</v>
      </c>
      <c r="D22" s="52">
        <v>543435787</v>
      </c>
      <c r="E22" s="54">
        <f t="shared" si="0"/>
        <v>44543916.967213117</v>
      </c>
      <c r="F22" s="55">
        <f t="shared" si="1"/>
        <v>44.543916967213114</v>
      </c>
      <c r="G22" s="52"/>
      <c r="H22" s="47"/>
    </row>
    <row r="23" spans="1:8">
      <c r="A23">
        <v>18</v>
      </c>
      <c r="B23" t="s">
        <v>177</v>
      </c>
      <c r="C23" t="s">
        <v>188</v>
      </c>
      <c r="D23" s="52">
        <v>502111215</v>
      </c>
      <c r="E23" s="54">
        <f t="shared" si="0"/>
        <v>41156656.967213117</v>
      </c>
      <c r="F23" s="55">
        <f t="shared" si="1"/>
        <v>41.156656967213117</v>
      </c>
      <c r="G23" s="52"/>
      <c r="H23" s="47"/>
    </row>
    <row r="24" spans="1:8">
      <c r="A24">
        <v>19</v>
      </c>
      <c r="B24" t="s">
        <v>177</v>
      </c>
      <c r="C24" t="s">
        <v>189</v>
      </c>
      <c r="D24" s="52">
        <v>337690144</v>
      </c>
      <c r="E24" s="54">
        <f t="shared" si="0"/>
        <v>27679520</v>
      </c>
      <c r="F24" s="55">
        <f t="shared" si="1"/>
        <v>27.67952</v>
      </c>
      <c r="G24" s="52"/>
      <c r="H24" s="47"/>
    </row>
    <row r="25" spans="1:8">
      <c r="A25">
        <v>20</v>
      </c>
      <c r="B25" t="s">
        <v>177</v>
      </c>
      <c r="C25" t="s">
        <v>190</v>
      </c>
      <c r="D25" s="52">
        <v>344289002</v>
      </c>
      <c r="E25" s="54">
        <f t="shared" si="0"/>
        <v>28220410</v>
      </c>
      <c r="F25" s="55">
        <f t="shared" si="1"/>
        <v>28.220410000000001</v>
      </c>
      <c r="G25" s="52"/>
      <c r="H25" s="47"/>
    </row>
    <row r="26" spans="1:8">
      <c r="A26">
        <v>21</v>
      </c>
      <c r="B26" t="s">
        <v>181</v>
      </c>
      <c r="C26" t="s">
        <v>191</v>
      </c>
      <c r="D26" s="52">
        <v>445039396</v>
      </c>
      <c r="E26" s="54">
        <f t="shared" si="0"/>
        <v>36478639.016393445</v>
      </c>
      <c r="F26" s="55">
        <f t="shared" si="1"/>
        <v>36.478639016393444</v>
      </c>
      <c r="G26" s="52"/>
      <c r="H26" s="47"/>
    </row>
    <row r="27" spans="1:8">
      <c r="A27">
        <v>22</v>
      </c>
      <c r="B27" t="s">
        <v>181</v>
      </c>
      <c r="C27" t="s">
        <v>192</v>
      </c>
      <c r="D27" s="52">
        <v>548865800</v>
      </c>
      <c r="E27" s="54">
        <f t="shared" si="0"/>
        <v>44989000</v>
      </c>
      <c r="F27" s="55">
        <f t="shared" si="1"/>
        <v>44.988999999999997</v>
      </c>
      <c r="G27" s="52"/>
      <c r="H27" s="47"/>
    </row>
    <row r="28" spans="1:8">
      <c r="A28">
        <v>23</v>
      </c>
      <c r="B28" t="s">
        <v>181</v>
      </c>
      <c r="C28" t="s">
        <v>193</v>
      </c>
      <c r="D28" s="52">
        <v>296939094</v>
      </c>
      <c r="E28" s="54">
        <f t="shared" si="0"/>
        <v>24339270</v>
      </c>
      <c r="F28" s="55">
        <f t="shared" si="1"/>
        <v>24.339269999999999</v>
      </c>
      <c r="G28" s="52"/>
      <c r="H28" s="47"/>
    </row>
    <row r="29" spans="1:8">
      <c r="A29">
        <v>24</v>
      </c>
      <c r="B29" t="s">
        <v>181</v>
      </c>
      <c r="C29" t="s">
        <v>194</v>
      </c>
      <c r="D29" s="52">
        <v>538392966</v>
      </c>
      <c r="E29" s="54">
        <f t="shared" si="0"/>
        <v>44130570.983606562</v>
      </c>
      <c r="F29" s="55">
        <f t="shared" si="1"/>
        <v>44.13057098360656</v>
      </c>
      <c r="G29" s="52"/>
      <c r="H29" s="47"/>
    </row>
    <row r="30" spans="1:8">
      <c r="A30">
        <v>25</v>
      </c>
      <c r="B30" t="s">
        <v>165</v>
      </c>
      <c r="C30" t="s">
        <v>195</v>
      </c>
      <c r="D30" s="52">
        <v>1603339335</v>
      </c>
      <c r="E30" s="54">
        <f t="shared" si="0"/>
        <v>131421256.96721312</v>
      </c>
      <c r="F30" s="55">
        <f t="shared" si="1"/>
        <v>131.42125696721311</v>
      </c>
      <c r="G30" s="52"/>
      <c r="H30" s="47"/>
    </row>
    <row r="31" spans="1:8">
      <c r="A31">
        <v>26</v>
      </c>
      <c r="B31" t="s">
        <v>196</v>
      </c>
      <c r="C31" t="s">
        <v>197</v>
      </c>
      <c r="D31" s="52">
        <v>1400752699</v>
      </c>
      <c r="E31" s="54">
        <f t="shared" si="0"/>
        <v>114815795</v>
      </c>
      <c r="F31" s="55">
        <f t="shared" si="1"/>
        <v>114.81579499999999</v>
      </c>
      <c r="G31" s="52"/>
      <c r="H31" s="47"/>
    </row>
    <row r="32" spans="1:8">
      <c r="A32">
        <v>27</v>
      </c>
      <c r="B32" t="s">
        <v>177</v>
      </c>
      <c r="C32" t="s">
        <v>198</v>
      </c>
      <c r="D32" s="52">
        <v>1487627301</v>
      </c>
      <c r="E32" s="54">
        <f t="shared" si="0"/>
        <v>121936664.01639345</v>
      </c>
      <c r="F32" s="55">
        <f t="shared" si="1"/>
        <v>121.93666401639345</v>
      </c>
      <c r="G32" s="52"/>
      <c r="H32" s="47"/>
    </row>
    <row r="33" spans="1:8">
      <c r="A33">
        <v>28</v>
      </c>
      <c r="B33" t="s">
        <v>177</v>
      </c>
      <c r="C33" t="s">
        <v>199</v>
      </c>
      <c r="D33" s="52">
        <v>4071896412</v>
      </c>
      <c r="E33" s="54">
        <f t="shared" si="0"/>
        <v>333762000.98360658</v>
      </c>
      <c r="F33" s="55">
        <f t="shared" si="1"/>
        <v>333.76200098360658</v>
      </c>
      <c r="G33" s="52"/>
      <c r="H33" s="47"/>
    </row>
    <row r="34" spans="1:8">
      <c r="A34">
        <v>29</v>
      </c>
      <c r="B34" t="s">
        <v>177</v>
      </c>
      <c r="C34" t="s">
        <v>200</v>
      </c>
      <c r="D34" s="52">
        <v>544439896</v>
      </c>
      <c r="E34" s="54">
        <f t="shared" si="0"/>
        <v>44626220.983606562</v>
      </c>
      <c r="F34" s="55">
        <f t="shared" si="1"/>
        <v>44.626220983606565</v>
      </c>
      <c r="G34" s="52"/>
      <c r="H34" s="47"/>
    </row>
    <row r="35" spans="1:8">
      <c r="A35">
        <v>30</v>
      </c>
      <c r="B35" t="s">
        <v>177</v>
      </c>
      <c r="C35" t="s">
        <v>201</v>
      </c>
      <c r="D35" s="52">
        <v>1606627650</v>
      </c>
      <c r="E35" s="54">
        <f t="shared" si="0"/>
        <v>131690790.98360656</v>
      </c>
      <c r="F35" s="55">
        <f t="shared" si="1"/>
        <v>131.69079098360658</v>
      </c>
      <c r="G35" s="52"/>
      <c r="H35" s="47"/>
    </row>
    <row r="36" spans="1:8">
      <c r="A36">
        <v>31</v>
      </c>
      <c r="B36" t="s">
        <v>177</v>
      </c>
      <c r="C36" t="s">
        <v>202</v>
      </c>
      <c r="D36" s="52">
        <v>3361482726</v>
      </c>
      <c r="E36" s="54">
        <f t="shared" si="0"/>
        <v>275531370.98360658</v>
      </c>
      <c r="F36" s="55">
        <f t="shared" si="1"/>
        <v>275.53137098360656</v>
      </c>
      <c r="G36" s="52"/>
      <c r="H36" s="47"/>
    </row>
    <row r="37" spans="1:8">
      <c r="A37">
        <v>32</v>
      </c>
      <c r="B37" t="s">
        <v>181</v>
      </c>
      <c r="C37" t="s">
        <v>203</v>
      </c>
      <c r="D37" s="52">
        <v>784459329</v>
      </c>
      <c r="E37" s="54">
        <f t="shared" si="0"/>
        <v>64299945.000000007</v>
      </c>
      <c r="F37" s="55">
        <f t="shared" si="1"/>
        <v>64.299945000000008</v>
      </c>
      <c r="G37" s="52"/>
      <c r="H37" s="47"/>
    </row>
    <row r="38" spans="1:8">
      <c r="A38">
        <v>33</v>
      </c>
      <c r="B38" t="s">
        <v>181</v>
      </c>
      <c r="C38" t="s">
        <v>204</v>
      </c>
      <c r="D38" s="52">
        <v>946638955</v>
      </c>
      <c r="E38" s="54">
        <f t="shared" si="0"/>
        <v>77593356.967213124</v>
      </c>
      <c r="F38" s="55">
        <f t="shared" si="1"/>
        <v>77.593356967213126</v>
      </c>
      <c r="G38" s="52"/>
      <c r="H38" s="47"/>
    </row>
    <row r="39" spans="1:8">
      <c r="A39">
        <v>34</v>
      </c>
      <c r="B39" t="s">
        <v>181</v>
      </c>
      <c r="C39" t="s">
        <v>205</v>
      </c>
      <c r="D39" s="52">
        <v>884437926</v>
      </c>
      <c r="E39" s="54">
        <f t="shared" si="0"/>
        <v>72494911.967213124</v>
      </c>
      <c r="F39" s="55">
        <f t="shared" si="1"/>
        <v>72.494911967213127</v>
      </c>
      <c r="G39" s="52"/>
      <c r="H39" s="47"/>
    </row>
    <row r="40" spans="1:8">
      <c r="A40">
        <v>35</v>
      </c>
      <c r="B40" t="s">
        <v>181</v>
      </c>
      <c r="C40" t="s">
        <v>206</v>
      </c>
      <c r="D40" s="52">
        <v>494069061</v>
      </c>
      <c r="E40" s="54">
        <f t="shared" si="0"/>
        <v>40497464.016393445</v>
      </c>
      <c r="F40" s="55">
        <f t="shared" si="1"/>
        <v>40.497464016393444</v>
      </c>
      <c r="G40" s="52"/>
      <c r="H40" s="47"/>
    </row>
    <row r="41" spans="1:8">
      <c r="A41">
        <v>36</v>
      </c>
      <c r="B41" t="s">
        <v>181</v>
      </c>
      <c r="C41" t="s">
        <v>207</v>
      </c>
      <c r="D41" s="52">
        <v>104777516</v>
      </c>
      <c r="E41" s="54">
        <f t="shared" si="0"/>
        <v>8588320.9836065583</v>
      </c>
      <c r="F41" s="55">
        <f t="shared" si="1"/>
        <v>8.5883209836065575</v>
      </c>
      <c r="G41" s="52"/>
      <c r="H41" s="47"/>
    </row>
    <row r="42" spans="1:8">
      <c r="A42">
        <v>37</v>
      </c>
      <c r="B42" t="s">
        <v>181</v>
      </c>
      <c r="C42" t="s">
        <v>208</v>
      </c>
      <c r="D42" s="52">
        <v>2112732035</v>
      </c>
      <c r="E42" s="54">
        <f t="shared" si="0"/>
        <v>173174756.96721312</v>
      </c>
      <c r="F42" s="55">
        <f t="shared" si="1"/>
        <v>173.17475696721311</v>
      </c>
      <c r="G42" s="52"/>
      <c r="H42" s="47"/>
    </row>
    <row r="43" spans="1:8">
      <c r="A43">
        <v>38</v>
      </c>
      <c r="B43" t="s">
        <v>167</v>
      </c>
      <c r="C43" t="s">
        <v>209</v>
      </c>
      <c r="D43" s="52">
        <v>1388585212</v>
      </c>
      <c r="E43" s="54">
        <f t="shared" si="0"/>
        <v>113818460</v>
      </c>
      <c r="F43" s="55">
        <f t="shared" si="1"/>
        <v>113.81846</v>
      </c>
      <c r="G43" s="52"/>
      <c r="H43" s="47"/>
    </row>
    <row r="44" spans="1:8">
      <c r="A44">
        <v>39</v>
      </c>
      <c r="B44" t="s">
        <v>177</v>
      </c>
      <c r="C44" t="s">
        <v>210</v>
      </c>
      <c r="D44" s="52">
        <v>801204866</v>
      </c>
      <c r="E44" s="54">
        <f t="shared" si="0"/>
        <v>65672530.000000007</v>
      </c>
      <c r="F44" s="55">
        <f t="shared" si="1"/>
        <v>65.672530000000009</v>
      </c>
      <c r="G44" s="52"/>
      <c r="H44" s="47"/>
    </row>
    <row r="45" spans="1:8">
      <c r="A45">
        <v>40</v>
      </c>
      <c r="B45" t="s">
        <v>177</v>
      </c>
      <c r="C45" t="s">
        <v>211</v>
      </c>
      <c r="D45" s="52">
        <v>180591842</v>
      </c>
      <c r="E45" s="54">
        <f t="shared" si="0"/>
        <v>14802610</v>
      </c>
      <c r="F45" s="55">
        <f t="shared" si="1"/>
        <v>14.80261</v>
      </c>
      <c r="G45" s="52"/>
      <c r="H45" s="47"/>
    </row>
    <row r="46" spans="1:8">
      <c r="A46">
        <v>41</v>
      </c>
      <c r="B46" t="s">
        <v>177</v>
      </c>
      <c r="C46" t="s">
        <v>212</v>
      </c>
      <c r="D46" s="52">
        <v>3017114046</v>
      </c>
      <c r="E46" s="54">
        <f t="shared" si="0"/>
        <v>247304430</v>
      </c>
      <c r="F46" s="55">
        <f t="shared" si="1"/>
        <v>247.30443</v>
      </c>
      <c r="G46" s="52"/>
      <c r="H46" s="47"/>
    </row>
    <row r="47" spans="1:8">
      <c r="A47">
        <v>42</v>
      </c>
      <c r="B47" t="s">
        <v>177</v>
      </c>
      <c r="C47" t="s">
        <v>213</v>
      </c>
      <c r="D47" s="52">
        <v>1310250134</v>
      </c>
      <c r="E47" s="54">
        <f t="shared" si="0"/>
        <v>107397551.96721312</v>
      </c>
      <c r="F47" s="55">
        <f t="shared" si="1"/>
        <v>107.39755196721312</v>
      </c>
      <c r="G47" s="52"/>
      <c r="H47" s="47"/>
    </row>
    <row r="48" spans="1:8">
      <c r="A48">
        <v>43</v>
      </c>
      <c r="B48" t="s">
        <v>177</v>
      </c>
      <c r="C48" t="s">
        <v>214</v>
      </c>
      <c r="D48" s="52">
        <v>533747072</v>
      </c>
      <c r="E48" s="54">
        <f t="shared" si="0"/>
        <v>43749760</v>
      </c>
      <c r="F48" s="55">
        <f t="shared" si="1"/>
        <v>43.749760000000002</v>
      </c>
      <c r="G48" s="52"/>
      <c r="H48" s="47"/>
    </row>
    <row r="49" spans="1:8">
      <c r="A49">
        <v>44</v>
      </c>
      <c r="B49" t="s">
        <v>181</v>
      </c>
      <c r="C49" t="s">
        <v>215</v>
      </c>
      <c r="D49" s="52">
        <v>268363400</v>
      </c>
      <c r="E49" s="54">
        <f t="shared" si="0"/>
        <v>21997000</v>
      </c>
      <c r="F49" s="55">
        <f t="shared" si="1"/>
        <v>21.997</v>
      </c>
      <c r="G49" s="52"/>
      <c r="H49" s="47"/>
    </row>
    <row r="50" spans="1:8">
      <c r="A50">
        <v>45</v>
      </c>
      <c r="B50" t="s">
        <v>181</v>
      </c>
      <c r="C50" t="s">
        <v>216</v>
      </c>
      <c r="D50" s="52">
        <v>698981432</v>
      </c>
      <c r="E50" s="54">
        <f t="shared" si="0"/>
        <v>57293560</v>
      </c>
      <c r="F50" s="55">
        <f t="shared" si="1"/>
        <v>57.293559999999999</v>
      </c>
      <c r="G50" s="52"/>
      <c r="H50" s="47"/>
    </row>
    <row r="51" spans="1:8">
      <c r="A51">
        <v>46</v>
      </c>
      <c r="B51" t="s">
        <v>181</v>
      </c>
      <c r="C51" t="s">
        <v>217</v>
      </c>
      <c r="D51" s="52">
        <v>261099886</v>
      </c>
      <c r="E51" s="54">
        <f t="shared" si="0"/>
        <v>21401630</v>
      </c>
      <c r="F51" s="55">
        <f t="shared" si="1"/>
        <v>21.401630000000001</v>
      </c>
      <c r="G51" s="52"/>
      <c r="H51" s="47"/>
    </row>
    <row r="52" spans="1:8">
      <c r="A52">
        <v>47</v>
      </c>
      <c r="B52" t="s">
        <v>181</v>
      </c>
      <c r="C52" t="s">
        <v>218</v>
      </c>
      <c r="D52" s="52">
        <v>546549288</v>
      </c>
      <c r="E52" s="54">
        <f t="shared" si="0"/>
        <v>44799121.967213117</v>
      </c>
      <c r="F52" s="55">
        <f t="shared" si="1"/>
        <v>44.799121967213118</v>
      </c>
      <c r="G52" s="52"/>
      <c r="H52" s="47"/>
    </row>
    <row r="53" spans="1:8">
      <c r="A53">
        <v>48</v>
      </c>
      <c r="B53" t="s">
        <v>169</v>
      </c>
      <c r="C53" t="s">
        <v>219</v>
      </c>
      <c r="D53" s="52">
        <v>683222790</v>
      </c>
      <c r="E53" s="54">
        <f t="shared" si="0"/>
        <v>56001868.032786891</v>
      </c>
      <c r="F53" s="55">
        <f t="shared" si="1"/>
        <v>56.001868032786888</v>
      </c>
      <c r="G53" s="52"/>
      <c r="H53" s="47"/>
    </row>
    <row r="54" spans="1:8">
      <c r="A54">
        <v>49</v>
      </c>
      <c r="B54" t="s">
        <v>177</v>
      </c>
      <c r="C54" t="s">
        <v>220</v>
      </c>
      <c r="D54" s="52">
        <v>1547642956</v>
      </c>
      <c r="E54" s="54">
        <f t="shared" si="0"/>
        <v>126855980</v>
      </c>
      <c r="F54" s="55">
        <f t="shared" si="1"/>
        <v>126.85598</v>
      </c>
      <c r="G54" s="52"/>
      <c r="H54" s="47"/>
    </row>
    <row r="55" spans="1:8">
      <c r="A55">
        <v>50</v>
      </c>
      <c r="B55" t="s">
        <v>177</v>
      </c>
      <c r="C55" t="s">
        <v>221</v>
      </c>
      <c r="D55" s="52">
        <v>1860161657</v>
      </c>
      <c r="E55" s="54">
        <f t="shared" si="0"/>
        <v>152472266.96721312</v>
      </c>
      <c r="F55" s="55">
        <f t="shared" si="1"/>
        <v>152.47226696721313</v>
      </c>
      <c r="G55" s="52"/>
      <c r="H55" s="47"/>
    </row>
    <row r="56" spans="1:8">
      <c r="A56">
        <v>51</v>
      </c>
      <c r="B56" t="s">
        <v>177</v>
      </c>
      <c r="C56" t="s">
        <v>222</v>
      </c>
      <c r="D56" s="52">
        <v>349216863</v>
      </c>
      <c r="E56" s="54">
        <f t="shared" si="0"/>
        <v>28624333.032786887</v>
      </c>
      <c r="F56" s="55">
        <f t="shared" si="1"/>
        <v>28.624333032786886</v>
      </c>
      <c r="G56" s="52"/>
      <c r="H56" s="47"/>
    </row>
    <row r="57" spans="1:8">
      <c r="A57">
        <v>52</v>
      </c>
      <c r="B57" t="s">
        <v>177</v>
      </c>
      <c r="C57" t="s">
        <v>223</v>
      </c>
      <c r="D57" s="52">
        <v>335696749</v>
      </c>
      <c r="E57" s="54">
        <f t="shared" si="0"/>
        <v>27516126.967213117</v>
      </c>
      <c r="F57" s="55">
        <f t="shared" si="1"/>
        <v>27.516126967213118</v>
      </c>
      <c r="G57" s="52"/>
      <c r="H57" s="47"/>
    </row>
    <row r="58" spans="1:8">
      <c r="A58">
        <v>53</v>
      </c>
      <c r="B58" t="s">
        <v>177</v>
      </c>
      <c r="C58" t="s">
        <v>224</v>
      </c>
      <c r="D58" s="52">
        <v>203366107</v>
      </c>
      <c r="E58" s="54">
        <f t="shared" si="0"/>
        <v>16669353.032786887</v>
      </c>
      <c r="F58" s="55">
        <f t="shared" si="1"/>
        <v>16.669353032786887</v>
      </c>
      <c r="G58" s="52"/>
      <c r="H58" s="47"/>
    </row>
    <row r="59" spans="1:8">
      <c r="A59">
        <v>54</v>
      </c>
      <c r="B59" t="s">
        <v>177</v>
      </c>
      <c r="C59" t="s">
        <v>225</v>
      </c>
      <c r="D59" s="52">
        <v>317415611</v>
      </c>
      <c r="E59" s="54">
        <f t="shared" si="0"/>
        <v>26017673.032786887</v>
      </c>
      <c r="F59" s="55">
        <f t="shared" si="1"/>
        <v>26.017673032786888</v>
      </c>
      <c r="G59" s="52"/>
      <c r="H59" s="47"/>
    </row>
    <row r="60" spans="1:8">
      <c r="A60">
        <v>55</v>
      </c>
      <c r="B60" t="s">
        <v>177</v>
      </c>
      <c r="C60" t="s">
        <v>226</v>
      </c>
      <c r="D60" s="52">
        <v>258381653</v>
      </c>
      <c r="E60" s="54">
        <f t="shared" si="0"/>
        <v>21178824.016393445</v>
      </c>
      <c r="F60" s="55">
        <f t="shared" si="1"/>
        <v>21.178824016393445</v>
      </c>
      <c r="G60" s="52"/>
      <c r="H60" s="47"/>
    </row>
    <row r="61" spans="1:8">
      <c r="A61">
        <v>57</v>
      </c>
      <c r="B61" t="s">
        <v>177</v>
      </c>
      <c r="C61" t="s">
        <v>227</v>
      </c>
      <c r="D61" s="52">
        <v>167855005</v>
      </c>
      <c r="E61" s="54">
        <f t="shared" si="0"/>
        <v>13758606.967213115</v>
      </c>
      <c r="F61" s="55">
        <f t="shared" si="1"/>
        <v>13.758606967213115</v>
      </c>
      <c r="G61" s="52"/>
      <c r="H61" s="47"/>
    </row>
    <row r="62" spans="1:8">
      <c r="A62">
        <v>58</v>
      </c>
      <c r="B62" t="s">
        <v>181</v>
      </c>
      <c r="C62" t="s">
        <v>228</v>
      </c>
      <c r="D62" s="52">
        <v>951360514</v>
      </c>
      <c r="E62" s="54">
        <f t="shared" si="0"/>
        <v>77980370</v>
      </c>
      <c r="F62" s="55">
        <f t="shared" si="1"/>
        <v>77.980369999999994</v>
      </c>
      <c r="G62" s="52"/>
      <c r="H62" s="47"/>
    </row>
    <row r="63" spans="1:8">
      <c r="A63">
        <v>59</v>
      </c>
      <c r="B63" t="s">
        <v>181</v>
      </c>
      <c r="C63" t="s">
        <v>229</v>
      </c>
      <c r="D63" s="52">
        <v>369570001</v>
      </c>
      <c r="E63" s="54">
        <f t="shared" si="0"/>
        <v>30292623.032786887</v>
      </c>
      <c r="F63" s="55">
        <f t="shared" si="1"/>
        <v>30.292623032786889</v>
      </c>
      <c r="G63" s="52"/>
      <c r="H63" s="47"/>
    </row>
    <row r="64" spans="1:8">
      <c r="A64">
        <v>60</v>
      </c>
      <c r="B64" t="s">
        <v>230</v>
      </c>
      <c r="C64" t="s">
        <v>231</v>
      </c>
      <c r="D64" s="52">
        <v>1381913813</v>
      </c>
      <c r="E64" s="54">
        <f t="shared" si="0"/>
        <v>113271624.01639345</v>
      </c>
      <c r="F64" s="55">
        <f t="shared" si="1"/>
        <v>113.27162401639345</v>
      </c>
      <c r="G64" s="52"/>
      <c r="H64" s="47"/>
    </row>
    <row r="65" spans="1:8">
      <c r="A65">
        <v>61</v>
      </c>
      <c r="B65" t="s">
        <v>167</v>
      </c>
      <c r="C65" t="s">
        <v>232</v>
      </c>
      <c r="D65" s="52">
        <v>939249659</v>
      </c>
      <c r="E65" s="54">
        <f t="shared" si="0"/>
        <v>76987676.967213124</v>
      </c>
      <c r="F65" s="55">
        <f t="shared" si="1"/>
        <v>76.987676967213119</v>
      </c>
      <c r="G65" s="52"/>
      <c r="H65" s="47"/>
    </row>
    <row r="66" spans="1:8">
      <c r="A66">
        <v>62</v>
      </c>
      <c r="B66" t="s">
        <v>233</v>
      </c>
      <c r="C66" t="s">
        <v>234</v>
      </c>
      <c r="D66" s="52">
        <v>10489419993</v>
      </c>
      <c r="E66" s="54">
        <f t="shared" si="0"/>
        <v>859788524.01639354</v>
      </c>
      <c r="F66" s="55">
        <f t="shared" si="1"/>
        <v>859.78852401639358</v>
      </c>
      <c r="G66" s="52">
        <v>384300000</v>
      </c>
      <c r="H66" s="47">
        <v>31.5</v>
      </c>
    </row>
    <row r="67" spans="1:8">
      <c r="A67">
        <v>63</v>
      </c>
      <c r="B67" t="s">
        <v>196</v>
      </c>
      <c r="C67" t="s">
        <v>235</v>
      </c>
      <c r="D67" s="52">
        <v>10168508716</v>
      </c>
      <c r="E67" s="54">
        <f t="shared" si="0"/>
        <v>833484320.98360658</v>
      </c>
      <c r="F67" s="55">
        <f t="shared" si="1"/>
        <v>833.48432098360661</v>
      </c>
      <c r="G67" s="52"/>
      <c r="H67" s="47"/>
    </row>
    <row r="68" spans="1:8">
      <c r="A68">
        <v>64</v>
      </c>
      <c r="B68" t="s">
        <v>177</v>
      </c>
      <c r="C68" t="s">
        <v>236</v>
      </c>
      <c r="D68" s="52">
        <v>81659797</v>
      </c>
      <c r="E68" s="54">
        <f t="shared" si="0"/>
        <v>6693425.9836065574</v>
      </c>
      <c r="F68" s="55">
        <f t="shared" si="1"/>
        <v>6.6934259836065575</v>
      </c>
      <c r="G68" s="52"/>
      <c r="H68" s="47"/>
    </row>
    <row r="69" spans="1:8">
      <c r="A69">
        <v>65</v>
      </c>
      <c r="B69" t="s">
        <v>177</v>
      </c>
      <c r="C69" t="s">
        <v>237</v>
      </c>
      <c r="D69" s="52">
        <v>833449283</v>
      </c>
      <c r="E69" s="54">
        <f t="shared" si="0"/>
        <v>68315515</v>
      </c>
      <c r="F69" s="55">
        <f t="shared" si="1"/>
        <v>68.315515000000005</v>
      </c>
      <c r="G69" s="52"/>
      <c r="H69" s="47"/>
    </row>
    <row r="70" spans="1:8">
      <c r="A70">
        <v>66</v>
      </c>
      <c r="B70" t="s">
        <v>177</v>
      </c>
      <c r="C70" t="s">
        <v>238</v>
      </c>
      <c r="D70" s="52">
        <v>914665598</v>
      </c>
      <c r="E70" s="54">
        <f t="shared" si="0"/>
        <v>74972590</v>
      </c>
      <c r="F70" s="55">
        <f t="shared" si="1"/>
        <v>74.972589999999997</v>
      </c>
      <c r="G70" s="52"/>
      <c r="H70" s="47"/>
    </row>
    <row r="71" spans="1:8">
      <c r="A71">
        <v>67</v>
      </c>
      <c r="B71" t="s">
        <v>177</v>
      </c>
      <c r="C71" t="s">
        <v>239</v>
      </c>
      <c r="D71" s="52">
        <v>249520378</v>
      </c>
      <c r="E71" s="54">
        <f t="shared" ref="E71:E134" si="2">D71/$H$1</f>
        <v>20452490</v>
      </c>
      <c r="F71" s="55">
        <f t="shared" ref="F71:F134" si="3">E71/$I$1</f>
        <v>20.452490000000001</v>
      </c>
      <c r="G71" s="52"/>
      <c r="H71" s="47"/>
    </row>
    <row r="72" spans="1:8">
      <c r="A72">
        <v>68</v>
      </c>
      <c r="B72" t="s">
        <v>177</v>
      </c>
      <c r="C72" t="s">
        <v>240</v>
      </c>
      <c r="D72" s="52">
        <v>951048597</v>
      </c>
      <c r="E72" s="54">
        <f t="shared" si="2"/>
        <v>77954803.032786891</v>
      </c>
      <c r="F72" s="55">
        <f t="shared" si="3"/>
        <v>77.954803032786884</v>
      </c>
      <c r="G72" s="52">
        <v>124003667</v>
      </c>
      <c r="H72" s="47">
        <v>10.164235</v>
      </c>
    </row>
    <row r="73" spans="1:8">
      <c r="A73">
        <v>69</v>
      </c>
      <c r="B73" t="s">
        <v>177</v>
      </c>
      <c r="C73" t="s">
        <v>241</v>
      </c>
      <c r="D73" s="52">
        <v>405168625</v>
      </c>
      <c r="E73" s="54">
        <f t="shared" si="2"/>
        <v>33210543.032786887</v>
      </c>
      <c r="F73" s="55">
        <f t="shared" si="3"/>
        <v>33.210543032786887</v>
      </c>
      <c r="G73" s="52"/>
      <c r="H73" s="47"/>
    </row>
    <row r="74" spans="1:8">
      <c r="A74">
        <v>70</v>
      </c>
      <c r="B74" t="s">
        <v>177</v>
      </c>
      <c r="C74" t="s">
        <v>242</v>
      </c>
      <c r="D74" s="52">
        <v>452766766</v>
      </c>
      <c r="E74" s="54">
        <f t="shared" si="2"/>
        <v>37112030</v>
      </c>
      <c r="F74" s="55">
        <f t="shared" si="3"/>
        <v>37.112029999999997</v>
      </c>
      <c r="G74" s="52"/>
      <c r="H74" s="47"/>
    </row>
    <row r="75" spans="1:8">
      <c r="A75">
        <v>71</v>
      </c>
      <c r="B75" t="s">
        <v>243</v>
      </c>
      <c r="C75" t="s">
        <v>244</v>
      </c>
      <c r="D75" s="52">
        <v>165618660</v>
      </c>
      <c r="E75" s="54">
        <f t="shared" si="2"/>
        <v>13575300</v>
      </c>
      <c r="F75" s="55">
        <f t="shared" si="3"/>
        <v>13.5753</v>
      </c>
      <c r="G75" s="52"/>
      <c r="H75" s="47"/>
    </row>
    <row r="76" spans="1:8">
      <c r="A76">
        <v>72</v>
      </c>
      <c r="B76" t="s">
        <v>245</v>
      </c>
      <c r="C76" t="s">
        <v>246</v>
      </c>
      <c r="D76" s="52">
        <v>377080613</v>
      </c>
      <c r="E76" s="54">
        <f t="shared" si="2"/>
        <v>30908246.967213117</v>
      </c>
      <c r="F76" s="55">
        <f t="shared" si="3"/>
        <v>30.908246967213117</v>
      </c>
      <c r="G76" s="52"/>
      <c r="H76" s="47"/>
    </row>
    <row r="77" spans="1:8">
      <c r="A77">
        <v>73</v>
      </c>
      <c r="B77" t="s">
        <v>245</v>
      </c>
      <c r="C77" t="s">
        <v>247</v>
      </c>
      <c r="D77" s="52">
        <v>516574193</v>
      </c>
      <c r="E77" s="54">
        <f t="shared" si="2"/>
        <v>42342146.967213117</v>
      </c>
      <c r="F77" s="55">
        <f t="shared" si="3"/>
        <v>42.342146967213118</v>
      </c>
      <c r="G77" s="52"/>
      <c r="H77" s="47"/>
    </row>
    <row r="78" spans="1:8">
      <c r="A78">
        <v>74</v>
      </c>
      <c r="B78" t="s">
        <v>245</v>
      </c>
      <c r="C78" t="s">
        <v>248</v>
      </c>
      <c r="D78" s="52">
        <v>77446015</v>
      </c>
      <c r="E78" s="54">
        <f t="shared" si="2"/>
        <v>6348034.0163934426</v>
      </c>
      <c r="F78" s="55">
        <f t="shared" si="3"/>
        <v>6.3480340163934423</v>
      </c>
      <c r="G78" s="52"/>
      <c r="H78" s="47"/>
    </row>
    <row r="79" spans="1:8">
      <c r="A79">
        <v>75</v>
      </c>
      <c r="B79" t="s">
        <v>245</v>
      </c>
      <c r="C79" t="s">
        <v>249</v>
      </c>
      <c r="D79" s="52">
        <v>140971903</v>
      </c>
      <c r="E79" s="54">
        <f t="shared" si="2"/>
        <v>11555074.016393444</v>
      </c>
      <c r="F79" s="55">
        <f t="shared" si="3"/>
        <v>11.555074016393444</v>
      </c>
      <c r="G79" s="52"/>
      <c r="H79" s="47"/>
    </row>
    <row r="80" spans="1:8">
      <c r="A80">
        <v>76</v>
      </c>
      <c r="B80" t="s">
        <v>245</v>
      </c>
      <c r="C80" t="s">
        <v>250</v>
      </c>
      <c r="D80" s="52">
        <v>228945212</v>
      </c>
      <c r="E80" s="54">
        <f t="shared" si="2"/>
        <v>18766000.983606558</v>
      </c>
      <c r="F80" s="55">
        <f t="shared" si="3"/>
        <v>18.76600098360656</v>
      </c>
      <c r="G80" s="52"/>
      <c r="H80" s="47"/>
    </row>
    <row r="81" spans="1:8">
      <c r="A81">
        <v>77</v>
      </c>
      <c r="B81" t="s">
        <v>245</v>
      </c>
      <c r="C81" t="s">
        <v>251</v>
      </c>
      <c r="D81" s="52">
        <v>175724213</v>
      </c>
      <c r="E81" s="54">
        <f t="shared" si="2"/>
        <v>14403624.016393444</v>
      </c>
      <c r="F81" s="55">
        <f t="shared" si="3"/>
        <v>14.403624016393444</v>
      </c>
      <c r="G81" s="52"/>
      <c r="H81" s="47"/>
    </row>
    <row r="82" spans="1:8">
      <c r="A82">
        <v>78</v>
      </c>
      <c r="B82" t="s">
        <v>245</v>
      </c>
      <c r="C82" t="s">
        <v>252</v>
      </c>
      <c r="D82" s="52">
        <v>3009057</v>
      </c>
      <c r="E82" s="54">
        <f t="shared" si="2"/>
        <v>246644.01639344264</v>
      </c>
      <c r="F82" s="55">
        <f t="shared" si="3"/>
        <v>0.24664401639344263</v>
      </c>
      <c r="G82" s="52"/>
      <c r="H82" s="47"/>
    </row>
    <row r="83" spans="1:8">
      <c r="A83">
        <v>79</v>
      </c>
      <c r="B83" t="s">
        <v>245</v>
      </c>
      <c r="C83" t="s">
        <v>253</v>
      </c>
      <c r="D83" s="52">
        <v>1554128720</v>
      </c>
      <c r="E83" s="54">
        <f t="shared" si="2"/>
        <v>127387600</v>
      </c>
      <c r="F83" s="55">
        <f t="shared" si="3"/>
        <v>127.38760000000001</v>
      </c>
      <c r="G83" s="52"/>
      <c r="H83" s="47"/>
    </row>
    <row r="84" spans="1:8">
      <c r="A84">
        <v>80</v>
      </c>
      <c r="B84" t="s">
        <v>245</v>
      </c>
      <c r="C84" t="s">
        <v>254</v>
      </c>
      <c r="D84" s="52">
        <v>359778000</v>
      </c>
      <c r="E84" s="54">
        <f t="shared" si="2"/>
        <v>29490000</v>
      </c>
      <c r="F84" s="55">
        <f t="shared" si="3"/>
        <v>29.49</v>
      </c>
      <c r="G84" s="52"/>
      <c r="H84" s="47"/>
    </row>
    <row r="85" spans="1:8">
      <c r="A85">
        <v>82</v>
      </c>
      <c r="B85" t="s">
        <v>245</v>
      </c>
      <c r="C85" t="s">
        <v>255</v>
      </c>
      <c r="D85" s="52">
        <v>7319976</v>
      </c>
      <c r="E85" s="54">
        <f t="shared" si="2"/>
        <v>599998.03278688528</v>
      </c>
      <c r="F85" s="55">
        <f t="shared" si="3"/>
        <v>0.59999803278688524</v>
      </c>
      <c r="G85" s="52"/>
      <c r="H85" s="47"/>
    </row>
    <row r="86" spans="1:8">
      <c r="A86">
        <v>83</v>
      </c>
      <c r="B86" t="s">
        <v>245</v>
      </c>
      <c r="C86" t="s">
        <v>256</v>
      </c>
      <c r="D86" s="52">
        <v>11166587</v>
      </c>
      <c r="E86" s="54">
        <f t="shared" si="2"/>
        <v>915294.01639344264</v>
      </c>
      <c r="F86" s="55">
        <f t="shared" si="3"/>
        <v>0.91529401639344266</v>
      </c>
      <c r="G86" s="52"/>
      <c r="H86" s="47"/>
    </row>
    <row r="87" spans="1:8">
      <c r="A87">
        <v>84</v>
      </c>
      <c r="B87" t="s">
        <v>245</v>
      </c>
      <c r="C87" t="s">
        <v>257</v>
      </c>
      <c r="D87" s="52">
        <v>164809800</v>
      </c>
      <c r="E87" s="54">
        <f t="shared" si="2"/>
        <v>13509000</v>
      </c>
      <c r="F87" s="55">
        <f t="shared" si="3"/>
        <v>13.509</v>
      </c>
      <c r="G87" s="52"/>
      <c r="H87" s="47"/>
    </row>
    <row r="88" spans="1:8">
      <c r="A88">
        <v>87</v>
      </c>
      <c r="B88" t="s">
        <v>245</v>
      </c>
      <c r="C88" t="s">
        <v>258</v>
      </c>
      <c r="D88" s="52">
        <v>600240366</v>
      </c>
      <c r="E88" s="54">
        <f t="shared" si="2"/>
        <v>49200030</v>
      </c>
      <c r="F88" s="55">
        <f t="shared" si="3"/>
        <v>49.200029999999998</v>
      </c>
      <c r="G88" s="52"/>
      <c r="H88" s="47"/>
    </row>
    <row r="89" spans="1:8">
      <c r="A89">
        <v>90</v>
      </c>
      <c r="B89" t="s">
        <v>245</v>
      </c>
      <c r="C89" t="s">
        <v>259</v>
      </c>
      <c r="D89" s="52">
        <v>163968000</v>
      </c>
      <c r="E89" s="54">
        <f t="shared" si="2"/>
        <v>13440000</v>
      </c>
      <c r="F89" s="55">
        <f t="shared" si="3"/>
        <v>13.44</v>
      </c>
      <c r="G89" s="52"/>
      <c r="H89" s="47"/>
    </row>
    <row r="90" spans="1:8">
      <c r="A90">
        <v>91</v>
      </c>
      <c r="B90" t="s">
        <v>245</v>
      </c>
      <c r="C90" t="s">
        <v>260</v>
      </c>
      <c r="D90" s="52">
        <v>140489576</v>
      </c>
      <c r="E90" s="54">
        <f t="shared" si="2"/>
        <v>11515539.016393444</v>
      </c>
      <c r="F90" s="55">
        <f t="shared" si="3"/>
        <v>11.515539016393443</v>
      </c>
      <c r="G90" s="52"/>
      <c r="H90" s="47"/>
    </row>
    <row r="91" spans="1:8">
      <c r="A91">
        <v>92</v>
      </c>
      <c r="B91" t="s">
        <v>245</v>
      </c>
      <c r="C91" t="s">
        <v>261</v>
      </c>
      <c r="D91" s="52">
        <v>394676002</v>
      </c>
      <c r="E91" s="54">
        <f t="shared" si="2"/>
        <v>32350491.967213117</v>
      </c>
      <c r="F91" s="55">
        <f t="shared" si="3"/>
        <v>32.350491967213117</v>
      </c>
      <c r="G91" s="52"/>
      <c r="H91" s="47"/>
    </row>
    <row r="92" spans="1:8">
      <c r="A92">
        <v>93</v>
      </c>
      <c r="B92" t="s">
        <v>245</v>
      </c>
      <c r="C92" t="s">
        <v>262</v>
      </c>
      <c r="D92" s="52">
        <v>211900299</v>
      </c>
      <c r="E92" s="54">
        <f t="shared" si="2"/>
        <v>17368876.967213117</v>
      </c>
      <c r="F92" s="55">
        <f t="shared" si="3"/>
        <v>17.368876967213115</v>
      </c>
      <c r="G92" s="52"/>
      <c r="H92" s="47"/>
    </row>
    <row r="93" spans="1:8">
      <c r="A93">
        <v>94</v>
      </c>
      <c r="B93" t="s">
        <v>245</v>
      </c>
      <c r="C93" t="s">
        <v>263</v>
      </c>
      <c r="D93" s="52">
        <v>70638000</v>
      </c>
      <c r="E93" s="54">
        <f t="shared" si="2"/>
        <v>5790000</v>
      </c>
      <c r="F93" s="55">
        <f t="shared" si="3"/>
        <v>5.79</v>
      </c>
      <c r="G93" s="52"/>
      <c r="H93" s="47"/>
    </row>
    <row r="94" spans="1:8">
      <c r="A94">
        <v>95</v>
      </c>
      <c r="B94" t="s">
        <v>181</v>
      </c>
      <c r="C94" t="s">
        <v>264</v>
      </c>
      <c r="D94" s="52">
        <v>93987458</v>
      </c>
      <c r="E94" s="54">
        <f t="shared" si="2"/>
        <v>7703890</v>
      </c>
      <c r="F94" s="55">
        <f t="shared" si="3"/>
        <v>7.7038900000000003</v>
      </c>
      <c r="G94" s="52"/>
      <c r="H94" s="47"/>
    </row>
    <row r="95" spans="1:8">
      <c r="A95">
        <v>98</v>
      </c>
      <c r="B95" t="s">
        <v>181</v>
      </c>
      <c r="C95" t="s">
        <v>265</v>
      </c>
      <c r="D95" s="52">
        <v>42448485</v>
      </c>
      <c r="E95" s="54">
        <f t="shared" si="2"/>
        <v>3479384.0163934426</v>
      </c>
      <c r="F95" s="55">
        <f t="shared" si="3"/>
        <v>3.4793840163934426</v>
      </c>
      <c r="G95" s="52"/>
      <c r="H95" s="47"/>
    </row>
    <row r="96" spans="1:8">
      <c r="A96">
        <v>99</v>
      </c>
      <c r="B96" t="s">
        <v>181</v>
      </c>
      <c r="C96" t="s">
        <v>266</v>
      </c>
      <c r="D96" s="52">
        <v>546742793</v>
      </c>
      <c r="E96" s="54">
        <f t="shared" si="2"/>
        <v>44814983.032786891</v>
      </c>
      <c r="F96" s="55">
        <f t="shared" si="3"/>
        <v>44.814983032786891</v>
      </c>
      <c r="G96" s="52"/>
      <c r="H96" s="47"/>
    </row>
    <row r="97" spans="1:8">
      <c r="A97">
        <v>100</v>
      </c>
      <c r="B97" t="s">
        <v>267</v>
      </c>
      <c r="C97" t="s">
        <v>268</v>
      </c>
      <c r="D97" s="52">
        <v>979282971</v>
      </c>
      <c r="E97" s="54">
        <f t="shared" si="2"/>
        <v>80269095.983606562</v>
      </c>
      <c r="F97" s="55">
        <f t="shared" si="3"/>
        <v>80.269095983606562</v>
      </c>
      <c r="G97" s="52"/>
      <c r="H97" s="47"/>
    </row>
    <row r="98" spans="1:8">
      <c r="A98">
        <v>101</v>
      </c>
      <c r="B98" t="s">
        <v>267</v>
      </c>
      <c r="C98" t="s">
        <v>269</v>
      </c>
      <c r="D98" s="52">
        <v>340180713</v>
      </c>
      <c r="E98" s="54">
        <f t="shared" si="2"/>
        <v>27883665</v>
      </c>
      <c r="F98" s="55">
        <f t="shared" si="3"/>
        <v>27.883665000000001</v>
      </c>
      <c r="G98" s="52"/>
      <c r="H98" s="47"/>
    </row>
    <row r="99" spans="1:8">
      <c r="A99">
        <v>102</v>
      </c>
      <c r="B99" t="s">
        <v>267</v>
      </c>
      <c r="C99" t="s">
        <v>270</v>
      </c>
      <c r="D99" s="52">
        <v>235331558</v>
      </c>
      <c r="E99" s="54">
        <f t="shared" si="2"/>
        <v>19289471.967213117</v>
      </c>
      <c r="F99" s="55">
        <f t="shared" si="3"/>
        <v>19.289471967213117</v>
      </c>
      <c r="G99" s="52"/>
      <c r="H99" s="47"/>
    </row>
    <row r="100" spans="1:8">
      <c r="A100">
        <v>103</v>
      </c>
      <c r="B100" t="s">
        <v>267</v>
      </c>
      <c r="C100" t="s">
        <v>271</v>
      </c>
      <c r="D100" s="52">
        <v>81632054</v>
      </c>
      <c r="E100" s="54">
        <f t="shared" si="2"/>
        <v>6691151.9672131147</v>
      </c>
      <c r="F100" s="55">
        <f t="shared" si="3"/>
        <v>6.6911519672131146</v>
      </c>
      <c r="G100" s="52"/>
      <c r="H100" s="47"/>
    </row>
    <row r="101" spans="1:8">
      <c r="A101">
        <v>104</v>
      </c>
      <c r="B101" t="s">
        <v>267</v>
      </c>
      <c r="C101" t="s">
        <v>272</v>
      </c>
      <c r="D101" s="52">
        <v>2765398400</v>
      </c>
      <c r="E101" s="54">
        <f t="shared" si="2"/>
        <v>226672000</v>
      </c>
      <c r="F101" s="55">
        <f t="shared" si="3"/>
        <v>226.672</v>
      </c>
      <c r="G101" s="52">
        <v>671393267</v>
      </c>
      <c r="H101" s="47">
        <v>55.032235</v>
      </c>
    </row>
    <row r="102" spans="1:8">
      <c r="A102">
        <v>105</v>
      </c>
      <c r="B102" t="s">
        <v>267</v>
      </c>
      <c r="C102" t="s">
        <v>273</v>
      </c>
      <c r="D102" s="52">
        <v>1237807035</v>
      </c>
      <c r="E102" s="54">
        <f t="shared" si="2"/>
        <v>101459593.03278689</v>
      </c>
      <c r="F102" s="55">
        <f t="shared" si="3"/>
        <v>101.45959303278688</v>
      </c>
      <c r="G102" s="52"/>
      <c r="H102" s="47"/>
    </row>
    <row r="103" spans="1:8">
      <c r="A103">
        <v>106</v>
      </c>
      <c r="B103" t="s">
        <v>167</v>
      </c>
      <c r="C103" t="s">
        <v>274</v>
      </c>
      <c r="D103" s="52">
        <v>908854372</v>
      </c>
      <c r="E103" s="54">
        <f t="shared" si="2"/>
        <v>74496260</v>
      </c>
      <c r="F103" s="55">
        <f t="shared" si="3"/>
        <v>74.496260000000007</v>
      </c>
      <c r="G103" s="52"/>
      <c r="H103" s="47"/>
    </row>
    <row r="104" spans="1:8">
      <c r="A104">
        <v>107</v>
      </c>
      <c r="B104" t="s">
        <v>169</v>
      </c>
      <c r="C104" t="s">
        <v>275</v>
      </c>
      <c r="D104" s="52">
        <v>737986869</v>
      </c>
      <c r="E104" s="54">
        <f t="shared" si="2"/>
        <v>60490726.967213117</v>
      </c>
      <c r="F104" s="55">
        <f t="shared" si="3"/>
        <v>60.490726967213114</v>
      </c>
      <c r="G104" s="52"/>
      <c r="H104" s="47"/>
    </row>
    <row r="105" spans="1:8">
      <c r="A105">
        <v>108</v>
      </c>
      <c r="B105" t="s">
        <v>177</v>
      </c>
      <c r="C105" t="s">
        <v>276</v>
      </c>
      <c r="D105" s="52">
        <v>417991008</v>
      </c>
      <c r="E105" s="54">
        <f t="shared" si="2"/>
        <v>34261558.032786891</v>
      </c>
      <c r="F105" s="55">
        <f t="shared" si="3"/>
        <v>34.261558032786894</v>
      </c>
      <c r="G105" s="52"/>
      <c r="H105" s="47"/>
    </row>
    <row r="106" spans="1:8">
      <c r="A106">
        <v>110</v>
      </c>
      <c r="B106" t="s">
        <v>245</v>
      </c>
      <c r="C106" t="s">
        <v>277</v>
      </c>
      <c r="D106" s="52">
        <v>64063688</v>
      </c>
      <c r="E106" s="54">
        <f t="shared" si="2"/>
        <v>5251121.9672131147</v>
      </c>
      <c r="F106" s="55">
        <f t="shared" si="3"/>
        <v>5.2511219672131144</v>
      </c>
      <c r="G106" s="52"/>
      <c r="H106" s="47"/>
    </row>
    <row r="107" spans="1:8">
      <c r="A107">
        <v>111</v>
      </c>
      <c r="B107" t="s">
        <v>245</v>
      </c>
      <c r="C107" t="s">
        <v>278</v>
      </c>
      <c r="D107" s="52">
        <v>383977761</v>
      </c>
      <c r="E107" s="54">
        <f t="shared" si="2"/>
        <v>31473586.967213117</v>
      </c>
      <c r="F107" s="55">
        <f t="shared" si="3"/>
        <v>31.473586967213116</v>
      </c>
      <c r="G107" s="52"/>
      <c r="H107" s="47"/>
    </row>
    <row r="108" spans="1:8">
      <c r="A108">
        <v>112</v>
      </c>
      <c r="B108" t="s">
        <v>245</v>
      </c>
      <c r="C108" t="s">
        <v>279</v>
      </c>
      <c r="D108" s="52">
        <v>167015133</v>
      </c>
      <c r="E108" s="54">
        <f t="shared" si="2"/>
        <v>13689765</v>
      </c>
      <c r="F108" s="55">
        <f t="shared" si="3"/>
        <v>13.689765</v>
      </c>
      <c r="G108" s="52"/>
      <c r="H108" s="47"/>
    </row>
    <row r="109" spans="1:8">
      <c r="A109">
        <v>113</v>
      </c>
      <c r="B109" t="s">
        <v>245</v>
      </c>
      <c r="C109" t="s">
        <v>280</v>
      </c>
      <c r="D109" s="52">
        <v>437355580</v>
      </c>
      <c r="E109" s="54">
        <f t="shared" si="2"/>
        <v>35848818.032786891</v>
      </c>
      <c r="F109" s="55">
        <f t="shared" si="3"/>
        <v>35.848818032786887</v>
      </c>
      <c r="G109" s="52"/>
      <c r="H109" s="47"/>
    </row>
    <row r="110" spans="1:8">
      <c r="A110">
        <v>114</v>
      </c>
      <c r="B110" t="s">
        <v>245</v>
      </c>
      <c r="C110" t="s">
        <v>281</v>
      </c>
      <c r="D110" s="52">
        <v>372710000</v>
      </c>
      <c r="E110" s="54">
        <f t="shared" si="2"/>
        <v>30550000</v>
      </c>
      <c r="F110" s="55">
        <f t="shared" si="3"/>
        <v>30.55</v>
      </c>
      <c r="G110" s="52"/>
      <c r="H110" s="47"/>
    </row>
    <row r="111" spans="1:8">
      <c r="A111">
        <v>117</v>
      </c>
      <c r="B111" t="s">
        <v>245</v>
      </c>
      <c r="C111" t="s">
        <v>282</v>
      </c>
      <c r="D111" s="52">
        <v>539240000</v>
      </c>
      <c r="E111" s="54">
        <f t="shared" si="2"/>
        <v>44200000</v>
      </c>
      <c r="F111" s="55">
        <f t="shared" si="3"/>
        <v>44.2</v>
      </c>
      <c r="G111" s="52"/>
      <c r="H111" s="47"/>
    </row>
    <row r="112" spans="1:8">
      <c r="A112">
        <v>118</v>
      </c>
      <c r="B112" t="s">
        <v>245</v>
      </c>
      <c r="C112" t="s">
        <v>283</v>
      </c>
      <c r="D112" s="52">
        <v>251612007</v>
      </c>
      <c r="E112" s="54">
        <f t="shared" si="2"/>
        <v>20623935</v>
      </c>
      <c r="F112" s="55">
        <f t="shared" si="3"/>
        <v>20.623934999999999</v>
      </c>
      <c r="G112" s="52"/>
      <c r="H112" s="47"/>
    </row>
    <row r="113" spans="1:8">
      <c r="A113">
        <v>122</v>
      </c>
      <c r="B113" t="s">
        <v>181</v>
      </c>
      <c r="C113" t="s">
        <v>284</v>
      </c>
      <c r="D113" s="52">
        <v>131816986</v>
      </c>
      <c r="E113" s="54">
        <f t="shared" si="2"/>
        <v>10804670.983606558</v>
      </c>
      <c r="F113" s="55">
        <f t="shared" si="3"/>
        <v>10.804670983606558</v>
      </c>
      <c r="G113" s="52"/>
      <c r="H113" s="47"/>
    </row>
    <row r="114" spans="1:8">
      <c r="A114">
        <v>123</v>
      </c>
      <c r="B114" t="s">
        <v>181</v>
      </c>
      <c r="C114" t="s">
        <v>285</v>
      </c>
      <c r="D114" s="52">
        <v>64637772</v>
      </c>
      <c r="E114" s="54">
        <f t="shared" si="2"/>
        <v>5298178.0327868853</v>
      </c>
      <c r="F114" s="55">
        <f t="shared" si="3"/>
        <v>5.2981780327868853</v>
      </c>
      <c r="G114" s="52"/>
      <c r="H114" s="47"/>
    </row>
    <row r="115" spans="1:8">
      <c r="A115">
        <v>124</v>
      </c>
      <c r="B115" t="s">
        <v>181</v>
      </c>
      <c r="C115" t="s">
        <v>286</v>
      </c>
      <c r="D115" s="52">
        <v>656392098</v>
      </c>
      <c r="E115" s="54">
        <f t="shared" si="2"/>
        <v>53802630.983606562</v>
      </c>
      <c r="F115" s="55">
        <f t="shared" si="3"/>
        <v>53.802630983606562</v>
      </c>
      <c r="G115" s="52"/>
      <c r="H115" s="47"/>
    </row>
    <row r="116" spans="1:8">
      <c r="A116">
        <v>126</v>
      </c>
      <c r="B116" t="s">
        <v>267</v>
      </c>
      <c r="C116" t="s">
        <v>287</v>
      </c>
      <c r="D116" s="52">
        <v>1031027612</v>
      </c>
      <c r="E116" s="54">
        <f t="shared" si="2"/>
        <v>84510460</v>
      </c>
      <c r="F116" s="55">
        <f t="shared" si="3"/>
        <v>84.510459999999995</v>
      </c>
      <c r="G116" s="52"/>
      <c r="H116" s="47"/>
    </row>
    <row r="117" spans="1:8">
      <c r="A117">
        <v>127</v>
      </c>
      <c r="B117" t="s">
        <v>267</v>
      </c>
      <c r="C117" t="s">
        <v>288</v>
      </c>
      <c r="D117" s="52">
        <v>869324091</v>
      </c>
      <c r="E117" s="54">
        <f t="shared" si="2"/>
        <v>71256073.032786891</v>
      </c>
      <c r="F117" s="55">
        <f t="shared" si="3"/>
        <v>71.256073032786887</v>
      </c>
      <c r="G117" s="52"/>
      <c r="H117" s="47"/>
    </row>
    <row r="118" spans="1:8">
      <c r="A118">
        <v>128</v>
      </c>
      <c r="B118" t="s">
        <v>267</v>
      </c>
      <c r="C118" t="s">
        <v>289</v>
      </c>
      <c r="D118" s="52">
        <v>1424374400</v>
      </c>
      <c r="E118" s="54">
        <f t="shared" si="2"/>
        <v>116752000</v>
      </c>
      <c r="F118" s="55">
        <f t="shared" si="3"/>
        <v>116.752</v>
      </c>
      <c r="G118" s="52">
        <v>58460802</v>
      </c>
      <c r="H118" s="47">
        <v>4.7918690163934423</v>
      </c>
    </row>
    <row r="119" spans="1:8">
      <c r="A119">
        <v>129</v>
      </c>
      <c r="B119" t="s">
        <v>267</v>
      </c>
      <c r="C119" t="s">
        <v>290</v>
      </c>
      <c r="D119" s="52">
        <v>376675000</v>
      </c>
      <c r="E119" s="54">
        <f t="shared" si="2"/>
        <v>30875000</v>
      </c>
      <c r="F119" s="55">
        <f t="shared" si="3"/>
        <v>30.875</v>
      </c>
      <c r="G119" s="52">
        <v>22289400</v>
      </c>
      <c r="H119" s="47">
        <v>1.827</v>
      </c>
    </row>
    <row r="120" spans="1:8">
      <c r="A120">
        <v>130</v>
      </c>
      <c r="B120" t="s">
        <v>267</v>
      </c>
      <c r="C120" t="s">
        <v>291</v>
      </c>
      <c r="D120" s="52">
        <v>1119469145</v>
      </c>
      <c r="E120" s="54">
        <f t="shared" si="2"/>
        <v>91759765.983606562</v>
      </c>
      <c r="F120" s="55">
        <f t="shared" si="3"/>
        <v>91.759765983606556</v>
      </c>
      <c r="G120" s="52"/>
      <c r="H120" s="47"/>
    </row>
    <row r="121" spans="1:8">
      <c r="A121">
        <v>132</v>
      </c>
      <c r="B121" t="s">
        <v>292</v>
      </c>
      <c r="C121" t="s">
        <v>293</v>
      </c>
      <c r="D121" s="52">
        <v>1331849600</v>
      </c>
      <c r="E121" s="54">
        <f t="shared" si="2"/>
        <v>109168000</v>
      </c>
      <c r="F121" s="55">
        <f t="shared" si="3"/>
        <v>109.16800000000001</v>
      </c>
      <c r="G121" s="52"/>
      <c r="H121" s="47"/>
    </row>
    <row r="122" spans="1:8">
      <c r="A122">
        <v>136</v>
      </c>
      <c r="B122" t="s">
        <v>177</v>
      </c>
      <c r="C122" t="s">
        <v>294</v>
      </c>
      <c r="D122" s="52">
        <v>82980886</v>
      </c>
      <c r="E122" s="54">
        <f t="shared" si="2"/>
        <v>6801711.9672131147</v>
      </c>
      <c r="F122" s="55">
        <f t="shared" si="3"/>
        <v>6.801711967213115</v>
      </c>
      <c r="G122" s="52"/>
      <c r="H122" s="47"/>
    </row>
    <row r="123" spans="1:8">
      <c r="A123">
        <v>138</v>
      </c>
      <c r="B123" t="s">
        <v>181</v>
      </c>
      <c r="C123" t="s">
        <v>295</v>
      </c>
      <c r="D123" s="52">
        <v>109283330</v>
      </c>
      <c r="E123" s="54">
        <f t="shared" si="2"/>
        <v>8957650</v>
      </c>
      <c r="F123" s="55">
        <f t="shared" si="3"/>
        <v>8.9576499999999992</v>
      </c>
      <c r="G123" s="52"/>
      <c r="H123" s="47"/>
    </row>
    <row r="124" spans="1:8">
      <c r="A124">
        <v>139</v>
      </c>
      <c r="B124" t="s">
        <v>181</v>
      </c>
      <c r="C124" t="s">
        <v>296</v>
      </c>
      <c r="D124" s="52">
        <v>196071434</v>
      </c>
      <c r="E124" s="54">
        <f t="shared" si="2"/>
        <v>16071429.016393444</v>
      </c>
      <c r="F124" s="55">
        <f t="shared" si="3"/>
        <v>16.071429016393445</v>
      </c>
      <c r="G124" s="52"/>
      <c r="H124" s="47"/>
    </row>
    <row r="125" spans="1:8">
      <c r="A125">
        <v>140</v>
      </c>
      <c r="B125" t="s">
        <v>181</v>
      </c>
      <c r="C125" t="s">
        <v>297</v>
      </c>
      <c r="D125" s="52">
        <v>380449912</v>
      </c>
      <c r="E125" s="54">
        <f t="shared" si="2"/>
        <v>31184419.016393445</v>
      </c>
      <c r="F125" s="55">
        <f t="shared" si="3"/>
        <v>31.184419016393445</v>
      </c>
      <c r="G125" s="52">
        <v>109797462</v>
      </c>
      <c r="H125" s="47">
        <v>8.999791967213115</v>
      </c>
    </row>
    <row r="126" spans="1:8">
      <c r="A126">
        <v>141</v>
      </c>
      <c r="B126" t="s">
        <v>181</v>
      </c>
      <c r="C126" t="s">
        <v>298</v>
      </c>
      <c r="D126" s="52">
        <v>141819864</v>
      </c>
      <c r="E126" s="54">
        <f t="shared" si="2"/>
        <v>11624579.016393444</v>
      </c>
      <c r="F126" s="55">
        <f t="shared" si="3"/>
        <v>11.624579016393444</v>
      </c>
      <c r="G126" s="52"/>
      <c r="H126" s="47"/>
    </row>
    <row r="127" spans="1:8">
      <c r="A127">
        <v>142</v>
      </c>
      <c r="B127" t="s">
        <v>267</v>
      </c>
      <c r="C127" t="s">
        <v>299</v>
      </c>
      <c r="D127" s="52">
        <v>1014771600</v>
      </c>
      <c r="E127" s="54">
        <f t="shared" si="2"/>
        <v>83178000</v>
      </c>
      <c r="F127" s="55">
        <f t="shared" si="3"/>
        <v>83.177999999999997</v>
      </c>
      <c r="G127" s="52">
        <v>265966393</v>
      </c>
      <c r="H127" s="47">
        <v>21.800524016393446</v>
      </c>
    </row>
    <row r="128" spans="1:8">
      <c r="A128">
        <v>143</v>
      </c>
      <c r="B128" t="s">
        <v>267</v>
      </c>
      <c r="C128" t="s">
        <v>300</v>
      </c>
      <c r="D128" s="52">
        <v>982565784</v>
      </c>
      <c r="E128" s="54">
        <f t="shared" si="2"/>
        <v>80538179.016393453</v>
      </c>
      <c r="F128" s="55">
        <f t="shared" si="3"/>
        <v>80.538179016393457</v>
      </c>
      <c r="G128" s="52"/>
      <c r="H128" s="47"/>
    </row>
    <row r="129" spans="1:8">
      <c r="A129">
        <v>144</v>
      </c>
      <c r="B129" t="s">
        <v>267</v>
      </c>
      <c r="C129" t="s">
        <v>301</v>
      </c>
      <c r="D129" s="52">
        <v>674756197</v>
      </c>
      <c r="E129" s="54">
        <f t="shared" si="2"/>
        <v>55307885</v>
      </c>
      <c r="F129" s="55">
        <f t="shared" si="3"/>
        <v>55.307884999999999</v>
      </c>
      <c r="G129" s="52"/>
      <c r="H129" s="47"/>
    </row>
    <row r="130" spans="1:8">
      <c r="A130">
        <v>146</v>
      </c>
      <c r="B130" t="s">
        <v>196</v>
      </c>
      <c r="C130" t="s">
        <v>302</v>
      </c>
      <c r="D130" s="52">
        <v>12714608200</v>
      </c>
      <c r="E130" s="54">
        <f t="shared" si="2"/>
        <v>1042181000.0000001</v>
      </c>
      <c r="F130" s="55">
        <f t="shared" si="3"/>
        <v>1042.181</v>
      </c>
      <c r="G130" s="52">
        <v>246650060</v>
      </c>
      <c r="H130" s="47">
        <v>20.217218032786889</v>
      </c>
    </row>
    <row r="131" spans="1:8">
      <c r="A131">
        <v>147</v>
      </c>
      <c r="B131" t="s">
        <v>233</v>
      </c>
      <c r="C131" t="s">
        <v>303</v>
      </c>
      <c r="D131" s="52">
        <v>2126460000</v>
      </c>
      <c r="E131" s="54">
        <f t="shared" si="2"/>
        <v>174300000</v>
      </c>
      <c r="F131" s="55">
        <f t="shared" si="3"/>
        <v>174.3</v>
      </c>
      <c r="G131" s="52"/>
      <c r="H131" s="47"/>
    </row>
    <row r="132" spans="1:8">
      <c r="A132">
        <v>148</v>
      </c>
      <c r="B132" t="s">
        <v>304</v>
      </c>
      <c r="C132" t="s">
        <v>305</v>
      </c>
      <c r="D132" s="52">
        <v>337003552</v>
      </c>
      <c r="E132" s="54">
        <f t="shared" si="2"/>
        <v>27623241.967213117</v>
      </c>
      <c r="F132" s="55">
        <f t="shared" si="3"/>
        <v>27.623241967213115</v>
      </c>
      <c r="G132" s="52"/>
      <c r="H132" s="47"/>
    </row>
    <row r="133" spans="1:8">
      <c r="A133">
        <v>149</v>
      </c>
      <c r="B133" t="s">
        <v>304</v>
      </c>
      <c r="C133" t="s">
        <v>306</v>
      </c>
      <c r="D133" s="52">
        <v>546221670</v>
      </c>
      <c r="E133" s="54">
        <f t="shared" si="2"/>
        <v>44772268.032786891</v>
      </c>
      <c r="F133" s="55">
        <f t="shared" si="3"/>
        <v>44.77226803278689</v>
      </c>
      <c r="G133" s="52"/>
      <c r="H133" s="47"/>
    </row>
    <row r="134" spans="1:8">
      <c r="A134">
        <v>150</v>
      </c>
      <c r="B134" t="s">
        <v>304</v>
      </c>
      <c r="C134" t="s">
        <v>307</v>
      </c>
      <c r="D134" s="52">
        <v>578369524</v>
      </c>
      <c r="E134" s="54">
        <f t="shared" si="2"/>
        <v>47407338.032786891</v>
      </c>
      <c r="F134" s="55">
        <f t="shared" si="3"/>
        <v>47.407338032786889</v>
      </c>
      <c r="G134" s="52"/>
      <c r="H134" s="47"/>
    </row>
    <row r="135" spans="1:8">
      <c r="A135">
        <v>151</v>
      </c>
      <c r="B135" t="s">
        <v>181</v>
      </c>
      <c r="C135" t="s">
        <v>308</v>
      </c>
      <c r="D135" s="52">
        <v>272321434</v>
      </c>
      <c r="E135" s="54">
        <f t="shared" ref="E135:E198" si="4">D135/$H$1</f>
        <v>22321429.016393445</v>
      </c>
      <c r="F135" s="55">
        <f t="shared" ref="F135:F198" si="5">E135/$I$1</f>
        <v>22.321429016393445</v>
      </c>
      <c r="G135" s="52"/>
      <c r="H135" s="47"/>
    </row>
    <row r="136" spans="1:8">
      <c r="A136">
        <v>152</v>
      </c>
      <c r="B136" t="s">
        <v>181</v>
      </c>
      <c r="C136" t="s">
        <v>309</v>
      </c>
      <c r="D136" s="52">
        <v>740429590</v>
      </c>
      <c r="E136" s="54">
        <f t="shared" si="4"/>
        <v>60690950</v>
      </c>
      <c r="F136" s="55">
        <f t="shared" si="5"/>
        <v>60.690950000000001</v>
      </c>
      <c r="G136" s="52"/>
      <c r="H136" s="47"/>
    </row>
    <row r="137" spans="1:8">
      <c r="A137">
        <v>156</v>
      </c>
      <c r="B137" t="s">
        <v>245</v>
      </c>
      <c r="C137" t="s">
        <v>310</v>
      </c>
      <c r="D137" s="52">
        <v>206168129</v>
      </c>
      <c r="E137" s="54">
        <f t="shared" si="4"/>
        <v>16899026.967213117</v>
      </c>
      <c r="F137" s="55">
        <f t="shared" si="5"/>
        <v>16.899026967213118</v>
      </c>
      <c r="G137" s="52"/>
      <c r="H137" s="47"/>
    </row>
    <row r="138" spans="1:8">
      <c r="A138">
        <v>157</v>
      </c>
      <c r="B138" t="s">
        <v>245</v>
      </c>
      <c r="C138" t="s">
        <v>311</v>
      </c>
      <c r="D138" s="52">
        <v>1856404814</v>
      </c>
      <c r="E138" s="54">
        <f t="shared" si="4"/>
        <v>152164329.01639345</v>
      </c>
      <c r="F138" s="55">
        <f t="shared" si="5"/>
        <v>152.16432901639345</v>
      </c>
      <c r="G138" s="52"/>
      <c r="H138" s="47"/>
    </row>
    <row r="139" spans="1:8">
      <c r="A139">
        <v>158</v>
      </c>
      <c r="B139" t="s">
        <v>245</v>
      </c>
      <c r="C139" t="s">
        <v>312</v>
      </c>
      <c r="D139" s="52">
        <v>160857000</v>
      </c>
      <c r="E139" s="54">
        <f t="shared" si="4"/>
        <v>13185000</v>
      </c>
      <c r="F139" s="55">
        <f t="shared" si="5"/>
        <v>13.185</v>
      </c>
      <c r="G139" s="52"/>
      <c r="H139" s="47"/>
    </row>
    <row r="140" spans="1:8">
      <c r="A140">
        <v>159</v>
      </c>
      <c r="B140" t="s">
        <v>245</v>
      </c>
      <c r="C140" t="s">
        <v>313</v>
      </c>
      <c r="D140" s="52">
        <v>54854262</v>
      </c>
      <c r="E140" s="54">
        <f t="shared" si="4"/>
        <v>4496250.9836065574</v>
      </c>
      <c r="F140" s="55">
        <f t="shared" si="5"/>
        <v>4.496250983606557</v>
      </c>
      <c r="G140" s="52"/>
      <c r="H140" s="47"/>
    </row>
    <row r="141" spans="1:8">
      <c r="A141">
        <v>160</v>
      </c>
      <c r="B141" t="s">
        <v>245</v>
      </c>
      <c r="C141" t="s">
        <v>314</v>
      </c>
      <c r="D141" s="52">
        <v>13237000</v>
      </c>
      <c r="E141" s="54">
        <f t="shared" si="4"/>
        <v>1085000</v>
      </c>
      <c r="F141" s="55">
        <f t="shared" si="5"/>
        <v>1.085</v>
      </c>
      <c r="G141" s="52"/>
      <c r="H141" s="47"/>
    </row>
    <row r="142" spans="1:8">
      <c r="A142">
        <v>161</v>
      </c>
      <c r="B142" t="s">
        <v>245</v>
      </c>
      <c r="C142" t="s">
        <v>315</v>
      </c>
      <c r="D142" s="52">
        <v>51545000</v>
      </c>
      <c r="E142" s="54">
        <f t="shared" si="4"/>
        <v>4225000</v>
      </c>
      <c r="F142" s="55">
        <f t="shared" si="5"/>
        <v>4.2249999999999996</v>
      </c>
      <c r="G142" s="52"/>
      <c r="H142" s="47"/>
    </row>
    <row r="143" spans="1:8">
      <c r="A143">
        <v>162</v>
      </c>
      <c r="B143" t="s">
        <v>245</v>
      </c>
      <c r="C143" t="s">
        <v>316</v>
      </c>
      <c r="D143" s="52">
        <v>23118793</v>
      </c>
      <c r="E143" s="54">
        <f t="shared" si="4"/>
        <v>1894983.0327868853</v>
      </c>
      <c r="F143" s="55">
        <f t="shared" si="5"/>
        <v>1.8949830327868853</v>
      </c>
      <c r="G143" s="52"/>
      <c r="H143" s="47"/>
    </row>
    <row r="144" spans="1:8">
      <c r="A144">
        <v>163</v>
      </c>
      <c r="B144" t="s">
        <v>181</v>
      </c>
      <c r="C144" t="s">
        <v>317</v>
      </c>
      <c r="D144" s="52">
        <v>190845625</v>
      </c>
      <c r="E144" s="54">
        <f t="shared" si="4"/>
        <v>15643084.016393444</v>
      </c>
      <c r="F144" s="55">
        <f t="shared" si="5"/>
        <v>15.643084016393443</v>
      </c>
      <c r="G144" s="52"/>
      <c r="H144" s="47"/>
    </row>
    <row r="145" spans="1:8">
      <c r="A145">
        <v>164</v>
      </c>
      <c r="B145" t="s">
        <v>181</v>
      </c>
      <c r="C145" t="s">
        <v>318</v>
      </c>
      <c r="D145" s="52">
        <v>824427200</v>
      </c>
      <c r="E145" s="54">
        <f t="shared" si="4"/>
        <v>67576000</v>
      </c>
      <c r="F145" s="55">
        <f t="shared" si="5"/>
        <v>67.575999999999993</v>
      </c>
      <c r="G145" s="52"/>
      <c r="H145" s="47"/>
    </row>
    <row r="146" spans="1:8">
      <c r="A146">
        <v>165</v>
      </c>
      <c r="B146" t="s">
        <v>177</v>
      </c>
      <c r="C146" t="s">
        <v>319</v>
      </c>
      <c r="D146" s="52">
        <v>71118021</v>
      </c>
      <c r="E146" s="54">
        <f t="shared" si="4"/>
        <v>5829345.9836065574</v>
      </c>
      <c r="F146" s="55">
        <f t="shared" si="5"/>
        <v>5.8293459836065571</v>
      </c>
      <c r="G146" s="52"/>
      <c r="H146" s="47"/>
    </row>
    <row r="147" spans="1:8">
      <c r="A147">
        <v>166</v>
      </c>
      <c r="B147" t="s">
        <v>267</v>
      </c>
      <c r="C147" t="s">
        <v>320</v>
      </c>
      <c r="D147" s="52">
        <v>740104911</v>
      </c>
      <c r="E147" s="54">
        <f t="shared" si="4"/>
        <v>60664336.967213117</v>
      </c>
      <c r="F147" s="55">
        <f t="shared" si="5"/>
        <v>60.664336967213117</v>
      </c>
      <c r="G147" s="52"/>
      <c r="H147" s="47"/>
    </row>
    <row r="148" spans="1:8">
      <c r="A148">
        <v>167</v>
      </c>
      <c r="B148" t="s">
        <v>167</v>
      </c>
      <c r="C148" t="s">
        <v>321</v>
      </c>
      <c r="D148" s="52">
        <v>1758629939</v>
      </c>
      <c r="E148" s="54">
        <f t="shared" si="4"/>
        <v>144149995</v>
      </c>
      <c r="F148" s="55">
        <f t="shared" si="5"/>
        <v>144.14999499999999</v>
      </c>
      <c r="G148" s="52"/>
      <c r="H148" s="47"/>
    </row>
    <row r="149" spans="1:8">
      <c r="A149">
        <v>168</v>
      </c>
      <c r="B149" t="s">
        <v>267</v>
      </c>
      <c r="C149" t="s">
        <v>322</v>
      </c>
      <c r="D149" s="52">
        <v>399699426</v>
      </c>
      <c r="E149" s="54">
        <f t="shared" si="4"/>
        <v>32762248.032786887</v>
      </c>
      <c r="F149" s="55">
        <f t="shared" si="5"/>
        <v>32.762248032786886</v>
      </c>
      <c r="G149" s="52"/>
      <c r="H149" s="47"/>
    </row>
    <row r="150" spans="1:8">
      <c r="A150">
        <v>170</v>
      </c>
      <c r="B150" t="s">
        <v>177</v>
      </c>
      <c r="C150" t="s">
        <v>323</v>
      </c>
      <c r="D150" s="52">
        <v>928786000</v>
      </c>
      <c r="E150" s="54">
        <f t="shared" si="4"/>
        <v>76130000</v>
      </c>
      <c r="F150" s="55">
        <f t="shared" si="5"/>
        <v>76.13</v>
      </c>
      <c r="G150" s="52"/>
      <c r="H150" s="47"/>
    </row>
    <row r="151" spans="1:8">
      <c r="A151">
        <v>171</v>
      </c>
      <c r="B151" t="s">
        <v>167</v>
      </c>
      <c r="C151" t="s">
        <v>324</v>
      </c>
      <c r="D151" s="52">
        <v>7220439643</v>
      </c>
      <c r="E151" s="54">
        <f t="shared" si="4"/>
        <v>591839315</v>
      </c>
      <c r="F151" s="55">
        <f t="shared" si="5"/>
        <v>591.83931500000006</v>
      </c>
      <c r="G151" s="52">
        <v>3598498055</v>
      </c>
      <c r="H151" s="47">
        <v>294.95885696721314</v>
      </c>
    </row>
    <row r="152" spans="1:8">
      <c r="A152">
        <v>176</v>
      </c>
      <c r="B152" t="s">
        <v>177</v>
      </c>
      <c r="C152" t="s">
        <v>325</v>
      </c>
      <c r="D152" s="52">
        <v>732000000</v>
      </c>
      <c r="E152" s="54">
        <f t="shared" si="4"/>
        <v>60000000</v>
      </c>
      <c r="F152" s="55">
        <f t="shared" si="5"/>
        <v>60</v>
      </c>
      <c r="G152" s="52">
        <v>552653998</v>
      </c>
      <c r="H152" s="47">
        <v>45.299508032786889</v>
      </c>
    </row>
    <row r="153" spans="1:8">
      <c r="A153">
        <v>177</v>
      </c>
      <c r="B153" t="s">
        <v>177</v>
      </c>
      <c r="C153" t="s">
        <v>326</v>
      </c>
      <c r="D153" s="52">
        <v>15070770</v>
      </c>
      <c r="E153" s="54">
        <f t="shared" si="4"/>
        <v>1235309.0163934426</v>
      </c>
      <c r="F153" s="55">
        <f t="shared" si="5"/>
        <v>1.2353090163934426</v>
      </c>
      <c r="G153" s="52"/>
      <c r="H153" s="47"/>
    </row>
    <row r="154" spans="1:8">
      <c r="A154">
        <v>180</v>
      </c>
      <c r="B154" t="s">
        <v>245</v>
      </c>
      <c r="C154" t="s">
        <v>327</v>
      </c>
      <c r="D154" s="52">
        <v>797392000</v>
      </c>
      <c r="E154" s="54">
        <f t="shared" si="4"/>
        <v>65360000.000000007</v>
      </c>
      <c r="F154" s="55">
        <f t="shared" si="5"/>
        <v>65.360000000000014</v>
      </c>
      <c r="G154" s="52">
        <v>318956800</v>
      </c>
      <c r="H154" s="47">
        <v>26.143999999999998</v>
      </c>
    </row>
    <row r="155" spans="1:8">
      <c r="A155">
        <v>181</v>
      </c>
      <c r="B155" t="s">
        <v>245</v>
      </c>
      <c r="C155" t="s">
        <v>328</v>
      </c>
      <c r="D155" s="52">
        <v>8584191779</v>
      </c>
      <c r="E155" s="54">
        <f t="shared" si="4"/>
        <v>703622276.96721315</v>
      </c>
      <c r="F155" s="55">
        <f t="shared" si="5"/>
        <v>703.62227696721311</v>
      </c>
      <c r="G155" s="52"/>
      <c r="H155" s="47"/>
    </row>
    <row r="156" spans="1:8">
      <c r="A156">
        <v>182</v>
      </c>
      <c r="B156" t="s">
        <v>245</v>
      </c>
      <c r="C156" t="s">
        <v>329</v>
      </c>
      <c r="D156" s="52">
        <v>389790000</v>
      </c>
      <c r="E156" s="54">
        <f t="shared" si="4"/>
        <v>31950000</v>
      </c>
      <c r="F156" s="55">
        <f t="shared" si="5"/>
        <v>31.95</v>
      </c>
      <c r="G156" s="52"/>
      <c r="H156" s="47"/>
    </row>
    <row r="157" spans="1:8">
      <c r="A157">
        <v>183</v>
      </c>
      <c r="B157" t="s">
        <v>245</v>
      </c>
      <c r="C157" t="s">
        <v>330</v>
      </c>
      <c r="D157" s="52">
        <v>70211000</v>
      </c>
      <c r="E157" s="54">
        <f t="shared" si="4"/>
        <v>5755000</v>
      </c>
      <c r="F157" s="55">
        <f t="shared" si="5"/>
        <v>5.7549999999999999</v>
      </c>
      <c r="G157" s="52"/>
      <c r="H157" s="47"/>
    </row>
    <row r="158" spans="1:8">
      <c r="A158">
        <v>185</v>
      </c>
      <c r="B158" t="s">
        <v>181</v>
      </c>
      <c r="C158" t="s">
        <v>331</v>
      </c>
      <c r="D158" s="52">
        <v>369867400</v>
      </c>
      <c r="E158" s="54">
        <f t="shared" si="4"/>
        <v>30317000</v>
      </c>
      <c r="F158" s="55">
        <f t="shared" si="5"/>
        <v>30.317</v>
      </c>
      <c r="G158" s="52"/>
      <c r="H158" s="47"/>
    </row>
    <row r="159" spans="1:8">
      <c r="A159">
        <v>188</v>
      </c>
      <c r="B159" t="s">
        <v>181</v>
      </c>
      <c r="C159" t="s">
        <v>332</v>
      </c>
      <c r="D159" s="52">
        <v>3464126719</v>
      </c>
      <c r="E159" s="54">
        <f t="shared" si="4"/>
        <v>283944813.03278691</v>
      </c>
      <c r="F159" s="55">
        <f t="shared" si="5"/>
        <v>283.9448130327869</v>
      </c>
      <c r="G159" s="52">
        <v>460895736</v>
      </c>
      <c r="H159" s="47">
        <v>37.778339016393446</v>
      </c>
    </row>
    <row r="160" spans="1:8">
      <c r="A160">
        <v>189</v>
      </c>
      <c r="B160" t="s">
        <v>181</v>
      </c>
      <c r="C160" t="s">
        <v>333</v>
      </c>
      <c r="D160" s="52">
        <v>243011800</v>
      </c>
      <c r="E160" s="54">
        <f t="shared" si="4"/>
        <v>19919000</v>
      </c>
      <c r="F160" s="55">
        <f t="shared" si="5"/>
        <v>19.919</v>
      </c>
      <c r="G160" s="52"/>
      <c r="H160" s="47"/>
    </row>
    <row r="161" spans="1:8">
      <c r="A161">
        <v>190</v>
      </c>
      <c r="B161" t="s">
        <v>181</v>
      </c>
      <c r="C161" t="s">
        <v>334</v>
      </c>
      <c r="D161" s="52">
        <v>855538054</v>
      </c>
      <c r="E161" s="54">
        <f t="shared" si="4"/>
        <v>70126070</v>
      </c>
      <c r="F161" s="55">
        <f t="shared" si="5"/>
        <v>70.126069999999999</v>
      </c>
      <c r="G161" s="52"/>
      <c r="H161" s="47"/>
    </row>
    <row r="162" spans="1:8">
      <c r="A162">
        <v>191</v>
      </c>
      <c r="B162" t="s">
        <v>181</v>
      </c>
      <c r="C162" t="s">
        <v>335</v>
      </c>
      <c r="D162" s="52">
        <v>94370660</v>
      </c>
      <c r="E162" s="54">
        <f t="shared" si="4"/>
        <v>7735300</v>
      </c>
      <c r="F162" s="55">
        <f t="shared" si="5"/>
        <v>7.7352999999999996</v>
      </c>
      <c r="G162" s="52"/>
      <c r="H162" s="47"/>
    </row>
    <row r="163" spans="1:8">
      <c r="A163">
        <v>192</v>
      </c>
      <c r="B163" t="s">
        <v>181</v>
      </c>
      <c r="C163" t="s">
        <v>336</v>
      </c>
      <c r="D163" s="52">
        <v>773392855</v>
      </c>
      <c r="E163" s="54">
        <f t="shared" si="4"/>
        <v>63392856.967213117</v>
      </c>
      <c r="F163" s="55">
        <f t="shared" si="5"/>
        <v>63.392856967213113</v>
      </c>
      <c r="G163" s="52"/>
      <c r="H163" s="47"/>
    </row>
    <row r="164" spans="1:8">
      <c r="A164">
        <v>193</v>
      </c>
      <c r="B164" t="s">
        <v>181</v>
      </c>
      <c r="C164" t="s">
        <v>337</v>
      </c>
      <c r="D164" s="52">
        <v>46440666</v>
      </c>
      <c r="E164" s="54">
        <f t="shared" si="4"/>
        <v>3806611.9672131152</v>
      </c>
      <c r="F164" s="55">
        <f t="shared" si="5"/>
        <v>3.8066119672131151</v>
      </c>
      <c r="G164" s="52"/>
      <c r="H164" s="47"/>
    </row>
    <row r="165" spans="1:8">
      <c r="A165">
        <v>194</v>
      </c>
      <c r="B165" t="s">
        <v>181</v>
      </c>
      <c r="C165" t="s">
        <v>338</v>
      </c>
      <c r="D165" s="52">
        <v>835700000</v>
      </c>
      <c r="E165" s="54">
        <f t="shared" si="4"/>
        <v>68500000</v>
      </c>
      <c r="F165" s="55">
        <f t="shared" si="5"/>
        <v>68.5</v>
      </c>
      <c r="G165" s="52">
        <v>528964855</v>
      </c>
      <c r="H165" s="47">
        <v>43.357774999999997</v>
      </c>
    </row>
    <row r="166" spans="1:8">
      <c r="A166">
        <v>195</v>
      </c>
      <c r="B166" t="s">
        <v>181</v>
      </c>
      <c r="C166" t="s">
        <v>339</v>
      </c>
      <c r="D166" s="52">
        <v>1789696434</v>
      </c>
      <c r="E166" s="54">
        <f t="shared" si="4"/>
        <v>146696429.01639345</v>
      </c>
      <c r="F166" s="55">
        <f t="shared" si="5"/>
        <v>146.69642901639347</v>
      </c>
      <c r="G166" s="52">
        <v>849826917</v>
      </c>
      <c r="H166" s="47">
        <v>69.657944016393458</v>
      </c>
    </row>
    <row r="167" spans="1:8">
      <c r="A167">
        <v>196</v>
      </c>
      <c r="B167" t="s">
        <v>181</v>
      </c>
      <c r="C167" t="s">
        <v>340</v>
      </c>
      <c r="D167" s="52">
        <v>154315958</v>
      </c>
      <c r="E167" s="54">
        <f t="shared" si="4"/>
        <v>12648849.016393444</v>
      </c>
      <c r="F167" s="55">
        <f t="shared" si="5"/>
        <v>12.648849016393443</v>
      </c>
      <c r="G167" s="52"/>
      <c r="H167" s="47"/>
    </row>
    <row r="168" spans="1:8">
      <c r="A168">
        <v>197</v>
      </c>
      <c r="B168" t="s">
        <v>181</v>
      </c>
      <c r="C168" t="s">
        <v>341</v>
      </c>
      <c r="D168" s="52">
        <v>194169027</v>
      </c>
      <c r="E168" s="54">
        <f t="shared" si="4"/>
        <v>15915494.016393444</v>
      </c>
      <c r="F168" s="55">
        <f t="shared" si="5"/>
        <v>15.915494016393444</v>
      </c>
      <c r="G168" s="52"/>
      <c r="H168" s="47"/>
    </row>
    <row r="169" spans="1:8">
      <c r="A169">
        <v>198</v>
      </c>
      <c r="B169" t="s">
        <v>181</v>
      </c>
      <c r="C169" t="s">
        <v>342</v>
      </c>
      <c r="D169" s="52">
        <v>652273000</v>
      </c>
      <c r="E169" s="54">
        <f t="shared" si="4"/>
        <v>53465000</v>
      </c>
      <c r="F169" s="55">
        <f t="shared" si="5"/>
        <v>53.465000000000003</v>
      </c>
      <c r="G169" s="52"/>
      <c r="H169" s="47"/>
    </row>
    <row r="170" spans="1:8">
      <c r="A170">
        <v>199</v>
      </c>
      <c r="B170" t="s">
        <v>181</v>
      </c>
      <c r="C170" t="s">
        <v>343</v>
      </c>
      <c r="D170" s="52">
        <v>189076832</v>
      </c>
      <c r="E170" s="54">
        <f t="shared" si="4"/>
        <v>15498100.983606558</v>
      </c>
      <c r="F170" s="55">
        <f t="shared" si="5"/>
        <v>15.498100983606559</v>
      </c>
      <c r="G170" s="52"/>
      <c r="H170" s="47"/>
    </row>
    <row r="171" spans="1:8">
      <c r="A171">
        <v>200</v>
      </c>
      <c r="B171" t="s">
        <v>267</v>
      </c>
      <c r="C171" t="s">
        <v>344</v>
      </c>
      <c r="D171" s="52">
        <v>890209600</v>
      </c>
      <c r="E171" s="54">
        <f t="shared" si="4"/>
        <v>72968000</v>
      </c>
      <c r="F171" s="55">
        <f t="shared" si="5"/>
        <v>72.968000000000004</v>
      </c>
      <c r="G171" s="52">
        <v>573294982</v>
      </c>
      <c r="H171" s="47">
        <v>46.991391967213119</v>
      </c>
    </row>
    <row r="172" spans="1:8">
      <c r="A172">
        <v>201</v>
      </c>
      <c r="B172" t="s">
        <v>267</v>
      </c>
      <c r="C172" t="s">
        <v>345</v>
      </c>
      <c r="D172" s="52">
        <v>1387798800</v>
      </c>
      <c r="E172" s="54">
        <f t="shared" si="4"/>
        <v>113754000</v>
      </c>
      <c r="F172" s="55">
        <f t="shared" si="5"/>
        <v>113.754</v>
      </c>
      <c r="G172" s="52">
        <v>231207275</v>
      </c>
      <c r="H172" s="47">
        <v>18.951415983606559</v>
      </c>
    </row>
    <row r="173" spans="1:8">
      <c r="A173">
        <v>202</v>
      </c>
      <c r="B173" t="s">
        <v>267</v>
      </c>
      <c r="C173" t="s">
        <v>346</v>
      </c>
      <c r="D173" s="52">
        <v>1959039400</v>
      </c>
      <c r="E173" s="54">
        <f t="shared" si="4"/>
        <v>160577000</v>
      </c>
      <c r="F173" s="55">
        <f t="shared" si="5"/>
        <v>160.577</v>
      </c>
      <c r="G173" s="52">
        <v>763127141</v>
      </c>
      <c r="H173" s="47">
        <v>62.551405000000003</v>
      </c>
    </row>
    <row r="174" spans="1:8">
      <c r="A174">
        <v>203</v>
      </c>
      <c r="B174" t="s">
        <v>267</v>
      </c>
      <c r="C174" t="s">
        <v>347</v>
      </c>
      <c r="D174" s="52">
        <v>449813000</v>
      </c>
      <c r="E174" s="54">
        <f t="shared" si="4"/>
        <v>36869918.032786891</v>
      </c>
      <c r="F174" s="55">
        <f t="shared" si="5"/>
        <v>36.869918032786892</v>
      </c>
      <c r="G174" s="52"/>
      <c r="H174" s="47"/>
    </row>
    <row r="175" spans="1:8">
      <c r="A175">
        <v>204</v>
      </c>
      <c r="B175" t="s">
        <v>267</v>
      </c>
      <c r="C175" t="s">
        <v>348</v>
      </c>
      <c r="D175" s="52">
        <v>1433414600</v>
      </c>
      <c r="E175" s="54">
        <f t="shared" si="4"/>
        <v>117493000</v>
      </c>
      <c r="F175" s="55">
        <f t="shared" si="5"/>
        <v>117.49299999999999</v>
      </c>
      <c r="G175" s="52">
        <v>9388022</v>
      </c>
      <c r="H175" s="47">
        <v>0.76951000000000003</v>
      </c>
    </row>
    <row r="176" spans="1:8">
      <c r="A176">
        <v>205</v>
      </c>
      <c r="B176" t="s">
        <v>230</v>
      </c>
      <c r="C176" t="s">
        <v>349</v>
      </c>
      <c r="D176" s="52">
        <v>1421349239</v>
      </c>
      <c r="E176" s="54">
        <f t="shared" si="4"/>
        <v>116504035.98360656</v>
      </c>
      <c r="F176" s="55">
        <f t="shared" si="5"/>
        <v>116.50403598360656</v>
      </c>
      <c r="G176" s="52"/>
      <c r="H176" s="47"/>
    </row>
    <row r="177" spans="1:8">
      <c r="A177">
        <v>206</v>
      </c>
      <c r="B177" t="s">
        <v>181</v>
      </c>
      <c r="C177" t="s">
        <v>350</v>
      </c>
      <c r="D177" s="52">
        <v>514083222</v>
      </c>
      <c r="E177" s="54">
        <f t="shared" si="4"/>
        <v>42137969.016393445</v>
      </c>
      <c r="F177" s="55">
        <f t="shared" si="5"/>
        <v>42.137969016393448</v>
      </c>
      <c r="G177" s="52"/>
      <c r="H177" s="47"/>
    </row>
    <row r="178" spans="1:8">
      <c r="A178">
        <v>207</v>
      </c>
      <c r="B178" t="s">
        <v>181</v>
      </c>
      <c r="C178" t="s">
        <v>351</v>
      </c>
      <c r="D178" s="52">
        <v>920446446</v>
      </c>
      <c r="E178" s="54">
        <f t="shared" si="4"/>
        <v>75446430</v>
      </c>
      <c r="F178" s="55">
        <f t="shared" si="5"/>
        <v>75.446430000000007</v>
      </c>
      <c r="G178" s="52"/>
      <c r="H178" s="47"/>
    </row>
    <row r="179" spans="1:8">
      <c r="A179">
        <v>208</v>
      </c>
      <c r="B179" t="s">
        <v>181</v>
      </c>
      <c r="C179" t="s">
        <v>352</v>
      </c>
      <c r="D179" s="52">
        <v>114567577</v>
      </c>
      <c r="E179" s="54">
        <f t="shared" si="4"/>
        <v>9390785</v>
      </c>
      <c r="F179" s="55">
        <f t="shared" si="5"/>
        <v>9.3907849999999993</v>
      </c>
      <c r="G179" s="52"/>
      <c r="H179" s="47"/>
    </row>
    <row r="180" spans="1:8">
      <c r="A180">
        <v>209</v>
      </c>
      <c r="B180" t="s">
        <v>181</v>
      </c>
      <c r="C180" t="s">
        <v>353</v>
      </c>
      <c r="D180" s="52">
        <v>1622491066</v>
      </c>
      <c r="E180" s="54">
        <f t="shared" si="4"/>
        <v>132991070.98360656</v>
      </c>
      <c r="F180" s="55">
        <f t="shared" si="5"/>
        <v>132.99107098360656</v>
      </c>
      <c r="G180" s="52">
        <v>1366993615</v>
      </c>
      <c r="H180" s="47">
        <v>112.04865696721312</v>
      </c>
    </row>
    <row r="181" spans="1:8">
      <c r="A181">
        <v>210</v>
      </c>
      <c r="B181" t="s">
        <v>267</v>
      </c>
      <c r="C181" t="s">
        <v>354</v>
      </c>
      <c r="D181" s="52">
        <v>2360443800</v>
      </c>
      <c r="E181" s="54">
        <f t="shared" si="4"/>
        <v>193479000</v>
      </c>
      <c r="F181" s="55">
        <f t="shared" si="5"/>
        <v>193.47900000000001</v>
      </c>
      <c r="G181" s="52"/>
      <c r="H181" s="47"/>
    </row>
    <row r="182" spans="1:8">
      <c r="A182">
        <v>211</v>
      </c>
      <c r="B182" t="s">
        <v>267</v>
      </c>
      <c r="C182" t="s">
        <v>355</v>
      </c>
      <c r="D182" s="52">
        <v>2586363400</v>
      </c>
      <c r="E182" s="54">
        <f t="shared" si="4"/>
        <v>211997000</v>
      </c>
      <c r="F182" s="55">
        <f t="shared" si="5"/>
        <v>211.99700000000001</v>
      </c>
      <c r="G182" s="52">
        <v>452587060</v>
      </c>
      <c r="H182" s="47">
        <v>37.097299999999997</v>
      </c>
    </row>
    <row r="183" spans="1:8">
      <c r="A183">
        <v>212</v>
      </c>
      <c r="B183" t="s">
        <v>181</v>
      </c>
      <c r="C183" t="s">
        <v>356</v>
      </c>
      <c r="D183" s="52">
        <v>418301400</v>
      </c>
      <c r="E183" s="54">
        <f t="shared" si="4"/>
        <v>34287000</v>
      </c>
      <c r="F183" s="55">
        <f t="shared" si="5"/>
        <v>34.286999999999999</v>
      </c>
      <c r="G183" s="52"/>
      <c r="H183" s="47"/>
    </row>
    <row r="184" spans="1:8">
      <c r="A184">
        <v>213</v>
      </c>
      <c r="B184" t="s">
        <v>181</v>
      </c>
      <c r="C184" t="s">
        <v>357</v>
      </c>
      <c r="D184" s="52">
        <v>1425983934</v>
      </c>
      <c r="E184" s="54">
        <f t="shared" si="4"/>
        <v>116883929.01639345</v>
      </c>
      <c r="F184" s="55">
        <f t="shared" si="5"/>
        <v>116.88392901639345</v>
      </c>
      <c r="G184" s="52"/>
      <c r="H184" s="47"/>
    </row>
    <row r="185" spans="1:8">
      <c r="A185">
        <v>214</v>
      </c>
      <c r="B185" t="s">
        <v>181</v>
      </c>
      <c r="C185" t="s">
        <v>358</v>
      </c>
      <c r="D185" s="52">
        <v>2941071434</v>
      </c>
      <c r="E185" s="54">
        <f t="shared" si="4"/>
        <v>241071429.01639345</v>
      </c>
      <c r="F185" s="55">
        <f t="shared" si="5"/>
        <v>241.07142901639347</v>
      </c>
      <c r="G185" s="52"/>
      <c r="H185" s="47"/>
    </row>
    <row r="186" spans="1:8">
      <c r="A186">
        <v>215</v>
      </c>
      <c r="B186" t="s">
        <v>267</v>
      </c>
      <c r="C186" t="s">
        <v>359</v>
      </c>
      <c r="D186" s="52">
        <v>622187800</v>
      </c>
      <c r="E186" s="54">
        <f t="shared" si="4"/>
        <v>50999000</v>
      </c>
      <c r="F186" s="55">
        <f t="shared" si="5"/>
        <v>50.999000000000002</v>
      </c>
      <c r="G186" s="52">
        <v>46337467</v>
      </c>
      <c r="H186" s="47">
        <v>3.7981530327868853</v>
      </c>
    </row>
    <row r="187" spans="1:8">
      <c r="A187">
        <v>216</v>
      </c>
      <c r="B187" t="s">
        <v>245</v>
      </c>
      <c r="C187" t="s">
        <v>360</v>
      </c>
      <c r="D187" s="52">
        <v>1836844200</v>
      </c>
      <c r="E187" s="54">
        <f t="shared" si="4"/>
        <v>150561000</v>
      </c>
      <c r="F187" s="55">
        <f t="shared" si="5"/>
        <v>150.56100000000001</v>
      </c>
      <c r="G187" s="52">
        <v>551061800</v>
      </c>
      <c r="H187" s="47">
        <v>45.168999999999997</v>
      </c>
    </row>
    <row r="188" spans="1:8">
      <c r="A188">
        <v>217</v>
      </c>
      <c r="B188" t="s">
        <v>245</v>
      </c>
      <c r="C188" t="s">
        <v>361</v>
      </c>
      <c r="D188" s="52">
        <v>1936591400</v>
      </c>
      <c r="E188" s="54">
        <f t="shared" si="4"/>
        <v>158737000</v>
      </c>
      <c r="F188" s="55">
        <f t="shared" si="5"/>
        <v>158.73699999999999</v>
      </c>
      <c r="G188" s="52">
        <v>829966000</v>
      </c>
      <c r="H188" s="47">
        <v>68.03</v>
      </c>
    </row>
    <row r="189" spans="1:8">
      <c r="A189">
        <v>218</v>
      </c>
      <c r="B189" t="s">
        <v>177</v>
      </c>
      <c r="C189" t="s">
        <v>362</v>
      </c>
      <c r="D189" s="52">
        <v>477838974</v>
      </c>
      <c r="E189" s="54">
        <f t="shared" si="4"/>
        <v>39167129.016393445</v>
      </c>
      <c r="F189" s="55">
        <f t="shared" si="5"/>
        <v>39.167129016393446</v>
      </c>
      <c r="G189" s="52"/>
      <c r="H189" s="47"/>
    </row>
    <row r="190" spans="1:8">
      <c r="A190">
        <v>219</v>
      </c>
      <c r="B190" t="s">
        <v>267</v>
      </c>
      <c r="C190" t="s">
        <v>363</v>
      </c>
      <c r="D190" s="52">
        <v>1544337000</v>
      </c>
      <c r="E190" s="54">
        <f t="shared" si="4"/>
        <v>126585000</v>
      </c>
      <c r="F190" s="55">
        <f t="shared" si="5"/>
        <v>126.58499999999999</v>
      </c>
      <c r="G190" s="52"/>
      <c r="H190" s="47"/>
    </row>
    <row r="191" spans="1:8">
      <c r="A191">
        <v>222</v>
      </c>
      <c r="B191" t="s">
        <v>167</v>
      </c>
      <c r="C191" t="s">
        <v>65</v>
      </c>
      <c r="D191" s="52">
        <v>12922423000</v>
      </c>
      <c r="E191" s="54">
        <f t="shared" si="4"/>
        <v>1059215000.0000001</v>
      </c>
      <c r="F191" s="55">
        <f t="shared" si="5"/>
        <v>1059.2150000000001</v>
      </c>
      <c r="G191" s="52">
        <v>726233975</v>
      </c>
      <c r="H191" s="47">
        <v>59.527374999999999</v>
      </c>
    </row>
    <row r="192" spans="1:8">
      <c r="A192">
        <v>223</v>
      </c>
      <c r="B192" t="s">
        <v>177</v>
      </c>
      <c r="C192" t="s">
        <v>364</v>
      </c>
      <c r="D192" s="52">
        <v>96246081</v>
      </c>
      <c r="E192" s="54">
        <f t="shared" si="4"/>
        <v>7889023.0327868853</v>
      </c>
      <c r="F192" s="55">
        <f t="shared" si="5"/>
        <v>7.8890230327868851</v>
      </c>
      <c r="G192" s="52"/>
      <c r="H192" s="47"/>
    </row>
    <row r="193" spans="1:8">
      <c r="A193">
        <v>225</v>
      </c>
      <c r="B193" t="s">
        <v>177</v>
      </c>
      <c r="C193" t="s">
        <v>365</v>
      </c>
      <c r="D193" s="52">
        <v>15115324</v>
      </c>
      <c r="E193" s="54">
        <f t="shared" si="4"/>
        <v>1238960.9836065574</v>
      </c>
      <c r="F193" s="55">
        <f t="shared" si="5"/>
        <v>1.2389609836065574</v>
      </c>
      <c r="G193" s="52"/>
      <c r="H193" s="47"/>
    </row>
    <row r="194" spans="1:8">
      <c r="A194">
        <v>226</v>
      </c>
      <c r="B194" t="s">
        <v>169</v>
      </c>
      <c r="C194" t="s">
        <v>366</v>
      </c>
      <c r="D194" s="52">
        <v>309458368</v>
      </c>
      <c r="E194" s="54">
        <f t="shared" si="4"/>
        <v>25365440</v>
      </c>
      <c r="F194" s="55">
        <f t="shared" si="5"/>
        <v>25.36544</v>
      </c>
      <c r="G194" s="52"/>
      <c r="H194" s="47"/>
    </row>
    <row r="195" spans="1:8">
      <c r="A195">
        <v>227</v>
      </c>
      <c r="B195" t="s">
        <v>165</v>
      </c>
      <c r="C195" t="s">
        <v>367</v>
      </c>
      <c r="D195" s="52">
        <v>1299902497</v>
      </c>
      <c r="E195" s="54">
        <f t="shared" si="4"/>
        <v>106549385</v>
      </c>
      <c r="F195" s="55">
        <f t="shared" si="5"/>
        <v>106.549385</v>
      </c>
      <c r="G195" s="52">
        <v>114782626</v>
      </c>
      <c r="H195" s="47">
        <v>9.4084119672131141</v>
      </c>
    </row>
    <row r="196" spans="1:8">
      <c r="A196">
        <v>228</v>
      </c>
      <c r="B196" t="s">
        <v>177</v>
      </c>
      <c r="C196" t="s">
        <v>368</v>
      </c>
      <c r="D196" s="52">
        <v>272305366</v>
      </c>
      <c r="E196" s="54">
        <f t="shared" si="4"/>
        <v>22320111.967213117</v>
      </c>
      <c r="F196" s="55">
        <f t="shared" si="5"/>
        <v>22.320111967213116</v>
      </c>
      <c r="G196" s="52">
        <v>167637089</v>
      </c>
      <c r="H196" s="47">
        <v>13.740745</v>
      </c>
    </row>
    <row r="197" spans="1:8">
      <c r="A197">
        <v>229</v>
      </c>
      <c r="B197" t="s">
        <v>175</v>
      </c>
      <c r="C197" t="s">
        <v>369</v>
      </c>
      <c r="D197" s="52">
        <v>2739612858</v>
      </c>
      <c r="E197" s="54">
        <f t="shared" si="4"/>
        <v>224558430.98360658</v>
      </c>
      <c r="F197" s="55">
        <f t="shared" si="5"/>
        <v>224.55843098360657</v>
      </c>
      <c r="G197" s="52"/>
      <c r="H197" s="47"/>
    </row>
    <row r="198" spans="1:8">
      <c r="A198">
        <v>230</v>
      </c>
      <c r="B198" t="s">
        <v>267</v>
      </c>
      <c r="C198" t="s">
        <v>370</v>
      </c>
      <c r="D198" s="52">
        <v>4032039000</v>
      </c>
      <c r="E198" s="54">
        <f t="shared" si="4"/>
        <v>330495000</v>
      </c>
      <c r="F198" s="55">
        <f t="shared" si="5"/>
        <v>330.495</v>
      </c>
      <c r="G198" s="52">
        <v>1794510200</v>
      </c>
      <c r="H198" s="47">
        <v>147.09100000000001</v>
      </c>
    </row>
    <row r="199" spans="1:8">
      <c r="A199">
        <v>231</v>
      </c>
      <c r="B199" t="s">
        <v>267</v>
      </c>
      <c r="C199" t="s">
        <v>371</v>
      </c>
      <c r="D199" s="52">
        <v>526979000</v>
      </c>
      <c r="E199" s="54">
        <f t="shared" ref="E199:E253" si="6">D199/$H$1</f>
        <v>43195000</v>
      </c>
      <c r="F199" s="55">
        <f t="shared" ref="F199:F253" si="7">E199/$I$1</f>
        <v>43.195</v>
      </c>
      <c r="G199" s="52">
        <v>139860214</v>
      </c>
      <c r="H199" s="47">
        <v>11.463951967213115</v>
      </c>
    </row>
    <row r="200" spans="1:8">
      <c r="A200">
        <v>233</v>
      </c>
      <c r="B200" t="s">
        <v>267</v>
      </c>
      <c r="C200" t="s">
        <v>372</v>
      </c>
      <c r="D200" s="52">
        <v>104632958</v>
      </c>
      <c r="E200" s="54">
        <f t="shared" si="6"/>
        <v>8576471.9672131147</v>
      </c>
      <c r="F200" s="55">
        <f t="shared" si="7"/>
        <v>8.5764719672131147</v>
      </c>
      <c r="G200" s="52"/>
      <c r="H200" s="47"/>
    </row>
    <row r="201" spans="1:8">
      <c r="A201">
        <v>234</v>
      </c>
      <c r="B201" t="s">
        <v>267</v>
      </c>
      <c r="C201" t="s">
        <v>373</v>
      </c>
      <c r="D201" s="52">
        <v>458488200</v>
      </c>
      <c r="E201" s="54">
        <f t="shared" si="6"/>
        <v>37581000</v>
      </c>
      <c r="F201" s="55">
        <f t="shared" si="7"/>
        <v>37.581000000000003</v>
      </c>
      <c r="G201" s="52"/>
      <c r="H201" s="47"/>
    </row>
    <row r="202" spans="1:8">
      <c r="A202">
        <v>235</v>
      </c>
      <c r="B202" t="s">
        <v>169</v>
      </c>
      <c r="C202" t="s">
        <v>374</v>
      </c>
      <c r="D202" s="52">
        <v>1229699439</v>
      </c>
      <c r="E202" s="54">
        <f t="shared" si="6"/>
        <v>100795035.98360656</v>
      </c>
      <c r="F202" s="55">
        <f t="shared" si="7"/>
        <v>100.79503598360657</v>
      </c>
      <c r="G202" s="52">
        <v>276368845</v>
      </c>
      <c r="H202" s="47">
        <v>22.653184016393446</v>
      </c>
    </row>
    <row r="203" spans="1:8">
      <c r="A203">
        <v>236</v>
      </c>
      <c r="B203" t="s">
        <v>169</v>
      </c>
      <c r="C203" t="s">
        <v>375</v>
      </c>
      <c r="D203" s="52">
        <v>1180511406</v>
      </c>
      <c r="E203" s="54">
        <f t="shared" si="6"/>
        <v>96763230</v>
      </c>
      <c r="F203" s="55">
        <f t="shared" si="7"/>
        <v>96.763229999999993</v>
      </c>
      <c r="G203" s="52">
        <v>317971406</v>
      </c>
      <c r="H203" s="47">
        <v>26.063230000000001</v>
      </c>
    </row>
    <row r="204" spans="1:8">
      <c r="A204">
        <v>237</v>
      </c>
      <c r="B204" t="s">
        <v>177</v>
      </c>
      <c r="C204" t="s">
        <v>376</v>
      </c>
      <c r="D204" s="52">
        <v>133732740</v>
      </c>
      <c r="E204" s="54">
        <f t="shared" si="6"/>
        <v>10961700</v>
      </c>
      <c r="F204" s="55">
        <f t="shared" si="7"/>
        <v>10.9617</v>
      </c>
      <c r="G204" s="52">
        <v>133732740</v>
      </c>
      <c r="H204" s="47">
        <v>10.9617</v>
      </c>
    </row>
    <row r="205" spans="1:8">
      <c r="A205">
        <v>242</v>
      </c>
      <c r="B205" t="s">
        <v>181</v>
      </c>
      <c r="C205" t="s">
        <v>377</v>
      </c>
      <c r="D205" s="52">
        <v>652029000</v>
      </c>
      <c r="E205" s="54">
        <f t="shared" si="6"/>
        <v>53445000</v>
      </c>
      <c r="F205" s="55">
        <f t="shared" si="7"/>
        <v>53.445</v>
      </c>
      <c r="G205" s="52"/>
      <c r="H205" s="47"/>
    </row>
    <row r="206" spans="1:8">
      <c r="A206">
        <v>243</v>
      </c>
      <c r="B206" t="s">
        <v>181</v>
      </c>
      <c r="C206" t="s">
        <v>378</v>
      </c>
      <c r="D206" s="52">
        <v>1603622876</v>
      </c>
      <c r="E206" s="54">
        <f t="shared" si="6"/>
        <v>131444498.03278689</v>
      </c>
      <c r="F206" s="55">
        <f t="shared" si="7"/>
        <v>131.4444980327869</v>
      </c>
      <c r="G206" s="52"/>
      <c r="H206" s="47"/>
    </row>
    <row r="207" spans="1:8">
      <c r="A207">
        <v>244</v>
      </c>
      <c r="B207" t="s">
        <v>181</v>
      </c>
      <c r="C207" t="s">
        <v>379</v>
      </c>
      <c r="D207" s="52">
        <v>1144787000</v>
      </c>
      <c r="E207" s="54">
        <f t="shared" si="6"/>
        <v>93835000</v>
      </c>
      <c r="F207" s="55">
        <f t="shared" si="7"/>
        <v>93.834999999999994</v>
      </c>
      <c r="G207" s="52"/>
      <c r="H207" s="47"/>
    </row>
    <row r="208" spans="1:8">
      <c r="A208">
        <v>245</v>
      </c>
      <c r="B208" t="s">
        <v>181</v>
      </c>
      <c r="C208" t="s">
        <v>380</v>
      </c>
      <c r="D208" s="52">
        <v>1139236000</v>
      </c>
      <c r="E208" s="54">
        <f t="shared" si="6"/>
        <v>93380000</v>
      </c>
      <c r="F208" s="55">
        <f t="shared" si="7"/>
        <v>93.38</v>
      </c>
      <c r="G208" s="52"/>
      <c r="H208" s="47"/>
    </row>
    <row r="209" spans="1:8">
      <c r="A209">
        <v>247</v>
      </c>
      <c r="B209" t="s">
        <v>267</v>
      </c>
      <c r="C209" t="s">
        <v>80</v>
      </c>
      <c r="D209" s="52">
        <v>253406200</v>
      </c>
      <c r="E209" s="54">
        <f t="shared" si="6"/>
        <v>20771000</v>
      </c>
      <c r="F209" s="55">
        <f t="shared" si="7"/>
        <v>20.771000000000001</v>
      </c>
      <c r="G209" s="52">
        <v>129222400</v>
      </c>
      <c r="H209" s="47">
        <v>10.592000000000001</v>
      </c>
    </row>
    <row r="210" spans="1:8">
      <c r="A210">
        <v>248</v>
      </c>
      <c r="B210" t="s">
        <v>267</v>
      </c>
      <c r="C210" t="s">
        <v>381</v>
      </c>
      <c r="D210" s="52">
        <v>961042800</v>
      </c>
      <c r="E210" s="54">
        <f t="shared" si="6"/>
        <v>78774000</v>
      </c>
      <c r="F210" s="55">
        <f t="shared" si="7"/>
        <v>78.774000000000001</v>
      </c>
      <c r="G210" s="52">
        <v>442926429</v>
      </c>
      <c r="H210" s="47">
        <v>36.305444999999999</v>
      </c>
    </row>
    <row r="211" spans="1:8">
      <c r="A211">
        <v>249</v>
      </c>
      <c r="B211" t="s">
        <v>267</v>
      </c>
      <c r="C211" t="s">
        <v>382</v>
      </c>
      <c r="D211" s="52">
        <v>645587400</v>
      </c>
      <c r="E211" s="54">
        <f t="shared" si="6"/>
        <v>52917000</v>
      </c>
      <c r="F211" s="55">
        <f t="shared" si="7"/>
        <v>52.917000000000002</v>
      </c>
      <c r="G211" s="52">
        <v>290213600</v>
      </c>
      <c r="H211" s="47">
        <v>23.788</v>
      </c>
    </row>
    <row r="212" spans="1:8">
      <c r="A212">
        <v>250</v>
      </c>
      <c r="B212" t="s">
        <v>267</v>
      </c>
      <c r="C212" t="s">
        <v>383</v>
      </c>
      <c r="D212" s="52">
        <v>961079400</v>
      </c>
      <c r="E212" s="54">
        <f t="shared" si="6"/>
        <v>78777000</v>
      </c>
      <c r="F212" s="55">
        <f t="shared" si="7"/>
        <v>78.777000000000001</v>
      </c>
      <c r="G212" s="52"/>
      <c r="H212" s="47"/>
    </row>
    <row r="213" spans="1:8">
      <c r="A213">
        <v>251</v>
      </c>
      <c r="B213" t="s">
        <v>181</v>
      </c>
      <c r="C213" t="s">
        <v>384</v>
      </c>
      <c r="D213" s="52">
        <v>559980171</v>
      </c>
      <c r="E213" s="54">
        <f t="shared" si="6"/>
        <v>45900014.016393445</v>
      </c>
      <c r="F213" s="55">
        <f t="shared" si="7"/>
        <v>45.900014016393449</v>
      </c>
      <c r="G213" s="52"/>
      <c r="H213" s="47"/>
    </row>
    <row r="214" spans="1:8">
      <c r="A214">
        <v>252</v>
      </c>
      <c r="B214" t="s">
        <v>181</v>
      </c>
      <c r="C214" t="s">
        <v>385</v>
      </c>
      <c r="D214" s="52">
        <v>96594903</v>
      </c>
      <c r="E214" s="54">
        <f t="shared" si="6"/>
        <v>7917615</v>
      </c>
      <c r="F214" s="55">
        <f t="shared" si="7"/>
        <v>7.9176149999999996</v>
      </c>
      <c r="G214" s="52"/>
      <c r="H214" s="47"/>
    </row>
    <row r="215" spans="1:8">
      <c r="A215">
        <v>253</v>
      </c>
      <c r="B215" t="s">
        <v>181</v>
      </c>
      <c r="C215" t="s">
        <v>386</v>
      </c>
      <c r="D215" s="52">
        <v>998109999</v>
      </c>
      <c r="E215" s="54">
        <f t="shared" si="6"/>
        <v>81812295</v>
      </c>
      <c r="F215" s="55">
        <f t="shared" si="7"/>
        <v>81.812295000000006</v>
      </c>
      <c r="G215" s="52"/>
      <c r="H215" s="47"/>
    </row>
    <row r="216" spans="1:8">
      <c r="A216">
        <v>257</v>
      </c>
      <c r="B216" t="s">
        <v>169</v>
      </c>
      <c r="C216" t="s">
        <v>387</v>
      </c>
      <c r="D216" s="52">
        <v>499787274</v>
      </c>
      <c r="E216" s="54">
        <f t="shared" si="6"/>
        <v>40966170</v>
      </c>
      <c r="F216" s="55">
        <f t="shared" si="7"/>
        <v>40.966169999999998</v>
      </c>
      <c r="G216" s="52">
        <v>71528649</v>
      </c>
      <c r="H216" s="47">
        <v>5.8630040163934423</v>
      </c>
    </row>
    <row r="217" spans="1:8">
      <c r="A217">
        <v>258</v>
      </c>
      <c r="B217" t="s">
        <v>245</v>
      </c>
      <c r="C217" t="s">
        <v>388</v>
      </c>
      <c r="D217" s="52">
        <v>5253978800</v>
      </c>
      <c r="E217" s="54">
        <f t="shared" si="6"/>
        <v>430654000</v>
      </c>
      <c r="F217" s="55">
        <f t="shared" si="7"/>
        <v>430.654</v>
      </c>
      <c r="G217" s="52">
        <v>138640800</v>
      </c>
      <c r="H217" s="47">
        <v>11.364000000000001</v>
      </c>
    </row>
    <row r="218" spans="1:8">
      <c r="A218">
        <v>259</v>
      </c>
      <c r="B218" t="s">
        <v>181</v>
      </c>
      <c r="C218" t="s">
        <v>127</v>
      </c>
      <c r="D218" s="52">
        <v>1051016946</v>
      </c>
      <c r="E218" s="54">
        <f t="shared" si="6"/>
        <v>86148930</v>
      </c>
      <c r="F218" s="55">
        <f t="shared" si="7"/>
        <v>86.148929999999993</v>
      </c>
      <c r="G218" s="52">
        <v>630610168</v>
      </c>
      <c r="H218" s="47">
        <v>51.689358032786892</v>
      </c>
    </row>
    <row r="219" spans="1:8">
      <c r="A219">
        <v>260</v>
      </c>
      <c r="B219" t="s">
        <v>181</v>
      </c>
      <c r="C219" t="s">
        <v>128</v>
      </c>
      <c r="D219" s="52">
        <v>458053124</v>
      </c>
      <c r="E219" s="54">
        <f t="shared" si="6"/>
        <v>37545338.032786891</v>
      </c>
      <c r="F219" s="55">
        <f t="shared" si="7"/>
        <v>37.545338032786894</v>
      </c>
      <c r="G219" s="52">
        <v>274831877</v>
      </c>
      <c r="H219" s="47">
        <v>22.527203032786886</v>
      </c>
    </row>
    <row r="220" spans="1:8">
      <c r="A220">
        <v>261</v>
      </c>
      <c r="B220" t="s">
        <v>233</v>
      </c>
      <c r="C220" t="s">
        <v>389</v>
      </c>
      <c r="D220" s="52">
        <v>6164173074</v>
      </c>
      <c r="E220" s="54">
        <f t="shared" si="6"/>
        <v>505260088.03278691</v>
      </c>
      <c r="F220" s="55">
        <f t="shared" si="7"/>
        <v>505.26008803278688</v>
      </c>
      <c r="G220" s="52">
        <v>2422569848</v>
      </c>
      <c r="H220" s="47">
        <v>198.57129901639345</v>
      </c>
    </row>
    <row r="221" spans="1:8">
      <c r="A221">
        <v>262</v>
      </c>
      <c r="B221" t="s">
        <v>267</v>
      </c>
      <c r="C221" t="s">
        <v>390</v>
      </c>
      <c r="D221" s="52">
        <v>493563200</v>
      </c>
      <c r="E221" s="54">
        <f t="shared" si="6"/>
        <v>40456000</v>
      </c>
      <c r="F221" s="55">
        <f t="shared" si="7"/>
        <v>40.456000000000003</v>
      </c>
      <c r="G221" s="52">
        <v>157294600</v>
      </c>
      <c r="H221" s="47">
        <v>12.893000000000001</v>
      </c>
    </row>
    <row r="222" spans="1:8">
      <c r="A222">
        <v>263</v>
      </c>
      <c r="B222" t="s">
        <v>177</v>
      </c>
      <c r="C222" t="s">
        <v>391</v>
      </c>
      <c r="D222" s="52">
        <v>376370000</v>
      </c>
      <c r="E222" s="54">
        <f t="shared" si="6"/>
        <v>30850000</v>
      </c>
      <c r="F222" s="55">
        <f t="shared" si="7"/>
        <v>30.85</v>
      </c>
      <c r="G222" s="52">
        <v>267009200</v>
      </c>
      <c r="H222" s="47">
        <v>21.885999999999999</v>
      </c>
    </row>
    <row r="223" spans="1:8">
      <c r="A223">
        <v>264</v>
      </c>
      <c r="B223" t="s">
        <v>167</v>
      </c>
      <c r="C223" t="s">
        <v>392</v>
      </c>
      <c r="D223" s="52">
        <v>8980434091</v>
      </c>
      <c r="E223" s="54">
        <f t="shared" si="6"/>
        <v>736101155</v>
      </c>
      <c r="F223" s="55">
        <f t="shared" si="7"/>
        <v>736.10115499999995</v>
      </c>
      <c r="G223" s="52">
        <v>1900910975</v>
      </c>
      <c r="H223" s="47">
        <v>155.812375</v>
      </c>
    </row>
    <row r="224" spans="1:8">
      <c r="A224">
        <v>266</v>
      </c>
      <c r="B224" t="s">
        <v>267</v>
      </c>
      <c r="C224" t="s">
        <v>393</v>
      </c>
      <c r="D224" s="52">
        <v>555344000</v>
      </c>
      <c r="E224" s="54">
        <f t="shared" si="6"/>
        <v>45520000</v>
      </c>
      <c r="F224" s="55">
        <f t="shared" si="7"/>
        <v>45.52</v>
      </c>
      <c r="G224" s="52">
        <v>113838200</v>
      </c>
      <c r="H224" s="47">
        <v>9.3309999999999995</v>
      </c>
    </row>
    <row r="225" spans="1:8">
      <c r="A225">
        <v>267</v>
      </c>
      <c r="B225" t="s">
        <v>267</v>
      </c>
      <c r="C225" t="s">
        <v>394</v>
      </c>
      <c r="D225" s="52">
        <v>182634000</v>
      </c>
      <c r="E225" s="54">
        <f t="shared" si="6"/>
        <v>14970000</v>
      </c>
      <c r="F225" s="55">
        <f t="shared" si="7"/>
        <v>14.97</v>
      </c>
      <c r="G225" s="52">
        <v>151060400</v>
      </c>
      <c r="H225" s="47">
        <v>12.382</v>
      </c>
    </row>
    <row r="226" spans="1:8">
      <c r="A226">
        <v>268</v>
      </c>
      <c r="B226" t="s">
        <v>169</v>
      </c>
      <c r="C226" t="s">
        <v>395</v>
      </c>
      <c r="D226" s="52">
        <v>251737728</v>
      </c>
      <c r="E226" s="54">
        <f t="shared" si="6"/>
        <v>20634240</v>
      </c>
      <c r="F226" s="55">
        <f t="shared" si="7"/>
        <v>20.634239999999998</v>
      </c>
      <c r="G226" s="52">
        <v>224784109</v>
      </c>
      <c r="H226" s="47">
        <v>18.424926967213118</v>
      </c>
    </row>
    <row r="227" spans="1:8">
      <c r="A227">
        <v>269</v>
      </c>
      <c r="B227" t="s">
        <v>177</v>
      </c>
      <c r="C227" t="s">
        <v>396</v>
      </c>
      <c r="D227" s="52">
        <v>35495046</v>
      </c>
      <c r="E227" s="54">
        <f t="shared" si="6"/>
        <v>2909430</v>
      </c>
      <c r="F227" s="55">
        <f t="shared" si="7"/>
        <v>2.90943</v>
      </c>
      <c r="G227" s="52">
        <v>35495034</v>
      </c>
      <c r="H227" s="47">
        <v>2.9094290163934424</v>
      </c>
    </row>
    <row r="228" spans="1:8">
      <c r="A228">
        <v>270</v>
      </c>
      <c r="B228" t="s">
        <v>177</v>
      </c>
      <c r="C228" t="s">
        <v>397</v>
      </c>
      <c r="D228" s="52">
        <v>282156586</v>
      </c>
      <c r="E228" s="54">
        <f t="shared" si="6"/>
        <v>23127589.016393445</v>
      </c>
      <c r="F228" s="55">
        <f t="shared" si="7"/>
        <v>23.127589016393447</v>
      </c>
      <c r="G228" s="52"/>
      <c r="H228" s="47"/>
    </row>
    <row r="229" spans="1:8">
      <c r="A229">
        <v>271</v>
      </c>
      <c r="B229" t="s">
        <v>169</v>
      </c>
      <c r="C229" t="s">
        <v>398</v>
      </c>
      <c r="D229" s="52">
        <v>365974978</v>
      </c>
      <c r="E229" s="54">
        <f t="shared" si="6"/>
        <v>29997949.016393445</v>
      </c>
      <c r="F229" s="55">
        <f t="shared" si="7"/>
        <v>29.997949016393445</v>
      </c>
      <c r="G229" s="52">
        <v>23730305</v>
      </c>
      <c r="H229" s="47">
        <v>1.9451069672131149</v>
      </c>
    </row>
    <row r="230" spans="1:8">
      <c r="A230">
        <v>272</v>
      </c>
      <c r="B230" t="s">
        <v>177</v>
      </c>
      <c r="C230" t="s">
        <v>399</v>
      </c>
      <c r="D230" s="52">
        <v>23151818</v>
      </c>
      <c r="E230" s="54">
        <f t="shared" si="6"/>
        <v>1897690</v>
      </c>
      <c r="F230" s="55">
        <f t="shared" si="7"/>
        <v>1.8976900000000001</v>
      </c>
      <c r="G230" s="52">
        <v>2426397</v>
      </c>
      <c r="H230" s="47">
        <v>0.19888500000000001</v>
      </c>
    </row>
    <row r="231" spans="1:8">
      <c r="A231">
        <v>273</v>
      </c>
      <c r="B231" t="s">
        <v>181</v>
      </c>
      <c r="C231" t="s">
        <v>400</v>
      </c>
      <c r="D231" s="52">
        <v>1258875910</v>
      </c>
      <c r="E231" s="54">
        <f t="shared" si="6"/>
        <v>103186550</v>
      </c>
      <c r="F231" s="55">
        <f t="shared" si="7"/>
        <v>103.18655</v>
      </c>
      <c r="G231" s="52">
        <v>755325546</v>
      </c>
      <c r="H231" s="47">
        <v>61.911929999999998</v>
      </c>
    </row>
    <row r="232" spans="1:8">
      <c r="A232">
        <v>274</v>
      </c>
      <c r="B232" t="s">
        <v>181</v>
      </c>
      <c r="C232" t="s">
        <v>401</v>
      </c>
      <c r="D232" s="52">
        <v>3543728827</v>
      </c>
      <c r="E232" s="54">
        <f t="shared" si="6"/>
        <v>290469575.98360658</v>
      </c>
      <c r="F232" s="55">
        <f t="shared" si="7"/>
        <v>290.4695759836066</v>
      </c>
      <c r="G232" s="52">
        <v>2126237289</v>
      </c>
      <c r="H232" s="47">
        <v>174.281745</v>
      </c>
    </row>
    <row r="233" spans="1:8">
      <c r="A233">
        <v>275</v>
      </c>
      <c r="B233" t="s">
        <v>165</v>
      </c>
      <c r="C233" t="s">
        <v>402</v>
      </c>
      <c r="D233" s="52">
        <v>1367962954</v>
      </c>
      <c r="E233" s="54">
        <f t="shared" si="6"/>
        <v>112128110.98360656</v>
      </c>
      <c r="F233" s="55">
        <f t="shared" si="7"/>
        <v>112.12811098360656</v>
      </c>
      <c r="G233" s="52">
        <v>547651961</v>
      </c>
      <c r="H233" s="47">
        <v>44.889505</v>
      </c>
    </row>
    <row r="234" spans="1:8">
      <c r="A234">
        <v>276</v>
      </c>
      <c r="B234" t="s">
        <v>196</v>
      </c>
      <c r="C234" t="s">
        <v>403</v>
      </c>
      <c r="D234" s="52">
        <v>10362251487</v>
      </c>
      <c r="E234" s="54">
        <f t="shared" si="6"/>
        <v>849364875.98360658</v>
      </c>
      <c r="F234" s="55">
        <f t="shared" si="7"/>
        <v>849.36487598360657</v>
      </c>
      <c r="G234" s="52">
        <v>1433629125</v>
      </c>
      <c r="H234" s="47">
        <v>117.51058401639345</v>
      </c>
    </row>
    <row r="235" spans="1:8">
      <c r="A235">
        <v>277</v>
      </c>
      <c r="B235" t="s">
        <v>177</v>
      </c>
      <c r="C235" t="s">
        <v>404</v>
      </c>
      <c r="D235" s="52">
        <v>1018611623</v>
      </c>
      <c r="E235" s="54">
        <f t="shared" si="6"/>
        <v>83492755.983606562</v>
      </c>
      <c r="F235" s="55">
        <f t="shared" si="7"/>
        <v>83.492755983606557</v>
      </c>
      <c r="G235" s="52"/>
      <c r="H235" s="47"/>
    </row>
    <row r="236" spans="1:8">
      <c r="A236">
        <v>278</v>
      </c>
      <c r="B236" t="s">
        <v>245</v>
      </c>
      <c r="C236" t="s">
        <v>405</v>
      </c>
      <c r="D236" s="52">
        <v>2689392400</v>
      </c>
      <c r="E236" s="54">
        <f t="shared" si="6"/>
        <v>220442000</v>
      </c>
      <c r="F236" s="55">
        <f t="shared" si="7"/>
        <v>220.44200000000001</v>
      </c>
      <c r="G236" s="52">
        <v>262214600</v>
      </c>
      <c r="H236" s="47">
        <v>21.492999999999999</v>
      </c>
    </row>
    <row r="237" spans="1:8">
      <c r="A237">
        <v>279</v>
      </c>
      <c r="B237" t="s">
        <v>177</v>
      </c>
      <c r="C237" t="s">
        <v>406</v>
      </c>
      <c r="D237" s="52">
        <v>214011204</v>
      </c>
      <c r="E237" s="54">
        <f t="shared" si="6"/>
        <v>17541901.967213117</v>
      </c>
      <c r="F237" s="55">
        <f t="shared" si="7"/>
        <v>17.541901967213118</v>
      </c>
      <c r="G237" s="52"/>
      <c r="H237" s="47"/>
    </row>
    <row r="238" spans="1:8">
      <c r="A238">
        <v>280</v>
      </c>
      <c r="B238" t="s">
        <v>267</v>
      </c>
      <c r="C238" t="s">
        <v>407</v>
      </c>
      <c r="D238" s="52">
        <v>1239836431</v>
      </c>
      <c r="E238" s="54">
        <f t="shared" si="6"/>
        <v>101625936.96721312</v>
      </c>
      <c r="F238" s="55">
        <f t="shared" si="7"/>
        <v>101.62593696721312</v>
      </c>
      <c r="G238" s="52">
        <v>495934575</v>
      </c>
      <c r="H238" s="47">
        <v>40.650374999999997</v>
      </c>
    </row>
    <row r="239" spans="1:8">
      <c r="A239">
        <v>281</v>
      </c>
      <c r="B239" t="s">
        <v>177</v>
      </c>
      <c r="C239" t="s">
        <v>408</v>
      </c>
      <c r="D239" s="52">
        <v>565993234</v>
      </c>
      <c r="E239" s="54">
        <f t="shared" si="6"/>
        <v>46392888.032786891</v>
      </c>
      <c r="F239" s="55">
        <f t="shared" si="7"/>
        <v>46.392888032786892</v>
      </c>
      <c r="G239" s="52"/>
      <c r="H239" s="47"/>
    </row>
    <row r="240" spans="1:8">
      <c r="A240">
        <v>282</v>
      </c>
      <c r="B240" t="s">
        <v>267</v>
      </c>
      <c r="C240" t="s">
        <v>409</v>
      </c>
      <c r="D240" s="52">
        <v>731845890</v>
      </c>
      <c r="E240" s="54">
        <f t="shared" si="6"/>
        <v>59987368.032786891</v>
      </c>
      <c r="F240" s="55">
        <f t="shared" si="7"/>
        <v>59.98736803278689</v>
      </c>
      <c r="G240" s="52">
        <v>292738353</v>
      </c>
      <c r="H240" s="47">
        <v>23.994946967213117</v>
      </c>
    </row>
    <row r="241" spans="1:8">
      <c r="A241">
        <v>283</v>
      </c>
      <c r="B241" t="s">
        <v>177</v>
      </c>
      <c r="C241" t="s">
        <v>410</v>
      </c>
      <c r="D241" s="52">
        <v>303617825</v>
      </c>
      <c r="E241" s="54">
        <f t="shared" si="6"/>
        <v>24886706.967213117</v>
      </c>
      <c r="F241" s="55">
        <f t="shared" si="7"/>
        <v>24.886706967213115</v>
      </c>
      <c r="G241" s="52"/>
      <c r="H241" s="47"/>
    </row>
    <row r="242" spans="1:8">
      <c r="A242">
        <v>284</v>
      </c>
      <c r="B242" t="s">
        <v>165</v>
      </c>
      <c r="C242" t="s">
        <v>411</v>
      </c>
      <c r="D242" s="52">
        <v>1672498207</v>
      </c>
      <c r="E242" s="54">
        <f t="shared" si="6"/>
        <v>137090016.96721312</v>
      </c>
      <c r="F242" s="55">
        <f t="shared" si="7"/>
        <v>137.09001696721313</v>
      </c>
      <c r="G242" s="52">
        <v>29543020</v>
      </c>
      <c r="H242" s="47">
        <v>2.4215590163934428</v>
      </c>
    </row>
    <row r="243" spans="1:8">
      <c r="A243">
        <v>285</v>
      </c>
      <c r="B243" t="s">
        <v>167</v>
      </c>
      <c r="C243" t="s">
        <v>412</v>
      </c>
      <c r="D243" s="52">
        <v>10281055900</v>
      </c>
      <c r="E243" s="54">
        <f t="shared" si="6"/>
        <v>842709500</v>
      </c>
      <c r="F243" s="55">
        <f t="shared" si="7"/>
        <v>842.70950000000005</v>
      </c>
      <c r="G243" s="52">
        <v>271958228</v>
      </c>
      <c r="H243" s="47">
        <v>22.291658032786888</v>
      </c>
    </row>
    <row r="244" spans="1:8">
      <c r="A244">
        <v>286</v>
      </c>
      <c r="B244" t="s">
        <v>169</v>
      </c>
      <c r="C244" t="s">
        <v>413</v>
      </c>
      <c r="D244" s="52">
        <v>1367652318</v>
      </c>
      <c r="E244" s="54">
        <f t="shared" si="6"/>
        <v>112102649.01639345</v>
      </c>
      <c r="F244" s="55">
        <f t="shared" si="7"/>
        <v>112.10264901639346</v>
      </c>
      <c r="G244" s="52"/>
      <c r="H244" s="47"/>
    </row>
    <row r="245" spans="1:8">
      <c r="A245">
        <v>287</v>
      </c>
      <c r="B245" t="s">
        <v>177</v>
      </c>
      <c r="C245" t="s">
        <v>414</v>
      </c>
      <c r="D245" s="52">
        <v>274086908</v>
      </c>
      <c r="E245" s="54">
        <f t="shared" si="6"/>
        <v>22466140</v>
      </c>
      <c r="F245" s="55">
        <f t="shared" si="7"/>
        <v>22.466139999999999</v>
      </c>
      <c r="G245" s="52">
        <v>65098053</v>
      </c>
      <c r="H245" s="47">
        <v>5.3359059836065574</v>
      </c>
    </row>
    <row r="246" spans="1:8">
      <c r="A246">
        <v>288</v>
      </c>
      <c r="B246" t="s">
        <v>267</v>
      </c>
      <c r="C246" t="s">
        <v>415</v>
      </c>
      <c r="D246" s="52">
        <v>565501452</v>
      </c>
      <c r="E246" s="54">
        <f t="shared" si="6"/>
        <v>46352578.032786891</v>
      </c>
      <c r="F246" s="55">
        <f t="shared" si="7"/>
        <v>46.352578032786894</v>
      </c>
      <c r="G246" s="52">
        <v>226200578</v>
      </c>
      <c r="H246" s="47">
        <v>18.541030983606557</v>
      </c>
    </row>
    <row r="247" spans="1:8">
      <c r="A247">
        <v>289</v>
      </c>
      <c r="B247" t="s">
        <v>196</v>
      </c>
      <c r="C247" t="s">
        <v>416</v>
      </c>
      <c r="D247" s="52">
        <v>4787280000</v>
      </c>
      <c r="E247" s="54">
        <f t="shared" si="6"/>
        <v>392400000</v>
      </c>
      <c r="F247" s="55">
        <f t="shared" si="7"/>
        <v>392.4</v>
      </c>
      <c r="G247" s="52">
        <v>12</v>
      </c>
      <c r="H247" s="47">
        <v>9.8360655737704926E-7</v>
      </c>
    </row>
    <row r="248" spans="1:8">
      <c r="A248">
        <v>290</v>
      </c>
      <c r="B248" t="s">
        <v>177</v>
      </c>
      <c r="C248" t="s">
        <v>417</v>
      </c>
      <c r="D248" s="52">
        <v>28415020</v>
      </c>
      <c r="E248" s="54">
        <f t="shared" si="6"/>
        <v>2329100</v>
      </c>
      <c r="F248" s="55">
        <f t="shared" si="7"/>
        <v>2.3290999999999999</v>
      </c>
      <c r="G248" s="52"/>
      <c r="H248" s="47"/>
    </row>
    <row r="249" spans="1:8">
      <c r="A249">
        <v>291</v>
      </c>
      <c r="B249" t="s">
        <v>177</v>
      </c>
      <c r="C249" t="s">
        <v>418</v>
      </c>
      <c r="D249" s="52">
        <v>131028000</v>
      </c>
      <c r="E249" s="54">
        <f t="shared" si="6"/>
        <v>10740000</v>
      </c>
      <c r="F249" s="55">
        <f t="shared" si="7"/>
        <v>10.74</v>
      </c>
      <c r="G249" s="52">
        <v>24924600</v>
      </c>
      <c r="H249" s="47">
        <v>2.0430000000000001</v>
      </c>
    </row>
    <row r="250" spans="1:8">
      <c r="A250">
        <v>292</v>
      </c>
      <c r="B250" t="s">
        <v>181</v>
      </c>
      <c r="C250" t="s">
        <v>419</v>
      </c>
      <c r="D250" s="52">
        <v>405259600</v>
      </c>
      <c r="E250" s="54">
        <f t="shared" si="6"/>
        <v>33218000.000000004</v>
      </c>
      <c r="F250" s="55">
        <f t="shared" si="7"/>
        <v>33.218000000000004</v>
      </c>
      <c r="G250" s="52"/>
      <c r="H250" s="47"/>
    </row>
    <row r="251" spans="1:8">
      <c r="A251">
        <v>293</v>
      </c>
      <c r="B251" t="s">
        <v>267</v>
      </c>
      <c r="C251" t="s">
        <v>420</v>
      </c>
      <c r="D251" s="52">
        <v>1261894800</v>
      </c>
      <c r="E251" s="54">
        <f t="shared" si="6"/>
        <v>103434000</v>
      </c>
      <c r="F251" s="55">
        <f t="shared" si="7"/>
        <v>103.434</v>
      </c>
      <c r="G251" s="52">
        <v>59035800</v>
      </c>
      <c r="H251" s="47">
        <v>4.8390000000000004</v>
      </c>
    </row>
    <row r="252" spans="1:8">
      <c r="A252">
        <v>294</v>
      </c>
      <c r="B252" t="s">
        <v>267</v>
      </c>
      <c r="C252" t="s">
        <v>421</v>
      </c>
      <c r="D252" s="52">
        <v>881779400</v>
      </c>
      <c r="E252" s="54">
        <f t="shared" si="6"/>
        <v>72277000</v>
      </c>
      <c r="F252" s="55">
        <f t="shared" si="7"/>
        <v>72.277000000000001</v>
      </c>
      <c r="G252" s="52">
        <v>188209400</v>
      </c>
      <c r="H252" s="47">
        <v>15.427</v>
      </c>
    </row>
    <row r="253" spans="1:8">
      <c r="A253">
        <v>295</v>
      </c>
      <c r="B253" t="s">
        <v>267</v>
      </c>
      <c r="C253" t="s">
        <v>422</v>
      </c>
      <c r="D253" s="52">
        <v>296472200</v>
      </c>
      <c r="E253" s="54">
        <f t="shared" si="6"/>
        <v>24301000</v>
      </c>
      <c r="F253" s="55">
        <f t="shared" si="7"/>
        <v>24.300999999999998</v>
      </c>
      <c r="G253" s="52">
        <v>110288000</v>
      </c>
      <c r="H253" s="47">
        <v>9.0399999999999991</v>
      </c>
    </row>
    <row r="254" spans="1:8">
      <c r="D254"/>
      <c r="G254" s="52">
        <f>SUM(G256:G292)</f>
        <v>20393635876</v>
      </c>
      <c r="H254" s="47" t="e">
        <f>SUM(H256:H292)</f>
        <v>#REF!</v>
      </c>
    </row>
    <row r="255" spans="1:8">
      <c r="A255" t="s">
        <v>157</v>
      </c>
      <c r="B255" t="s">
        <v>158</v>
      </c>
      <c r="C255" t="s">
        <v>159</v>
      </c>
      <c r="D255" s="52" t="s">
        <v>160</v>
      </c>
      <c r="E255" s="54" t="s">
        <v>161</v>
      </c>
      <c r="F255" s="55" t="s">
        <v>162</v>
      </c>
      <c r="G255" s="52" t="s">
        <v>163</v>
      </c>
      <c r="H255" t="s">
        <v>164</v>
      </c>
    </row>
    <row r="256" spans="1:8">
      <c r="A256">
        <v>1</v>
      </c>
      <c r="B256" t="s">
        <v>423</v>
      </c>
      <c r="C256" t="s">
        <v>424</v>
      </c>
      <c r="D256" s="52">
        <v>4398344000</v>
      </c>
      <c r="E256" s="54">
        <f t="shared" ref="E256:E292" si="8">D256/$H$1</f>
        <v>360520000</v>
      </c>
      <c r="F256" s="55">
        <f t="shared" ref="F256:F292" si="9">E256/$I$1</f>
        <v>360.52</v>
      </c>
      <c r="G256" s="52"/>
    </row>
    <row r="257" spans="1:7">
      <c r="A257">
        <v>2</v>
      </c>
      <c r="B257" t="s">
        <v>167</v>
      </c>
      <c r="C257" t="s">
        <v>425</v>
      </c>
      <c r="D257" s="52">
        <v>3145648000</v>
      </c>
      <c r="E257" s="54">
        <f t="shared" si="8"/>
        <v>257840000.00000003</v>
      </c>
      <c r="F257" s="55">
        <f t="shared" si="9"/>
        <v>257.84000000000003</v>
      </c>
      <c r="G257" s="52"/>
    </row>
    <row r="258" spans="1:7">
      <c r="A258">
        <v>3</v>
      </c>
      <c r="B258" t="s">
        <v>167</v>
      </c>
      <c r="C258" t="s">
        <v>426</v>
      </c>
      <c r="D258" s="52">
        <v>4479718000</v>
      </c>
      <c r="E258" s="54">
        <f t="shared" si="8"/>
        <v>367190000</v>
      </c>
      <c r="F258" s="55">
        <f t="shared" si="9"/>
        <v>367.19</v>
      </c>
      <c r="G258" s="52"/>
    </row>
    <row r="259" spans="1:7">
      <c r="A259">
        <v>4</v>
      </c>
      <c r="B259" t="s">
        <v>167</v>
      </c>
      <c r="C259" t="s">
        <v>427</v>
      </c>
      <c r="D259" s="52">
        <v>1826585330</v>
      </c>
      <c r="E259" s="54">
        <f t="shared" si="8"/>
        <v>149720109.01639345</v>
      </c>
      <c r="F259" s="55">
        <f t="shared" si="9"/>
        <v>149.72010901639345</v>
      </c>
      <c r="G259" s="52"/>
    </row>
    <row r="260" spans="1:7">
      <c r="A260">
        <v>5</v>
      </c>
      <c r="B260" t="s">
        <v>167</v>
      </c>
      <c r="C260" t="s">
        <v>428</v>
      </c>
      <c r="D260" s="52">
        <v>2137342180</v>
      </c>
      <c r="E260" s="54">
        <f t="shared" si="8"/>
        <v>175191981.96721312</v>
      </c>
      <c r="F260" s="55">
        <f t="shared" si="9"/>
        <v>175.19198196721314</v>
      </c>
      <c r="G260" s="52"/>
    </row>
    <row r="261" spans="1:7">
      <c r="A261">
        <v>6</v>
      </c>
      <c r="B261" t="s">
        <v>175</v>
      </c>
      <c r="C261" t="s">
        <v>429</v>
      </c>
      <c r="D261" s="52">
        <v>2491545000</v>
      </c>
      <c r="E261" s="54">
        <f t="shared" si="8"/>
        <v>204225000</v>
      </c>
      <c r="F261" s="55">
        <f t="shared" si="9"/>
        <v>204.22499999999999</v>
      </c>
      <c r="G261" s="52"/>
    </row>
    <row r="262" spans="1:7">
      <c r="A262">
        <v>7</v>
      </c>
      <c r="B262" t="s">
        <v>167</v>
      </c>
      <c r="C262" t="s">
        <v>430</v>
      </c>
      <c r="D262" s="52">
        <v>3156872000</v>
      </c>
      <c r="E262" s="54">
        <f t="shared" si="8"/>
        <v>258760000.00000003</v>
      </c>
      <c r="F262" s="55">
        <f t="shared" si="9"/>
        <v>258.76000000000005</v>
      </c>
      <c r="G262" s="52"/>
    </row>
    <row r="263" spans="1:7">
      <c r="A263">
        <v>8</v>
      </c>
      <c r="B263" t="s">
        <v>167</v>
      </c>
      <c r="C263" t="s">
        <v>431</v>
      </c>
      <c r="D263" s="52">
        <v>1970544000</v>
      </c>
      <c r="E263" s="54">
        <f t="shared" si="8"/>
        <v>161520000</v>
      </c>
      <c r="F263" s="55">
        <f t="shared" si="9"/>
        <v>161.52000000000001</v>
      </c>
      <c r="G263" s="52"/>
    </row>
    <row r="264" spans="1:7">
      <c r="A264">
        <v>9</v>
      </c>
      <c r="B264" t="s">
        <v>167</v>
      </c>
      <c r="C264" t="s">
        <v>432</v>
      </c>
      <c r="D264" s="52">
        <v>2902990000</v>
      </c>
      <c r="E264" s="54">
        <f t="shared" si="8"/>
        <v>237950000</v>
      </c>
      <c r="F264" s="55">
        <f t="shared" si="9"/>
        <v>237.95</v>
      </c>
      <c r="G264" s="52"/>
    </row>
    <row r="265" spans="1:7">
      <c r="A265">
        <v>10</v>
      </c>
      <c r="B265" t="s">
        <v>167</v>
      </c>
      <c r="C265" t="s">
        <v>433</v>
      </c>
      <c r="D265" s="52">
        <v>4332830000</v>
      </c>
      <c r="E265" s="54">
        <f t="shared" si="8"/>
        <v>355150000</v>
      </c>
      <c r="F265" s="55">
        <f t="shared" si="9"/>
        <v>355.15</v>
      </c>
      <c r="G265" s="52"/>
    </row>
    <row r="266" spans="1:7">
      <c r="A266">
        <v>11</v>
      </c>
      <c r="B266" t="s">
        <v>167</v>
      </c>
      <c r="C266" t="s">
        <v>434</v>
      </c>
      <c r="D266" s="52">
        <v>2086932000</v>
      </c>
      <c r="E266" s="54">
        <f t="shared" si="8"/>
        <v>171060000</v>
      </c>
      <c r="F266" s="55">
        <f t="shared" si="9"/>
        <v>171.06</v>
      </c>
      <c r="G266" s="52"/>
    </row>
    <row r="267" spans="1:7">
      <c r="A267">
        <v>12</v>
      </c>
      <c r="B267" t="s">
        <v>167</v>
      </c>
      <c r="C267" t="s">
        <v>435</v>
      </c>
      <c r="D267" s="52">
        <v>3705750000</v>
      </c>
      <c r="E267" s="54">
        <f t="shared" si="8"/>
        <v>303750000</v>
      </c>
      <c r="F267" s="55">
        <f t="shared" si="9"/>
        <v>303.75</v>
      </c>
      <c r="G267" s="52"/>
    </row>
    <row r="268" spans="1:7">
      <c r="A268">
        <v>13</v>
      </c>
      <c r="B268" t="s">
        <v>423</v>
      </c>
      <c r="C268" t="s">
        <v>436</v>
      </c>
      <c r="D268" s="52">
        <v>3697246600</v>
      </c>
      <c r="E268" s="54">
        <f t="shared" si="8"/>
        <v>303053000</v>
      </c>
      <c r="F268" s="55">
        <f t="shared" si="9"/>
        <v>303.053</v>
      </c>
      <c r="G268" s="52"/>
    </row>
    <row r="269" spans="1:7">
      <c r="A269">
        <v>14</v>
      </c>
      <c r="B269" t="s">
        <v>423</v>
      </c>
      <c r="C269" t="s">
        <v>437</v>
      </c>
      <c r="D269" s="52">
        <v>463819600</v>
      </c>
      <c r="E269" s="54">
        <f t="shared" si="8"/>
        <v>38018000</v>
      </c>
      <c r="F269" s="55">
        <f t="shared" si="9"/>
        <v>38.018000000000001</v>
      </c>
      <c r="G269" s="52"/>
    </row>
    <row r="270" spans="1:7">
      <c r="A270">
        <v>15</v>
      </c>
      <c r="B270" t="s">
        <v>167</v>
      </c>
      <c r="C270" t="s">
        <v>438</v>
      </c>
      <c r="D270" s="52">
        <v>6581203087</v>
      </c>
      <c r="E270" s="54">
        <f t="shared" si="8"/>
        <v>539442875.98360658</v>
      </c>
      <c r="F270" s="55">
        <f t="shared" si="9"/>
        <v>539.44287598360654</v>
      </c>
      <c r="G270" s="52"/>
    </row>
    <row r="271" spans="1:7">
      <c r="A271">
        <v>16</v>
      </c>
      <c r="B271" t="s">
        <v>167</v>
      </c>
      <c r="C271" t="s">
        <v>439</v>
      </c>
      <c r="D271" s="52">
        <v>2073172645</v>
      </c>
      <c r="E271" s="54">
        <f t="shared" si="8"/>
        <v>169932184.01639345</v>
      </c>
      <c r="F271" s="55">
        <f t="shared" si="9"/>
        <v>169.93218401639345</v>
      </c>
      <c r="G271" s="52"/>
    </row>
    <row r="272" spans="1:7">
      <c r="A272">
        <v>17</v>
      </c>
      <c r="B272" t="s">
        <v>167</v>
      </c>
      <c r="C272" t="s">
        <v>440</v>
      </c>
      <c r="D272" s="52">
        <v>4140128121</v>
      </c>
      <c r="E272" s="54">
        <f t="shared" si="8"/>
        <v>339354764.01639348</v>
      </c>
      <c r="F272" s="55">
        <f t="shared" si="9"/>
        <v>339.35476401639346</v>
      </c>
      <c r="G272" s="52"/>
    </row>
    <row r="273" spans="1:8">
      <c r="A273">
        <v>18</v>
      </c>
      <c r="B273" t="s">
        <v>167</v>
      </c>
      <c r="C273" t="s">
        <v>441</v>
      </c>
      <c r="D273" s="52">
        <v>3256249333</v>
      </c>
      <c r="E273" s="54">
        <f t="shared" si="8"/>
        <v>266905683.03278691</v>
      </c>
      <c r="F273" s="55">
        <f t="shared" si="9"/>
        <v>266.9056830327869</v>
      </c>
      <c r="G273" s="52"/>
    </row>
    <row r="274" spans="1:8">
      <c r="A274">
        <v>19</v>
      </c>
      <c r="B274" t="s">
        <v>167</v>
      </c>
      <c r="C274" t="s">
        <v>442</v>
      </c>
      <c r="D274" s="52">
        <v>7080975221</v>
      </c>
      <c r="E274" s="54">
        <f t="shared" si="8"/>
        <v>580407805</v>
      </c>
      <c r="F274" s="55">
        <f t="shared" si="9"/>
        <v>580.40780500000005</v>
      </c>
      <c r="G274" s="52"/>
    </row>
    <row r="275" spans="1:8">
      <c r="A275">
        <v>20</v>
      </c>
      <c r="B275" t="s">
        <v>167</v>
      </c>
      <c r="C275" t="s">
        <v>443</v>
      </c>
      <c r="D275" s="52">
        <v>6972829419</v>
      </c>
      <c r="E275" s="54">
        <f t="shared" si="8"/>
        <v>571543395</v>
      </c>
      <c r="F275" s="55">
        <f t="shared" si="9"/>
        <v>571.54339500000003</v>
      </c>
      <c r="G275" s="52"/>
    </row>
    <row r="276" spans="1:8">
      <c r="A276">
        <v>21</v>
      </c>
      <c r="B276" t="s">
        <v>167</v>
      </c>
      <c r="C276" t="s">
        <v>444</v>
      </c>
      <c r="D276" s="52">
        <v>5893068480</v>
      </c>
      <c r="E276" s="54">
        <f t="shared" si="8"/>
        <v>483038400</v>
      </c>
      <c r="F276" s="55">
        <f t="shared" si="9"/>
        <v>483.03840000000002</v>
      </c>
      <c r="G276" s="52"/>
    </row>
    <row r="277" spans="1:8">
      <c r="A277">
        <v>24</v>
      </c>
      <c r="B277" t="s">
        <v>167</v>
      </c>
      <c r="C277" t="s">
        <v>445</v>
      </c>
      <c r="D277" s="52">
        <v>3261767417</v>
      </c>
      <c r="E277" s="54">
        <f t="shared" si="8"/>
        <v>267357985.00000003</v>
      </c>
      <c r="F277" s="55">
        <f t="shared" si="9"/>
        <v>267.35798500000004</v>
      </c>
      <c r="G277" s="52"/>
    </row>
    <row r="278" spans="1:8">
      <c r="A278">
        <v>25</v>
      </c>
      <c r="B278" t="s">
        <v>167</v>
      </c>
      <c r="C278" t="s">
        <v>446</v>
      </c>
      <c r="D278" s="52">
        <v>3598456453</v>
      </c>
      <c r="E278" s="54">
        <f t="shared" si="8"/>
        <v>294955446.96721315</v>
      </c>
      <c r="F278" s="55">
        <f t="shared" si="9"/>
        <v>294.95544696721316</v>
      </c>
      <c r="G278" s="52"/>
    </row>
    <row r="279" spans="1:8">
      <c r="A279">
        <v>26</v>
      </c>
      <c r="B279" t="s">
        <v>167</v>
      </c>
      <c r="C279" t="s">
        <v>447</v>
      </c>
      <c r="D279" s="52">
        <v>3242023205</v>
      </c>
      <c r="E279" s="54">
        <f t="shared" si="8"/>
        <v>265739606.96721312</v>
      </c>
      <c r="F279" s="55">
        <f t="shared" si="9"/>
        <v>265.73960696721315</v>
      </c>
      <c r="G279" s="52"/>
    </row>
    <row r="280" spans="1:8">
      <c r="A280">
        <v>28</v>
      </c>
      <c r="B280" t="s">
        <v>233</v>
      </c>
      <c r="C280" t="s">
        <v>448</v>
      </c>
      <c r="D280" s="52">
        <v>5739299668</v>
      </c>
      <c r="E280" s="54">
        <f t="shared" si="8"/>
        <v>470434399.01639348</v>
      </c>
      <c r="F280" s="55">
        <f t="shared" si="9"/>
        <v>470.43439901639346</v>
      </c>
      <c r="G280" s="52">
        <v>2123540882</v>
      </c>
      <c r="H280" s="47" t="e">
        <f>VLOOKUP(A280,[2]!ESTCON[#Data],6,FALSE)</f>
        <v>#REF!</v>
      </c>
    </row>
    <row r="281" spans="1:8">
      <c r="A281">
        <v>29</v>
      </c>
      <c r="B281" t="s">
        <v>233</v>
      </c>
      <c r="C281" t="s">
        <v>264</v>
      </c>
      <c r="D281" s="52">
        <v>5875349200</v>
      </c>
      <c r="E281" s="54">
        <f t="shared" si="8"/>
        <v>481586000</v>
      </c>
      <c r="F281" s="55">
        <f t="shared" si="9"/>
        <v>481.58600000000001</v>
      </c>
      <c r="G281" s="52"/>
      <c r="H281" s="47"/>
    </row>
    <row r="282" spans="1:8">
      <c r="A282">
        <v>31</v>
      </c>
      <c r="B282" t="s">
        <v>292</v>
      </c>
      <c r="C282" t="s">
        <v>449</v>
      </c>
      <c r="D282" s="52">
        <v>1953382321</v>
      </c>
      <c r="E282" s="54">
        <f t="shared" si="8"/>
        <v>160113305</v>
      </c>
      <c r="F282" s="55">
        <f t="shared" si="9"/>
        <v>160.113305</v>
      </c>
      <c r="G282" s="52">
        <v>213652061</v>
      </c>
      <c r="H282" s="47" t="e">
        <f>VLOOKUP(A282,[2]!ESTCON[#Data],6,FALSE)</f>
        <v>#REF!</v>
      </c>
    </row>
    <row r="283" spans="1:8">
      <c r="A283">
        <v>33</v>
      </c>
      <c r="B283" t="s">
        <v>292</v>
      </c>
      <c r="C283" t="s">
        <v>450</v>
      </c>
      <c r="D283" s="52">
        <v>1972234981</v>
      </c>
      <c r="E283" s="54">
        <f t="shared" si="8"/>
        <v>161658605</v>
      </c>
      <c r="F283" s="55">
        <f t="shared" si="9"/>
        <v>161.65860499999999</v>
      </c>
      <c r="G283" s="52"/>
      <c r="H283" s="47"/>
    </row>
    <row r="284" spans="1:8">
      <c r="A284">
        <v>34</v>
      </c>
      <c r="B284" t="s">
        <v>292</v>
      </c>
      <c r="C284" t="s">
        <v>451</v>
      </c>
      <c r="D284" s="52">
        <v>6140271919</v>
      </c>
      <c r="E284" s="54">
        <f t="shared" si="8"/>
        <v>503300976.96721315</v>
      </c>
      <c r="F284" s="55">
        <f t="shared" si="9"/>
        <v>503.30097696721316</v>
      </c>
      <c r="G284" s="52">
        <v>1698867800</v>
      </c>
      <c r="H284" s="47" t="e">
        <f>VLOOKUP(A284,[2]!ESTCON[#Data],6,FALSE)</f>
        <v>#REF!</v>
      </c>
    </row>
    <row r="285" spans="1:8">
      <c r="A285">
        <v>36</v>
      </c>
      <c r="B285" t="s">
        <v>167</v>
      </c>
      <c r="C285" t="s">
        <v>452</v>
      </c>
      <c r="D285" s="52">
        <v>3216256269</v>
      </c>
      <c r="E285" s="54">
        <f t="shared" si="8"/>
        <v>263627563.03278691</v>
      </c>
      <c r="F285" s="55">
        <f t="shared" si="9"/>
        <v>263.6275630327869</v>
      </c>
      <c r="G285" s="52">
        <v>2076484518</v>
      </c>
      <c r="H285" s="47" t="e">
        <f>VLOOKUP(A285,[2]!ESTCON[#Data],6,FALSE)</f>
        <v>#REF!</v>
      </c>
    </row>
    <row r="286" spans="1:8">
      <c r="A286">
        <v>38</v>
      </c>
      <c r="B286" t="s">
        <v>167</v>
      </c>
      <c r="C286" t="s">
        <v>453</v>
      </c>
      <c r="D286" s="52">
        <v>12551707920</v>
      </c>
      <c r="E286" s="54">
        <f t="shared" si="8"/>
        <v>1028828518.032787</v>
      </c>
      <c r="F286" s="55">
        <f t="shared" si="9"/>
        <v>1028.8285180327869</v>
      </c>
      <c r="G286" s="52">
        <v>2028029875</v>
      </c>
      <c r="H286" s="47" t="e">
        <f>VLOOKUP(A286,[2]!ESTCON[#Data],6,FALSE)</f>
        <v>#REF!</v>
      </c>
    </row>
    <row r="287" spans="1:8">
      <c r="A287">
        <v>39</v>
      </c>
      <c r="B287" t="s">
        <v>167</v>
      </c>
      <c r="C287" t="s">
        <v>454</v>
      </c>
      <c r="D287" s="52">
        <v>6615274418</v>
      </c>
      <c r="E287" s="54">
        <f t="shared" si="8"/>
        <v>542235608.03278697</v>
      </c>
      <c r="F287" s="55">
        <f t="shared" si="9"/>
        <v>542.23560803278701</v>
      </c>
      <c r="G287" s="52">
        <v>1075810481</v>
      </c>
      <c r="H287" s="47" t="e">
        <f>VLOOKUP(A287,[2]!ESTCON[#Data],6,FALSE)</f>
        <v>#REF!</v>
      </c>
    </row>
    <row r="288" spans="1:8">
      <c r="A288">
        <v>40</v>
      </c>
      <c r="B288" t="s">
        <v>292</v>
      </c>
      <c r="C288" t="s">
        <v>455</v>
      </c>
      <c r="D288" s="52">
        <v>6866828926</v>
      </c>
      <c r="E288" s="54">
        <f t="shared" si="8"/>
        <v>562854830</v>
      </c>
      <c r="F288" s="55">
        <f t="shared" si="9"/>
        <v>562.85482999999999</v>
      </c>
      <c r="G288" s="52">
        <v>5081453403</v>
      </c>
      <c r="H288" s="47" t="e">
        <f>VLOOKUP(A288,[2]!ESTCON[#Data],6,FALSE)</f>
        <v>#REF!</v>
      </c>
    </row>
    <row r="289" spans="1:8">
      <c r="A289">
        <v>41</v>
      </c>
      <c r="B289" t="s">
        <v>292</v>
      </c>
      <c r="C289" t="s">
        <v>456</v>
      </c>
      <c r="D289" s="52">
        <v>7763657526</v>
      </c>
      <c r="E289" s="54">
        <f t="shared" si="8"/>
        <v>636365370.98360658</v>
      </c>
      <c r="F289" s="55">
        <f t="shared" si="9"/>
        <v>636.36537098360657</v>
      </c>
      <c r="G289" s="52">
        <v>5745106563</v>
      </c>
      <c r="H289" s="47" t="e">
        <f>VLOOKUP(A289,[2]!ESTCON[#Data],6,FALSE)</f>
        <v>#REF!</v>
      </c>
    </row>
    <row r="290" spans="1:8">
      <c r="A290">
        <v>42</v>
      </c>
      <c r="B290" t="s">
        <v>167</v>
      </c>
      <c r="C290" t="s">
        <v>457</v>
      </c>
      <c r="D290" s="52">
        <v>13220947203</v>
      </c>
      <c r="E290" s="54">
        <f t="shared" si="8"/>
        <v>1083684196.9672132</v>
      </c>
      <c r="F290" s="55">
        <f t="shared" si="9"/>
        <v>1083.6841969672132</v>
      </c>
      <c r="G290" s="52"/>
      <c r="H290" s="47"/>
    </row>
    <row r="291" spans="1:8">
      <c r="A291">
        <v>43</v>
      </c>
      <c r="B291" t="s">
        <v>167</v>
      </c>
      <c r="C291" t="s">
        <v>458</v>
      </c>
      <c r="D291" s="52">
        <v>17969924791</v>
      </c>
      <c r="E291" s="54">
        <f t="shared" si="8"/>
        <v>1472944655</v>
      </c>
      <c r="F291" s="55">
        <f t="shared" si="9"/>
        <v>1472.944655</v>
      </c>
      <c r="G291" s="52"/>
      <c r="H291" s="47"/>
    </row>
    <row r="292" spans="1:8">
      <c r="A292">
        <v>44</v>
      </c>
      <c r="B292" t="s">
        <v>292</v>
      </c>
      <c r="C292" t="s">
        <v>459</v>
      </c>
      <c r="D292" s="52">
        <v>7735815406</v>
      </c>
      <c r="E292" s="54">
        <f t="shared" si="8"/>
        <v>634083230</v>
      </c>
      <c r="F292" s="55">
        <f t="shared" si="9"/>
        <v>634.08322999999996</v>
      </c>
      <c r="G292" s="52">
        <v>350690293</v>
      </c>
      <c r="H292" s="47" t="e">
        <f>VLOOKUP(A292,[2]!ESTCON[#Data],6,FALSE)</f>
        <v>#REF!</v>
      </c>
    </row>
    <row r="293" spans="1:8">
      <c r="G293" s="52"/>
    </row>
    <row r="294" spans="1:8">
      <c r="G294" s="52"/>
    </row>
    <row r="295" spans="1:8">
      <c r="G295" s="52"/>
    </row>
    <row r="296" spans="1:8">
      <c r="G296" s="52"/>
    </row>
    <row r="297" spans="1:8">
      <c r="G297" s="52"/>
    </row>
    <row r="298" spans="1:8">
      <c r="G298" s="52"/>
    </row>
    <row r="299" spans="1:8">
      <c r="G299" s="52"/>
    </row>
    <row r="300" spans="1:8">
      <c r="G300" s="52"/>
    </row>
    <row r="301" spans="1:8">
      <c r="G301" s="52"/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D100"/>
  <sheetViews>
    <sheetView workbookViewId="0">
      <selection activeCell="C3" sqref="C3"/>
    </sheetView>
  </sheetViews>
  <sheetFormatPr baseColWidth="10" defaultRowHeight="15"/>
  <cols>
    <col min="1" max="1" width="12" customWidth="1"/>
    <col min="2" max="2" width="22.7109375" customWidth="1"/>
    <col min="3" max="4" width="12.85546875" style="47" customWidth="1"/>
  </cols>
  <sheetData>
    <row r="1" spans="1:4">
      <c r="C1" s="47">
        <f>SUM(C3:C100)</f>
        <v>516.81173403963601</v>
      </c>
      <c r="D1" s="47">
        <f>SUM(D3:D100)</f>
        <v>6757.5859661349959</v>
      </c>
    </row>
    <row r="2" spans="1:4">
      <c r="A2" t="s">
        <v>157</v>
      </c>
      <c r="B2" t="s">
        <v>158</v>
      </c>
      <c r="C2" s="47" t="s">
        <v>159</v>
      </c>
      <c r="D2" s="47" t="s">
        <v>160</v>
      </c>
    </row>
    <row r="3" spans="1:4">
      <c r="A3">
        <v>62</v>
      </c>
      <c r="B3" t="s">
        <v>109</v>
      </c>
      <c r="C3" s="47">
        <v>0</v>
      </c>
      <c r="D3" s="47">
        <v>0</v>
      </c>
    </row>
    <row r="4" spans="1:4">
      <c r="A4">
        <v>68</v>
      </c>
      <c r="B4" t="s">
        <v>119</v>
      </c>
      <c r="C4" s="47">
        <v>0</v>
      </c>
      <c r="D4" s="47">
        <v>0</v>
      </c>
    </row>
    <row r="5" spans="1:4">
      <c r="A5">
        <v>100</v>
      </c>
      <c r="B5" t="s">
        <v>148</v>
      </c>
      <c r="C5" s="47">
        <v>0</v>
      </c>
      <c r="D5" s="47">
        <v>0</v>
      </c>
    </row>
    <row r="6" spans="1:4">
      <c r="A6">
        <v>104</v>
      </c>
      <c r="B6" t="s">
        <v>27</v>
      </c>
      <c r="C6" s="47">
        <v>0</v>
      </c>
      <c r="D6" s="47">
        <v>0</v>
      </c>
    </row>
    <row r="7" spans="1:4">
      <c r="A7">
        <v>111</v>
      </c>
      <c r="B7" t="s">
        <v>149</v>
      </c>
      <c r="C7" s="47">
        <v>0</v>
      </c>
      <c r="D7" s="47">
        <v>0</v>
      </c>
    </row>
    <row r="8" spans="1:4">
      <c r="A8">
        <v>112</v>
      </c>
      <c r="B8" t="s">
        <v>150</v>
      </c>
      <c r="C8" s="47">
        <v>0</v>
      </c>
      <c r="D8" s="47">
        <v>0</v>
      </c>
    </row>
    <row r="9" spans="1:4">
      <c r="A9">
        <v>128</v>
      </c>
      <c r="B9" t="s">
        <v>29</v>
      </c>
      <c r="C9" s="47">
        <v>0</v>
      </c>
      <c r="D9" s="47">
        <v>0</v>
      </c>
    </row>
    <row r="10" spans="1:4">
      <c r="A10">
        <v>129</v>
      </c>
      <c r="B10" t="s">
        <v>120</v>
      </c>
      <c r="C10" s="47">
        <v>0</v>
      </c>
      <c r="D10" s="47">
        <v>0</v>
      </c>
    </row>
    <row r="11" spans="1:4">
      <c r="A11">
        <v>139</v>
      </c>
      <c r="B11" t="s">
        <v>151</v>
      </c>
      <c r="C11" s="47">
        <v>0</v>
      </c>
      <c r="D11" s="47">
        <v>0</v>
      </c>
    </row>
    <row r="12" spans="1:4">
      <c r="A12">
        <v>140</v>
      </c>
      <c r="B12" t="s">
        <v>31</v>
      </c>
      <c r="C12" s="47">
        <v>0</v>
      </c>
      <c r="D12" s="47">
        <v>0</v>
      </c>
    </row>
    <row r="13" spans="1:4">
      <c r="A13">
        <v>142</v>
      </c>
      <c r="B13" t="s">
        <v>121</v>
      </c>
      <c r="C13" s="47">
        <v>0</v>
      </c>
      <c r="D13" s="47">
        <v>0</v>
      </c>
    </row>
    <row r="14" spans="1:4">
      <c r="A14">
        <v>146</v>
      </c>
      <c r="B14" t="s">
        <v>33</v>
      </c>
      <c r="C14" s="47">
        <v>136</v>
      </c>
      <c r="D14" s="47">
        <v>1751.2721649999999</v>
      </c>
    </row>
    <row r="15" spans="1:4">
      <c r="A15">
        <v>151</v>
      </c>
      <c r="B15" t="s">
        <v>35</v>
      </c>
      <c r="C15" s="47">
        <v>0.33480000000000132</v>
      </c>
      <c r="D15" s="47">
        <v>4.285908720000017</v>
      </c>
    </row>
    <row r="16" spans="1:4">
      <c r="A16">
        <v>164</v>
      </c>
      <c r="B16" t="s">
        <v>122</v>
      </c>
      <c r="C16" s="47">
        <v>0</v>
      </c>
      <c r="D16" s="47">
        <v>0</v>
      </c>
    </row>
    <row r="17" spans="1:4">
      <c r="A17">
        <v>170</v>
      </c>
      <c r="B17" t="s">
        <v>37</v>
      </c>
      <c r="C17" s="47">
        <v>9.9999999999994316E-2</v>
      </c>
      <c r="D17" s="47">
        <v>1.2756099999999275</v>
      </c>
    </row>
    <row r="18" spans="1:4">
      <c r="A18">
        <v>171</v>
      </c>
      <c r="B18" t="s">
        <v>123</v>
      </c>
      <c r="C18" s="47">
        <v>13</v>
      </c>
      <c r="D18" s="47">
        <v>166.1917</v>
      </c>
    </row>
    <row r="19" spans="1:4">
      <c r="A19">
        <v>176</v>
      </c>
      <c r="B19" t="s">
        <v>124</v>
      </c>
      <c r="C19" s="47">
        <v>5.4</v>
      </c>
      <c r="D19" s="47">
        <v>72.054239999999993</v>
      </c>
    </row>
    <row r="20" spans="1:4">
      <c r="A20">
        <v>180</v>
      </c>
      <c r="B20" t="s">
        <v>125</v>
      </c>
      <c r="C20" s="47">
        <v>0</v>
      </c>
      <c r="D20" s="47">
        <v>0</v>
      </c>
    </row>
    <row r="21" spans="1:4">
      <c r="A21">
        <v>185</v>
      </c>
      <c r="B21" t="s">
        <v>41</v>
      </c>
      <c r="C21" s="47">
        <v>0</v>
      </c>
      <c r="D21" s="47">
        <v>0</v>
      </c>
    </row>
    <row r="22" spans="1:4">
      <c r="A22">
        <v>188</v>
      </c>
      <c r="B22" t="s">
        <v>42</v>
      </c>
      <c r="C22" s="47">
        <v>1.4000000000000057</v>
      </c>
      <c r="D22" s="47">
        <v>18.414270000000066</v>
      </c>
    </row>
    <row r="23" spans="1:4">
      <c r="A23">
        <v>189</v>
      </c>
      <c r="B23" t="s">
        <v>43</v>
      </c>
      <c r="C23" s="47">
        <v>1.2000000000000011</v>
      </c>
      <c r="D23" s="47">
        <v>15.357150000000013</v>
      </c>
    </row>
    <row r="24" spans="1:4">
      <c r="A24">
        <v>190</v>
      </c>
      <c r="B24" t="s">
        <v>44</v>
      </c>
      <c r="C24" s="47">
        <v>0</v>
      </c>
      <c r="D24" s="47">
        <v>0</v>
      </c>
    </row>
    <row r="25" spans="1:4">
      <c r="A25">
        <v>192</v>
      </c>
      <c r="B25" t="s">
        <v>45</v>
      </c>
      <c r="C25" s="47">
        <v>0</v>
      </c>
      <c r="D25" s="47">
        <v>0</v>
      </c>
    </row>
    <row r="26" spans="1:4">
      <c r="A26">
        <v>194</v>
      </c>
      <c r="B26" t="s">
        <v>46</v>
      </c>
      <c r="C26" s="47">
        <v>4.1099999999999923</v>
      </c>
      <c r="D26" s="47">
        <v>52.613753999999901</v>
      </c>
    </row>
    <row r="27" spans="1:4">
      <c r="A27">
        <v>195</v>
      </c>
      <c r="B27" t="s">
        <v>47</v>
      </c>
      <c r="C27" s="47">
        <v>2.2004225352112883</v>
      </c>
      <c r="D27" s="47">
        <v>28.168489042253785</v>
      </c>
    </row>
    <row r="28" spans="1:4">
      <c r="A28">
        <v>198</v>
      </c>
      <c r="B28" t="s">
        <v>48</v>
      </c>
      <c r="C28" s="47">
        <v>0</v>
      </c>
      <c r="D28" s="47">
        <v>0</v>
      </c>
    </row>
    <row r="29" spans="1:4">
      <c r="A29">
        <v>200</v>
      </c>
      <c r="B29" t="s">
        <v>49</v>
      </c>
      <c r="C29" s="47">
        <v>5.3000000000000007</v>
      </c>
      <c r="D29" s="47">
        <v>69.846220000000002</v>
      </c>
    </row>
    <row r="30" spans="1:4">
      <c r="A30">
        <v>201</v>
      </c>
      <c r="B30" t="s">
        <v>50</v>
      </c>
      <c r="C30" s="47">
        <v>0</v>
      </c>
      <c r="D30" s="47">
        <v>0</v>
      </c>
    </row>
    <row r="31" spans="1:4">
      <c r="A31">
        <v>202</v>
      </c>
      <c r="B31" t="s">
        <v>51</v>
      </c>
      <c r="C31" s="47">
        <v>3</v>
      </c>
      <c r="D31" s="47">
        <v>39.037170000000003</v>
      </c>
    </row>
    <row r="32" spans="1:4">
      <c r="A32">
        <v>204</v>
      </c>
      <c r="B32" t="s">
        <v>53</v>
      </c>
      <c r="C32" s="47">
        <v>0</v>
      </c>
      <c r="D32" s="47">
        <v>0</v>
      </c>
    </row>
    <row r="33" spans="1:4">
      <c r="A33">
        <v>207</v>
      </c>
      <c r="B33" t="s">
        <v>55</v>
      </c>
      <c r="C33" s="47">
        <v>0</v>
      </c>
      <c r="D33" s="47">
        <v>0</v>
      </c>
    </row>
    <row r="34" spans="1:4">
      <c r="A34">
        <v>209</v>
      </c>
      <c r="B34" t="s">
        <v>56</v>
      </c>
      <c r="C34" s="47">
        <v>1.2533628318584036</v>
      </c>
      <c r="D34" s="47">
        <v>16.044798955752167</v>
      </c>
    </row>
    <row r="35" spans="1:4">
      <c r="A35">
        <v>211</v>
      </c>
      <c r="B35" t="s">
        <v>57</v>
      </c>
      <c r="C35" s="47">
        <v>0</v>
      </c>
      <c r="D35" s="47">
        <v>0</v>
      </c>
    </row>
    <row r="36" spans="1:4">
      <c r="A36">
        <v>212</v>
      </c>
      <c r="B36" t="s">
        <v>58</v>
      </c>
      <c r="C36" s="47">
        <v>0</v>
      </c>
      <c r="D36" s="47">
        <v>4.7161800000000085</v>
      </c>
    </row>
    <row r="37" spans="1:4">
      <c r="A37">
        <v>213</v>
      </c>
      <c r="B37" t="s">
        <v>59</v>
      </c>
      <c r="C37" s="47">
        <v>1.606548672566376</v>
      </c>
      <c r="D37" s="47">
        <v>20.566072176991206</v>
      </c>
    </row>
    <row r="38" spans="1:4">
      <c r="A38">
        <v>214</v>
      </c>
      <c r="B38" t="s">
        <v>60</v>
      </c>
      <c r="C38" s="47">
        <v>0</v>
      </c>
      <c r="D38" s="47">
        <v>0</v>
      </c>
    </row>
    <row r="39" spans="1:4">
      <c r="A39">
        <v>215</v>
      </c>
      <c r="B39" t="s">
        <v>61</v>
      </c>
      <c r="C39" s="47">
        <v>3.8000000000000007</v>
      </c>
      <c r="D39" s="47">
        <v>51.31786000000001</v>
      </c>
    </row>
    <row r="40" spans="1:4">
      <c r="A40">
        <v>216</v>
      </c>
      <c r="B40" t="s">
        <v>62</v>
      </c>
      <c r="C40" s="47">
        <v>11.299999999999983</v>
      </c>
      <c r="D40" s="47">
        <v>150.14155999999977</v>
      </c>
    </row>
    <row r="41" spans="1:4">
      <c r="A41">
        <v>217</v>
      </c>
      <c r="B41" t="s">
        <v>63</v>
      </c>
      <c r="C41" s="47">
        <v>19.599999999999994</v>
      </c>
      <c r="D41" s="47">
        <v>257.51845999999989</v>
      </c>
    </row>
    <row r="42" spans="1:4">
      <c r="A42">
        <v>219</v>
      </c>
      <c r="B42" t="s">
        <v>64</v>
      </c>
      <c r="C42" s="47">
        <v>0.19999999999998863</v>
      </c>
      <c r="D42" s="47">
        <v>2.551219999999855</v>
      </c>
    </row>
    <row r="43" spans="1:4">
      <c r="A43">
        <v>222</v>
      </c>
      <c r="B43" t="s">
        <v>65</v>
      </c>
      <c r="C43" s="47">
        <v>69.899999999999977</v>
      </c>
      <c r="D43" s="47">
        <v>901.2926699999997</v>
      </c>
    </row>
    <row r="44" spans="1:4">
      <c r="A44">
        <v>223</v>
      </c>
      <c r="B44" t="s">
        <v>66</v>
      </c>
      <c r="C44" s="47">
        <v>0.20000000000000018</v>
      </c>
      <c r="D44" s="47">
        <v>2.7009400000000023</v>
      </c>
    </row>
    <row r="45" spans="1:4">
      <c r="A45">
        <v>226</v>
      </c>
      <c r="B45" t="s">
        <v>67</v>
      </c>
      <c r="C45" s="47">
        <v>0.60000000000000142</v>
      </c>
      <c r="D45" s="47">
        <v>7.8169700000000173</v>
      </c>
    </row>
    <row r="46" spans="1:4">
      <c r="A46">
        <v>227</v>
      </c>
      <c r="B46" t="s">
        <v>68</v>
      </c>
      <c r="C46" s="47">
        <v>0.90000000000000568</v>
      </c>
      <c r="D46" s="47">
        <v>12.154230000000076</v>
      </c>
    </row>
    <row r="47" spans="1:4">
      <c r="A47">
        <v>228</v>
      </c>
      <c r="B47" t="s">
        <v>126</v>
      </c>
      <c r="C47" s="47">
        <v>2.8</v>
      </c>
      <c r="D47" s="47">
        <v>36.665230000000001</v>
      </c>
    </row>
    <row r="48" spans="1:4">
      <c r="A48">
        <v>230</v>
      </c>
      <c r="B48" t="s">
        <v>70</v>
      </c>
      <c r="C48" s="47">
        <v>0</v>
      </c>
      <c r="D48" s="47">
        <v>0</v>
      </c>
    </row>
    <row r="49" spans="1:4">
      <c r="A49">
        <v>231</v>
      </c>
      <c r="B49" t="s">
        <v>71</v>
      </c>
      <c r="C49" s="47">
        <v>0</v>
      </c>
      <c r="D49" s="47">
        <v>0</v>
      </c>
    </row>
    <row r="50" spans="1:4">
      <c r="A50">
        <v>235</v>
      </c>
      <c r="B50" t="s">
        <v>72</v>
      </c>
      <c r="C50" s="47">
        <v>12.9</v>
      </c>
      <c r="D50" s="47">
        <v>165.05198999999999</v>
      </c>
    </row>
    <row r="51" spans="1:4">
      <c r="A51">
        <v>236</v>
      </c>
      <c r="B51" t="s">
        <v>73</v>
      </c>
      <c r="C51" s="47">
        <v>10.400000000000006</v>
      </c>
      <c r="D51" s="47">
        <v>135.77324000000007</v>
      </c>
    </row>
    <row r="52" spans="1:4">
      <c r="A52">
        <v>237</v>
      </c>
      <c r="B52" t="s">
        <v>74</v>
      </c>
      <c r="C52" s="47">
        <v>0</v>
      </c>
      <c r="D52" s="47">
        <v>0</v>
      </c>
    </row>
    <row r="53" spans="1:4">
      <c r="A53">
        <v>242</v>
      </c>
      <c r="B53" t="s">
        <v>75</v>
      </c>
      <c r="C53" s="47">
        <v>0</v>
      </c>
      <c r="D53" s="47">
        <v>0</v>
      </c>
    </row>
    <row r="54" spans="1:4">
      <c r="A54">
        <v>243</v>
      </c>
      <c r="B54" t="s">
        <v>76</v>
      </c>
      <c r="C54" s="47">
        <v>0</v>
      </c>
      <c r="D54" s="47">
        <v>0</v>
      </c>
    </row>
    <row r="55" spans="1:4">
      <c r="A55">
        <v>244</v>
      </c>
      <c r="B55" t="s">
        <v>77</v>
      </c>
      <c r="C55" s="47">
        <v>1.8766000000000034</v>
      </c>
      <c r="D55" s="47">
        <v>24.023107240000041</v>
      </c>
    </row>
    <row r="56" spans="1:4">
      <c r="A56">
        <v>245</v>
      </c>
      <c r="B56" t="s">
        <v>78</v>
      </c>
      <c r="C56" s="47">
        <v>0</v>
      </c>
      <c r="D56" s="47">
        <v>0</v>
      </c>
    </row>
    <row r="57" spans="1:4">
      <c r="A57">
        <v>247</v>
      </c>
      <c r="B57" t="s">
        <v>80</v>
      </c>
      <c r="C57" s="47">
        <v>0</v>
      </c>
      <c r="D57" s="47">
        <v>0</v>
      </c>
    </row>
    <row r="58" spans="1:4">
      <c r="A58">
        <v>248</v>
      </c>
      <c r="B58" t="s">
        <v>81</v>
      </c>
      <c r="C58" s="47">
        <v>5.6000000000000014</v>
      </c>
      <c r="D58" s="47">
        <v>72.534180000000021</v>
      </c>
    </row>
    <row r="59" spans="1:4">
      <c r="A59">
        <v>249</v>
      </c>
      <c r="B59" t="s">
        <v>82</v>
      </c>
      <c r="C59" s="47">
        <v>0</v>
      </c>
      <c r="D59" s="47">
        <v>0</v>
      </c>
    </row>
    <row r="60" spans="1:4">
      <c r="A60">
        <v>250</v>
      </c>
      <c r="B60" t="s">
        <v>83</v>
      </c>
      <c r="C60" s="47">
        <v>1.7999999999999972</v>
      </c>
      <c r="D60" s="47">
        <v>23.675489999999961</v>
      </c>
    </row>
    <row r="61" spans="1:4">
      <c r="A61">
        <v>257</v>
      </c>
      <c r="B61" t="s">
        <v>84</v>
      </c>
      <c r="C61" s="47">
        <v>0</v>
      </c>
      <c r="D61" s="47">
        <v>0</v>
      </c>
    </row>
    <row r="62" spans="1:4">
      <c r="A62">
        <v>258</v>
      </c>
      <c r="B62" t="s">
        <v>85</v>
      </c>
      <c r="C62" s="47">
        <v>0</v>
      </c>
      <c r="D62" s="47">
        <v>0</v>
      </c>
    </row>
    <row r="63" spans="1:4">
      <c r="A63">
        <v>259</v>
      </c>
      <c r="B63" t="s">
        <v>127</v>
      </c>
      <c r="C63" s="47">
        <v>0</v>
      </c>
      <c r="D63" s="47">
        <v>0</v>
      </c>
    </row>
    <row r="64" spans="1:4">
      <c r="A64">
        <v>260</v>
      </c>
      <c r="B64" t="s">
        <v>128</v>
      </c>
      <c r="C64" s="47">
        <v>0</v>
      </c>
      <c r="D64" s="47">
        <v>0</v>
      </c>
    </row>
    <row r="65" spans="1:4">
      <c r="A65">
        <v>261</v>
      </c>
      <c r="B65" t="s">
        <v>87</v>
      </c>
      <c r="C65" s="47">
        <v>2.3299999999999983</v>
      </c>
      <c r="D65" s="47">
        <v>31.465950999999976</v>
      </c>
    </row>
    <row r="66" spans="1:4">
      <c r="A66">
        <v>262</v>
      </c>
      <c r="B66" t="s">
        <v>129</v>
      </c>
      <c r="C66" s="47">
        <v>0.7</v>
      </c>
      <c r="D66" s="47">
        <v>8.9292699999999989</v>
      </c>
    </row>
    <row r="67" spans="1:4">
      <c r="A67">
        <v>263</v>
      </c>
      <c r="B67" t="s">
        <v>89</v>
      </c>
      <c r="C67" s="47">
        <v>0</v>
      </c>
      <c r="D67" s="47">
        <v>0</v>
      </c>
    </row>
    <row r="68" spans="1:4">
      <c r="A68">
        <v>264</v>
      </c>
      <c r="B68" t="s">
        <v>91</v>
      </c>
      <c r="C68" s="47">
        <v>99.5</v>
      </c>
      <c r="D68" s="47">
        <v>1327.28377</v>
      </c>
    </row>
    <row r="69" spans="1:4">
      <c r="A69">
        <v>266</v>
      </c>
      <c r="B69" t="s">
        <v>92</v>
      </c>
      <c r="C69" s="47">
        <v>0</v>
      </c>
      <c r="D69" s="47">
        <v>0</v>
      </c>
    </row>
    <row r="70" spans="1:4">
      <c r="A70">
        <v>267</v>
      </c>
      <c r="B70" t="s">
        <v>93</v>
      </c>
      <c r="C70" s="47">
        <v>0</v>
      </c>
      <c r="D70" s="47">
        <v>0</v>
      </c>
    </row>
    <row r="71" spans="1:4">
      <c r="A71">
        <v>268</v>
      </c>
      <c r="B71" t="s">
        <v>94</v>
      </c>
      <c r="C71" s="47">
        <v>0</v>
      </c>
      <c r="D71" s="47">
        <v>0</v>
      </c>
    </row>
    <row r="72" spans="1:4">
      <c r="A72">
        <v>269</v>
      </c>
      <c r="B72" t="s">
        <v>130</v>
      </c>
      <c r="C72" s="47">
        <v>0</v>
      </c>
      <c r="D72" s="47">
        <v>0</v>
      </c>
    </row>
    <row r="73" spans="1:4">
      <c r="A73">
        <v>271</v>
      </c>
      <c r="B73" t="s">
        <v>131</v>
      </c>
      <c r="C73" s="47">
        <v>0</v>
      </c>
      <c r="D73" s="47">
        <v>0</v>
      </c>
    </row>
    <row r="74" spans="1:4">
      <c r="A74">
        <v>272</v>
      </c>
      <c r="B74" t="s">
        <v>132</v>
      </c>
      <c r="C74" s="47">
        <v>0</v>
      </c>
      <c r="D74" s="47">
        <v>0</v>
      </c>
    </row>
    <row r="75" spans="1:4">
      <c r="A75">
        <v>273</v>
      </c>
      <c r="B75" t="s">
        <v>95</v>
      </c>
      <c r="C75" s="47">
        <v>0</v>
      </c>
      <c r="D75" s="47">
        <v>0</v>
      </c>
    </row>
    <row r="76" spans="1:4">
      <c r="A76">
        <v>274</v>
      </c>
      <c r="B76" t="s">
        <v>96</v>
      </c>
      <c r="C76" s="47">
        <v>0</v>
      </c>
      <c r="D76" s="47">
        <v>0</v>
      </c>
    </row>
    <row r="77" spans="1:4">
      <c r="A77">
        <v>275</v>
      </c>
      <c r="B77" t="s">
        <v>97</v>
      </c>
      <c r="C77" s="47">
        <v>0</v>
      </c>
      <c r="D77" s="47">
        <v>0</v>
      </c>
    </row>
    <row r="78" spans="1:4">
      <c r="A78">
        <v>276</v>
      </c>
      <c r="B78" t="s">
        <v>98</v>
      </c>
      <c r="C78" s="47">
        <v>0</v>
      </c>
      <c r="D78" s="47">
        <v>0</v>
      </c>
    </row>
    <row r="79" spans="1:4">
      <c r="A79">
        <v>278</v>
      </c>
      <c r="B79" t="s">
        <v>133</v>
      </c>
      <c r="C79" s="47">
        <v>0</v>
      </c>
      <c r="D79" s="47">
        <v>0</v>
      </c>
    </row>
    <row r="80" spans="1:4">
      <c r="A80">
        <v>280</v>
      </c>
      <c r="B80" t="s">
        <v>134</v>
      </c>
      <c r="C80" s="47">
        <v>0</v>
      </c>
      <c r="D80" s="47">
        <v>0</v>
      </c>
    </row>
    <row r="81" spans="1:4">
      <c r="A81">
        <v>282</v>
      </c>
      <c r="B81" t="s">
        <v>135</v>
      </c>
      <c r="C81" s="47">
        <v>0</v>
      </c>
      <c r="D81" s="47">
        <v>0</v>
      </c>
    </row>
    <row r="82" spans="1:4">
      <c r="A82">
        <v>284</v>
      </c>
      <c r="B82" t="s">
        <v>136</v>
      </c>
      <c r="C82" s="47">
        <v>0</v>
      </c>
      <c r="D82" s="47">
        <v>0</v>
      </c>
    </row>
    <row r="83" spans="1:4">
      <c r="A83">
        <v>285</v>
      </c>
      <c r="B83" t="s">
        <v>137</v>
      </c>
      <c r="C83" s="47">
        <v>0</v>
      </c>
      <c r="D83" s="47">
        <v>0</v>
      </c>
    </row>
    <row r="84" spans="1:4">
      <c r="A84">
        <v>287</v>
      </c>
      <c r="B84" t="s">
        <v>138</v>
      </c>
      <c r="C84" s="47">
        <v>0</v>
      </c>
      <c r="D84" s="47">
        <v>0</v>
      </c>
    </row>
    <row r="85" spans="1:4">
      <c r="A85">
        <v>288</v>
      </c>
      <c r="B85" t="s">
        <v>139</v>
      </c>
      <c r="C85" s="47">
        <v>0</v>
      </c>
      <c r="D85" s="47">
        <v>0</v>
      </c>
    </row>
    <row r="86" spans="1:4">
      <c r="A86">
        <v>289</v>
      </c>
      <c r="B86" t="s">
        <v>140</v>
      </c>
      <c r="C86" s="47">
        <v>0</v>
      </c>
      <c r="D86" s="47">
        <v>0</v>
      </c>
    </row>
    <row r="87" spans="1:4">
      <c r="A87">
        <v>291</v>
      </c>
      <c r="B87" t="s">
        <v>141</v>
      </c>
      <c r="C87" s="47">
        <v>0</v>
      </c>
      <c r="D87" s="47">
        <v>0</v>
      </c>
    </row>
    <row r="88" spans="1:4">
      <c r="A88">
        <v>293</v>
      </c>
      <c r="B88" t="s">
        <v>142</v>
      </c>
      <c r="C88" s="47">
        <v>0</v>
      </c>
      <c r="D88" s="47">
        <v>0</v>
      </c>
    </row>
    <row r="89" spans="1:4">
      <c r="A89">
        <v>294</v>
      </c>
      <c r="B89" t="s">
        <v>143</v>
      </c>
      <c r="C89" s="47">
        <v>0</v>
      </c>
      <c r="D89" s="47">
        <v>0</v>
      </c>
    </row>
    <row r="90" spans="1:4">
      <c r="A90">
        <v>295</v>
      </c>
      <c r="B90" t="s">
        <v>144</v>
      </c>
      <c r="C90" s="47">
        <v>0</v>
      </c>
      <c r="D90" s="47">
        <v>0</v>
      </c>
    </row>
    <row r="91" spans="1:4">
      <c r="A91">
        <v>28</v>
      </c>
      <c r="B91" t="s">
        <v>101</v>
      </c>
      <c r="C91" s="47">
        <v>84.1</v>
      </c>
      <c r="D91" s="47">
        <v>1114.4700599999999</v>
      </c>
    </row>
    <row r="92" spans="1:4">
      <c r="A92">
        <v>31</v>
      </c>
      <c r="B92" t="s">
        <v>103</v>
      </c>
      <c r="C92" s="47">
        <v>8.8000000000000114</v>
      </c>
      <c r="D92" s="47">
        <v>112.62514000000013</v>
      </c>
    </row>
    <row r="93" spans="1:4">
      <c r="A93">
        <v>33</v>
      </c>
      <c r="B93" t="s">
        <v>104</v>
      </c>
      <c r="C93" s="47">
        <v>1.6999999999999886</v>
      </c>
      <c r="D93" s="47">
        <v>22.465679999999853</v>
      </c>
    </row>
    <row r="94" spans="1:4">
      <c r="A94">
        <v>34</v>
      </c>
      <c r="B94" t="s">
        <v>105</v>
      </c>
      <c r="C94" s="47">
        <v>2.8999999999999773</v>
      </c>
      <c r="D94" s="47">
        <v>37.285219999999718</v>
      </c>
    </row>
    <row r="95" spans="1:4">
      <c r="A95">
        <v>36</v>
      </c>
      <c r="B95" t="s">
        <v>106</v>
      </c>
      <c r="C95" s="47">
        <v>0</v>
      </c>
      <c r="D95" s="47">
        <v>0</v>
      </c>
    </row>
    <row r="96" spans="1:4">
      <c r="A96">
        <v>38</v>
      </c>
      <c r="B96" t="s">
        <v>145</v>
      </c>
      <c r="C96" s="47">
        <v>0</v>
      </c>
      <c r="D96" s="47">
        <v>0</v>
      </c>
    </row>
    <row r="97" spans="1:4">
      <c r="A97">
        <v>39</v>
      </c>
      <c r="B97" t="s">
        <v>146</v>
      </c>
      <c r="C97" s="47">
        <v>0</v>
      </c>
      <c r="D97" s="47">
        <v>0</v>
      </c>
    </row>
    <row r="98" spans="1:4">
      <c r="A98">
        <v>40</v>
      </c>
      <c r="B98" t="s">
        <v>107</v>
      </c>
      <c r="C98" s="47">
        <v>0</v>
      </c>
      <c r="D98" s="47">
        <v>0</v>
      </c>
    </row>
    <row r="99" spans="1:4">
      <c r="A99">
        <v>41</v>
      </c>
      <c r="B99" t="s">
        <v>108</v>
      </c>
      <c r="C99" s="47">
        <v>0</v>
      </c>
      <c r="D99" s="47">
        <v>0</v>
      </c>
    </row>
    <row r="100" spans="1:4">
      <c r="A100">
        <v>44</v>
      </c>
      <c r="B100" t="s">
        <v>147</v>
      </c>
      <c r="C100" s="47">
        <v>0</v>
      </c>
      <c r="D100" s="47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AVANCE F Y F PESOS</vt:lpstr>
      <vt:lpstr>DATOS</vt:lpstr>
      <vt:lpstr>REALIZADA</vt:lpstr>
      <vt:lpstr>'AVANCE F Y F PESOS'!Área_de_impresión</vt:lpstr>
      <vt:lpstr>'AVANCE F Y F PESOS'!Títulos_a_imprimir</vt:lpstr>
    </vt:vector>
  </TitlesOfParts>
  <Company>COMISION FEDERAL DE ELECTRICIDAD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88740</dc:creator>
  <cp:lastModifiedBy>sirenia_antolin</cp:lastModifiedBy>
  <cp:lastPrinted>2012-07-16T19:02:05Z</cp:lastPrinted>
  <dcterms:created xsi:type="dcterms:W3CDTF">2011-02-25T20:16:53Z</dcterms:created>
  <dcterms:modified xsi:type="dcterms:W3CDTF">2012-08-01T00:42:22Z</dcterms:modified>
</cp:coreProperties>
</file>