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reportados!$A$6:$W$476</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reportados!$A$6:$V$481</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T482" i="8"/>
  <c r="E291"/>
  <c r="E292"/>
  <c r="W269"/>
  <c r="W268"/>
  <c r="W265"/>
  <c r="W264"/>
  <c r="W263"/>
  <c r="W262"/>
  <c r="W261"/>
  <c r="W260"/>
  <c r="W251"/>
  <c r="W250"/>
  <c r="W249"/>
  <c r="W248"/>
  <c r="W247"/>
  <c r="W239"/>
  <c r="W237"/>
  <c r="W236"/>
  <c r="W235"/>
  <c r="W232"/>
  <c r="W231"/>
  <c r="W230"/>
  <c r="W229"/>
  <c r="W227"/>
  <c r="W226"/>
  <c r="W225"/>
  <c r="W224"/>
  <c r="W223"/>
  <c r="W222"/>
  <c r="W221"/>
  <c r="W220"/>
  <c r="W219"/>
  <c r="W218"/>
  <c r="W217"/>
  <c r="W216"/>
  <c r="W215"/>
  <c r="W213"/>
  <c r="W212"/>
  <c r="W211"/>
  <c r="W210"/>
  <c r="W209"/>
  <c r="W208"/>
  <c r="W207"/>
  <c r="W206"/>
  <c r="W205"/>
  <c r="W204"/>
  <c r="W203"/>
  <c r="W202"/>
  <c r="W201"/>
  <c r="W200"/>
  <c r="W199"/>
  <c r="W198"/>
  <c r="W197"/>
  <c r="W196"/>
  <c r="W195"/>
  <c r="W194"/>
  <c r="W193"/>
  <c r="W192"/>
  <c r="W191"/>
  <c r="W190"/>
  <c r="W189"/>
  <c r="W179"/>
  <c r="W178"/>
  <c r="W177"/>
  <c r="W176"/>
  <c r="W175"/>
  <c r="W174"/>
  <c r="W173"/>
  <c r="W166"/>
  <c r="W165"/>
  <c r="W164"/>
  <c r="W163"/>
  <c r="W162"/>
  <c r="W160"/>
  <c r="W159"/>
  <c r="W158"/>
  <c r="W157"/>
  <c r="W156"/>
  <c r="W154"/>
  <c r="W153"/>
  <c r="W152"/>
  <c r="W151"/>
  <c r="W150"/>
  <c r="W149"/>
  <c r="W148"/>
  <c r="W147"/>
  <c r="W146"/>
  <c r="W145"/>
  <c r="W131"/>
  <c r="W130"/>
  <c r="W129"/>
  <c r="W120"/>
  <c r="W119"/>
  <c r="W118"/>
  <c r="W117"/>
  <c r="W116"/>
  <c r="W115"/>
  <c r="W114"/>
  <c r="W113"/>
  <c r="W112"/>
  <c r="W111"/>
  <c r="W108"/>
  <c r="W107"/>
  <c r="W106"/>
  <c r="W105"/>
  <c r="W104"/>
  <c r="W103"/>
  <c r="W102"/>
  <c r="W101"/>
  <c r="W100"/>
  <c r="W99"/>
  <c r="W98"/>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476"/>
  <c r="W473"/>
  <c r="W472"/>
  <c r="W471"/>
  <c r="W470"/>
  <c r="W469"/>
  <c r="W468"/>
  <c r="W464"/>
  <c r="W461"/>
  <c r="W460"/>
  <c r="W459"/>
  <c r="W458"/>
  <c r="W457"/>
  <c r="W456"/>
  <c r="W455"/>
  <c r="W454"/>
  <c r="W453"/>
  <c r="W452"/>
  <c r="W451"/>
  <c r="W450"/>
  <c r="W449"/>
  <c r="W448"/>
  <c r="W447"/>
  <c r="W446"/>
  <c r="W445"/>
  <c r="W444"/>
  <c r="W443"/>
  <c r="W442"/>
  <c r="W441"/>
  <c r="W440"/>
  <c r="W439"/>
  <c r="W438"/>
  <c r="W437"/>
  <c r="W436"/>
  <c r="W435"/>
  <c r="W434"/>
  <c r="W433"/>
  <c r="W432"/>
  <c r="W431"/>
  <c r="W430"/>
  <c r="W429"/>
  <c r="W428"/>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3"/>
  <c r="W372"/>
  <c r="W371"/>
  <c r="W367"/>
  <c r="W366"/>
  <c r="W362"/>
  <c r="W358"/>
  <c r="W354"/>
  <c r="W353"/>
  <c r="W352"/>
  <c r="W351"/>
  <c r="W350"/>
  <c r="W349"/>
  <c r="W348"/>
  <c r="W347"/>
  <c r="W345"/>
  <c r="W344"/>
  <c r="W343"/>
  <c r="W342"/>
  <c r="W338"/>
  <c r="W337"/>
  <c r="W336"/>
  <c r="W335"/>
  <c r="W333"/>
  <c r="W332"/>
  <c r="W331"/>
  <c r="W330"/>
  <c r="W329"/>
  <c r="W328"/>
  <c r="W324"/>
  <c r="W323"/>
  <c r="W320"/>
  <c r="W319"/>
  <c r="W318"/>
  <c r="W317"/>
  <c r="W315"/>
  <c r="W314"/>
  <c r="W313"/>
  <c r="W312"/>
  <c r="W311"/>
  <c r="W310"/>
  <c r="W309"/>
  <c r="W308"/>
  <c r="W307"/>
  <c r="W306"/>
  <c r="W305"/>
  <c r="W304"/>
  <c r="W303"/>
  <c r="W302"/>
  <c r="W301"/>
  <c r="W300"/>
  <c r="W295"/>
  <c r="W294"/>
  <c r="W293"/>
  <c r="W296"/>
  <c r="W289"/>
  <c r="W286"/>
  <c r="W285"/>
  <c r="W284"/>
  <c r="W281"/>
  <c r="W280"/>
  <c r="W278"/>
  <c r="W276"/>
  <c r="E275"/>
  <c r="W272"/>
  <c r="W256"/>
  <c r="W255"/>
  <c r="W243"/>
  <c r="W242"/>
  <c r="W185"/>
  <c r="W182"/>
  <c r="W181"/>
  <c r="W169"/>
  <c r="W141"/>
  <c r="W139"/>
  <c r="W138"/>
  <c r="W134"/>
  <c r="W125"/>
  <c r="W122"/>
  <c r="W96"/>
  <c r="W26"/>
  <c r="W25"/>
  <c r="W22"/>
  <c r="W18"/>
  <c r="W17"/>
  <c r="W16"/>
  <c r="W12"/>
  <c r="W11"/>
  <c r="W481"/>
  <c r="E233" l="1"/>
  <c r="E478" l="1"/>
  <c r="E480"/>
  <c r="E479" s="1"/>
  <c r="E267"/>
  <c r="E477" l="1"/>
  <c r="E184"/>
  <c r="E183"/>
  <c r="E137"/>
  <c r="E21"/>
  <c r="E24"/>
  <c r="E23" s="1"/>
  <c r="E136"/>
  <c r="E168"/>
  <c r="E167"/>
  <c r="E95"/>
  <c r="E427"/>
  <c r="E463"/>
  <c r="E462" s="1"/>
  <c r="E282"/>
  <c r="E283"/>
  <c r="E271"/>
  <c r="E270" s="1"/>
  <c r="E266"/>
  <c r="E259"/>
  <c r="E258" s="1"/>
  <c r="E357"/>
  <c r="E356"/>
  <c r="E355"/>
  <c r="E124"/>
  <c r="E127"/>
  <c r="E128"/>
  <c r="E133"/>
  <c r="E132" s="1"/>
  <c r="E29"/>
  <c r="E277"/>
  <c r="E279"/>
  <c r="E287"/>
  <c r="E288"/>
  <c r="E123"/>
  <c r="E140"/>
  <c r="E135" s="1"/>
  <c r="E155"/>
  <c r="E161"/>
  <c r="E144"/>
  <c r="E180"/>
  <c r="E170" s="1"/>
  <c r="E172"/>
  <c r="E214"/>
  <c r="E228"/>
  <c r="E238"/>
  <c r="E234"/>
  <c r="E241"/>
  <c r="E240" s="1"/>
  <c r="E188"/>
  <c r="E246"/>
  <c r="E245" s="1"/>
  <c r="E244" s="1"/>
  <c r="E254"/>
  <c r="E253" s="1"/>
  <c r="E252" s="1"/>
  <c r="E316"/>
  <c r="E298" s="1"/>
  <c r="E322"/>
  <c r="E321" s="1"/>
  <c r="E299"/>
  <c r="E334"/>
  <c r="E325" s="1"/>
  <c r="E327"/>
  <c r="E346"/>
  <c r="E339" s="1"/>
  <c r="E341"/>
  <c r="E361"/>
  <c r="E360" s="1"/>
  <c r="E359" s="1"/>
  <c r="E364"/>
  <c r="E365"/>
  <c r="E370"/>
  <c r="E475"/>
  <c r="E474" s="1"/>
  <c r="E465" s="1"/>
  <c r="E467"/>
  <c r="E466" s="1"/>
  <c r="E110"/>
  <c r="E121"/>
  <c r="E15"/>
  <c r="E14" s="1"/>
  <c r="E13" s="1"/>
  <c r="E10"/>
  <c r="E9"/>
  <c r="E8"/>
  <c r="E369" l="1"/>
  <c r="E142"/>
  <c r="E257"/>
  <c r="E273"/>
  <c r="E109"/>
  <c r="E97" s="1"/>
  <c r="E28" s="1"/>
  <c r="E326"/>
  <c r="E274"/>
  <c r="E368"/>
  <c r="E340"/>
  <c r="E290"/>
  <c r="E187"/>
  <c r="E171"/>
  <c r="E363"/>
  <c r="E143"/>
  <c r="E297"/>
  <c r="E186"/>
  <c r="E126"/>
  <c r="E27" l="1"/>
  <c r="E20" l="1"/>
  <c r="E19" s="1"/>
  <c r="E7" s="1"/>
</calcChain>
</file>

<file path=xl/sharedStrings.xml><?xml version="1.0" encoding="utf-8"?>
<sst xmlns="http://schemas.openxmlformats.org/spreadsheetml/2006/main" count="5328" uniqueCount="2037">
  <si>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</si>
  <si>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</si>
  <si>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</si>
  <si>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</si>
  <si>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</si>
  <si>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</si>
  <si>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</si>
  <si>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</si>
  <si>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</si>
  <si>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</si>
  <si>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</si>
  <si>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</si>
  <si>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</si>
  <si>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</si>
  <si>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</si>
  <si>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</si>
  <si>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</si>
  <si>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</si>
  <si>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</si>
  <si>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</si>
  <si>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</si>
  <si>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</si>
  <si>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</si>
  <si>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</si>
  <si>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</si>
  <si>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</si>
  <si>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</si>
  <si>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</si>
  <si>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</si>
  <si>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</si>
  <si>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</si>
  <si>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</si>
  <si>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</si>
  <si>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</si>
  <si>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</si>
  <si>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</si>
  <si>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</si>
  <si>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</si>
  <si>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</si>
  <si>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</si>
  <si>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</si>
  <si>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</si>
  <si>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</si>
  <si>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</si>
  <si>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</si>
  <si>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</si>
  <si>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</si>
  <si>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</si>
  <si>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</si>
  <si>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</si>
  <si>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</si>
  <si>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</si>
  <si>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</si>
  <si>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</si>
  <si>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</si>
  <si>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</si>
  <si>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</si>
  <si>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</si>
  <si>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</si>
  <si>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</si>
  <si>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</si>
  <si>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</si>
  <si>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</si>
  <si>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</si>
  <si>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</si>
  <si>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</si>
  <si>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</si>
  <si>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</si>
  <si>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</si>
  <si>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</si>
  <si>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</si>
  <si>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</si>
  <si>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</si>
  <si>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</si>
  <si>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</si>
  <si>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</si>
  <si>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</si>
  <si>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</si>
  <si>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</si>
  <si>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</si>
  <si>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</si>
  <si>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</si>
  <si>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</si>
  <si>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</si>
  <si>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</si>
  <si>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</si>
  <si>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</si>
  <si>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</si>
  <si>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</si>
  <si>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</si>
  <si>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</si>
  <si>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</si>
  <si>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</si>
  <si>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</si>
  <si>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</si>
  <si>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</si>
  <si>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</si>
  <si>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</si>
  <si>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</si>
  <si>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</si>
  <si>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</si>
  <si>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</si>
  <si>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</si>
  <si>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</si>
  <si>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</si>
  <si>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</si>
  <si>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</si>
  <si>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</si>
  <si>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</si>
  <si>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</si>
  <si>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</si>
  <si>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</si>
  <si>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</si>
  <si>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</si>
  <si>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</si>
  <si>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</si>
  <si>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</si>
  <si>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</si>
  <si>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</si>
  <si>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</si>
  <si>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</si>
  <si>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</si>
  <si>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</si>
  <si>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</si>
  <si>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</si>
  <si>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</si>
  <si>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</si>
  <si>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</si>
  <si>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</si>
  <si>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</si>
  <si>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</si>
  <si>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</si>
  <si>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</si>
  <si>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</si>
  <si>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</si>
  <si>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</si>
  <si>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</si>
  <si>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</si>
  <si>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</si>
  <si>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</si>
  <si>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</si>
  <si>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</si>
  <si>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</si>
  <si>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</si>
  <si>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</si>
  <si>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</si>
  <si>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</si>
  <si>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</si>
  <si>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</si>
  <si>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</si>
  <si>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</si>
  <si>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</si>
  <si>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</si>
  <si>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</si>
  <si>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</si>
  <si>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</si>
  <si>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</si>
  <si>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</si>
  <si>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</si>
  <si>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</si>
  <si>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</si>
  <si>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</si>
  <si>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</si>
  <si>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</si>
  <si>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</si>
  <si>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</si>
  <si>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</si>
  <si>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</si>
  <si>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</si>
  <si>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</si>
  <si>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</si>
  <si>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</si>
  <si>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</si>
  <si>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</si>
  <si>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</si>
  <si>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</si>
  <si>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</si>
  <si>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</si>
  <si>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</si>
  <si>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</si>
  <si>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</si>
  <si>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</si>
  <si>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</si>
  <si>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</si>
  <si>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</si>
  <si>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</si>
  <si>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</si>
  <si>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</si>
  <si>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</si>
  <si>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</si>
  <si>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</si>
  <si>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</si>
  <si>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</si>
  <si>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</si>
  <si>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</si>
  <si>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</si>
  <si>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</si>
  <si>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</si>
  <si>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</si>
  <si>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</si>
  <si>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</si>
  <si>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</si>
  <si>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</si>
  <si>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</si>
  <si>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</si>
  <si>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</si>
  <si>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</si>
  <si>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</si>
  <si>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</si>
  <si>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</si>
  <si>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</si>
  <si>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</si>
  <si>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</si>
  <si>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</si>
  <si>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</si>
  <si>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</si>
  <si>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</si>
  <si>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</si>
  <si>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</si>
  <si>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</si>
  <si>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</si>
  <si>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</si>
  <si>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</si>
  <si>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</si>
  <si>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</si>
  <si>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</si>
  <si>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</si>
  <si>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</si>
  <si>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</si>
  <si>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</si>
  <si>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</si>
  <si>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</si>
  <si>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</si>
  <si>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</si>
  <si>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</si>
  <si>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</si>
  <si>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</si>
  <si>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</si>
  <si>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</si>
  <si>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</si>
  <si>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</si>
  <si>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</si>
  <si>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</si>
  <si>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</si>
  <si>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</si>
  <si>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</si>
  <si>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</si>
  <si>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</si>
  <si>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</si>
  <si>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</si>
  <si>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</si>
  <si>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</si>
  <si>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</si>
  <si>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</si>
  <si>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</si>
  <si>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</si>
  <si>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</si>
  <si>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</si>
  <si>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</si>
  <si>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</si>
  <si>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</si>
  <si>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</si>
  <si>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</si>
  <si>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</si>
  <si>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</si>
  <si>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</si>
  <si>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</si>
  <si>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</si>
  <si>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</si>
  <si>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</si>
  <si>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</si>
  <si>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</si>
  <si>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</si>
  <si>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</si>
  <si>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</si>
  <si>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</si>
  <si>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</si>
  <si>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</si>
  <si>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</si>
  <si>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</si>
  <si>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</si>
  <si>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</si>
  <si>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</si>
  <si>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</si>
  <si>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</si>
  <si>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</si>
  <si>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</si>
  <si>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</si>
  <si>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</si>
  <si>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</si>
  <si>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</si>
  <si>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</si>
  <si>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</si>
  <si>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</si>
  <si>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</si>
  <si>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</si>
  <si>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</si>
  <si>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</si>
  <si>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</si>
  <si>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</si>
  <si>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</si>
  <si>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</si>
  <si>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</si>
  <si>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</si>
  <si>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</si>
  <si>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</si>
  <si>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</si>
  <si>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</si>
  <si>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</si>
  <si>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</si>
  <si>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</si>
  <si>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</si>
  <si>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</si>
  <si>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</si>
  <si>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</si>
  <si>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</si>
  <si>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</si>
  <si>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</si>
  <si>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</si>
  <si>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</si>
  <si>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</si>
  <si>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</si>
  <si>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</si>
  <si>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</si>
  <si>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</si>
  <si>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</si>
  <si>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</si>
  <si>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</si>
  <si>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</si>
  <si>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</si>
  <si>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</si>
  <si>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</si>
  <si>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</si>
  <si>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</si>
  <si>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</si>
  <si>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</si>
  <si>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</si>
  <si>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</si>
  <si>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</si>
  <si>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</si>
  <si>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</si>
  <si>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</si>
  <si>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</si>
  <si>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</si>
  <si>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</si>
  <si>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</si>
  <si>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</si>
  <si>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</si>
  <si>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</si>
  <si>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</si>
  <si>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</si>
  <si>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</si>
  <si>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</si>
  <si>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</si>
  <si>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</si>
  <si>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</si>
  <si>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</si>
  <si>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NBD</t>
  </si>
  <si>
    <t>HOSPITAL GENERAL DE MÉXICO</t>
  </si>
  <si>
    <t>200612NBD01442</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</si>
  <si>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</si>
  <si>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</si>
  <si>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</si>
  <si>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</si>
  <si>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</si>
  <si>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</si>
  <si>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</si>
  <si>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</si>
  <si>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</si>
  <si>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</si>
  <si>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</si>
  <si>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</si>
  <si>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</si>
  <si>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</si>
  <si>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</si>
  <si>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</si>
  <si>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</si>
  <si>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</si>
  <si>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</si>
  <si>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</si>
  <si>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</si>
  <si>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</si>
  <si>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</si>
  <si>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</si>
  <si>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</si>
  <si>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</si>
  <si>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</si>
  <si>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</si>
  <si>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</si>
  <si>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</si>
  <si>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</si>
  <si>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</si>
  <si>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</si>
  <si>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</si>
  <si>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</si>
  <si>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</si>
  <si>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</si>
  <si>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</si>
  <si>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</si>
  <si>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</si>
  <si>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</si>
  <si>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</si>
  <si>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</si>
  <si>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</si>
  <si>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</si>
  <si>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</si>
  <si>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</si>
  <si>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</si>
  <si>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</si>
  <si>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</si>
  <si>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</si>
  <si>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</si>
  <si>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</si>
  <si>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</si>
  <si>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</si>
  <si>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</si>
  <si>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</si>
  <si>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</si>
  <si>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</si>
  <si>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</si>
  <si>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</si>
  <si>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</si>
  <si>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</si>
  <si>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</si>
  <si>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</si>
  <si>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</si>
  <si>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</si>
  <si>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</si>
  <si>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</si>
  <si>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</si>
  <si>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</si>
  <si>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</si>
  <si>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</si>
  <si>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</si>
  <si>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</si>
  <si>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</si>
  <si>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</si>
  <si>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</si>
  <si>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</si>
  <si>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</si>
  <si>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</si>
  <si>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</si>
  <si>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</si>
  <si>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</si>
  <si>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</si>
  <si>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</si>
  <si>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</si>
  <si>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</si>
  <si>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</si>
  <si>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</si>
  <si>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</si>
  <si>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</si>
  <si>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</si>
  <si>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</si>
  <si>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</si>
  <si>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</si>
  <si>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</si>
  <si>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</si>
  <si>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</si>
  <si>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</si>
  <si>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</si>
  <si>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</si>
  <si>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</si>
  <si>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</si>
  <si>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</si>
  <si>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</si>
  <si>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</si>
  <si>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</si>
  <si>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</si>
  <si>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</si>
  <si>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</si>
  <si>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</si>
  <si>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</si>
  <si>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</si>
  <si>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</si>
  <si>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</si>
  <si>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</si>
  <si>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</si>
  <si>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</si>
  <si>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</si>
  <si>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</si>
  <si>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</si>
  <si>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</si>
  <si>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</si>
  <si>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</si>
  <si>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</si>
  <si>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</si>
  <si>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</si>
  <si>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</si>
  <si>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</si>
  <si>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</si>
  <si>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</si>
  <si>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</si>
  <si>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</si>
  <si>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</si>
  <si>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</si>
  <si>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</si>
  <si>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</si>
  <si>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</si>
  <si>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</si>
  <si>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</si>
  <si>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</si>
  <si>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</si>
  <si>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</si>
  <si>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</si>
  <si>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</si>
  <si>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</si>
  <si>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</si>
  <si>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</si>
  <si>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</si>
  <si>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</si>
  <si>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</si>
  <si>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</si>
  <si>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</si>
  <si>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</si>
  <si>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</si>
  <si>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</si>
  <si>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</si>
  <si>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</si>
  <si>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</si>
  <si>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</si>
  <si>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</si>
  <si>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</si>
  <si>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</si>
  <si>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</si>
  <si>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</si>
  <si>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</si>
  <si>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</si>
  <si>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</si>
  <si>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</si>
  <si>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</si>
  <si>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</si>
  <si>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</si>
  <si>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</si>
  <si>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</si>
  <si>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</si>
  <si>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</si>
  <si>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</si>
  <si>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</si>
  <si>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</si>
  <si>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</si>
  <si>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</si>
  <si>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</si>
  <si>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</si>
  <si>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</si>
  <si>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</si>
  <si>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</si>
  <si>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</si>
  <si>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</si>
  <si>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</si>
  <si>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</si>
  <si>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</si>
  <si>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</si>
  <si>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</si>
  <si>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</si>
  <si>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</si>
  <si>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</si>
  <si>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</si>
  <si>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</si>
  <si>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</si>
  <si>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</si>
  <si>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</si>
  <si>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</si>
  <si>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</si>
  <si>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</si>
  <si>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</si>
  <si>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</si>
  <si>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</si>
  <si>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</si>
  <si>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</si>
  <si>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</si>
  <si>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</si>
  <si>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</si>
  <si>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</si>
  <si>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</si>
  <si>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</si>
  <si>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</si>
  <si>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</si>
  <si>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</si>
  <si>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</si>
  <si>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</si>
  <si>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</si>
  <si>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</si>
  <si>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</si>
  <si>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</si>
  <si>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</si>
  <si>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</si>
  <si>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</si>
  <si>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</si>
  <si>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</si>
  <si>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</si>
  <si>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</si>
  <si>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</si>
  <si>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</si>
  <si>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</si>
  <si>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</si>
  <si>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</si>
  <si>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</si>
  <si>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</si>
  <si>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</si>
  <si>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</si>
  <si>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</si>
  <si>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</si>
  <si>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</si>
  <si>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</si>
  <si>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</si>
  <si>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</si>
  <si>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</si>
  <si>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</si>
  <si>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</si>
  <si>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</si>
  <si>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</si>
  <si>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</si>
  <si>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</si>
  <si>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</si>
  <si>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</si>
  <si>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</si>
  <si>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</si>
  <si>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</si>
  <si>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</si>
  <si>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</si>
  <si>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</si>
  <si>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</si>
  <si>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</si>
  <si>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</si>
  <si>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</si>
  <si>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</si>
  <si>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</si>
  <si>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</si>
  <si>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</si>
  <si>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</si>
  <si>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</si>
  <si>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</si>
  <si>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</si>
  <si>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</si>
  <si>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</si>
  <si>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</si>
  <si>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</si>
  <si>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</si>
  <si>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</si>
  <si>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</si>
  <si>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</si>
  <si>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</si>
  <si>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</si>
  <si>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</si>
  <si>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</si>
  <si>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</si>
  <si>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</si>
  <si>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</si>
  <si>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</si>
  <si>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</si>
  <si>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</si>
  <si>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</si>
  <si>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</si>
  <si>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</si>
  <si>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</si>
  <si>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TRIBUNAL FEDERAL DE JUSTICIA FISCAL Y ADMINISTRATIVA CON SEDE EN EL DISTRITO FEDERAL</t>
  </si>
  <si>
    <t>CONTRATO DE COMISION MERCANTIL FONDO INGRESOS EXCEDENTES (FIEX)</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</si>
  <si>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</si>
  <si>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</si>
  <si>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</si>
  <si>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</si>
  <si>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</si>
  <si>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</si>
  <si>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</si>
  <si>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</si>
  <si>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</si>
  <si>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</si>
  <si>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</si>
  <si>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</si>
  <si>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</si>
  <si>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</si>
  <si>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</si>
  <si>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</si>
  <si>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</si>
  <si>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</si>
  <si>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</si>
  <si>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</si>
  <si>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</si>
  <si>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</si>
  <si>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</si>
  <si>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</si>
  <si>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</si>
  <si>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</si>
  <si>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</si>
  <si>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</si>
  <si>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INTERACCIONES</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</si>
  <si>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</si>
  <si>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</si>
  <si>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</si>
  <si>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</si>
  <si>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</si>
  <si>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</si>
  <si>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</si>
  <si>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</si>
  <si>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</si>
  <si>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</si>
  <si>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</si>
  <si>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</si>
  <si>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</si>
  <si>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</si>
  <si>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</si>
  <si>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</si>
  <si>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</si>
  <si>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</si>
  <si>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</si>
  <si>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</si>
  <si>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</si>
  <si>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</si>
  <si>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</si>
  <si>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</si>
  <si>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</si>
  <si>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</si>
  <si>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</si>
  <si>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</si>
  <si>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</si>
  <si>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</si>
  <si>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</si>
  <si>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</si>
  <si>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</si>
  <si>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</si>
  <si>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</si>
  <si>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</si>
  <si>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</si>
  <si>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</si>
  <si>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</si>
  <si>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</si>
  <si>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</si>
  <si>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</si>
  <si>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</si>
  <si>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</si>
  <si>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</si>
  <si>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</si>
  <si>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</si>
  <si>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</si>
  <si>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</si>
  <si>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</si>
  <si>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</si>
  <si>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</si>
  <si>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</si>
  <si>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</si>
  <si>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</si>
  <si>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</si>
  <si>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</si>
  <si>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</si>
  <si>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</si>
  <si>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</si>
  <si>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</si>
  <si>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</si>
  <si>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</si>
  <si>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</si>
  <si>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</si>
  <si>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</si>
  <si>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</si>
  <si>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</si>
  <si>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</si>
  <si>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</si>
  <si>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</si>
  <si>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</si>
  <si>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</si>
  <si>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</si>
  <si>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</si>
  <si>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</si>
  <si>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</si>
  <si>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</si>
  <si>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</si>
  <si>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</si>
  <si>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</si>
  <si>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</si>
  <si>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</si>
  <si>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</si>
  <si>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</si>
  <si>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</si>
  <si>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</si>
  <si>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</si>
  <si>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</si>
  <si>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</si>
  <si>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</si>
  <si>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</si>
  <si>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</si>
  <si>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</si>
  <si>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</si>
  <si>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</si>
  <si>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</si>
  <si>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</si>
  <si>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</si>
  <si>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</si>
  <si>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</si>
  <si>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</si>
  <si>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</si>
  <si>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</si>
  <si>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</si>
  <si>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</si>
  <si>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</si>
  <si>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</si>
  <si>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</si>
  <si>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</si>
  <si>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</si>
  <si>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</si>
  <si>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</si>
  <si>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</si>
  <si>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</si>
  <si>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</si>
  <si>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</si>
  <si>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</si>
  <si>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</si>
  <si>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</si>
  <si>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</si>
  <si>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</si>
  <si>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</si>
  <si>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</si>
  <si>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</si>
  <si>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</si>
  <si>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</si>
  <si>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</si>
  <si>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</si>
  <si>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</si>
  <si>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</si>
  <si>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</si>
  <si>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</si>
  <si>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</si>
  <si>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</si>
  <si>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</si>
  <si>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</si>
  <si>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</si>
  <si>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</si>
  <si>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</si>
  <si>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</si>
  <si>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</si>
  <si>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</si>
  <si>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</si>
  <si>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</si>
  <si>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</si>
  <si>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</si>
  <si>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</si>
  <si>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</si>
  <si>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</si>
  <si>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</si>
  <si>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</si>
  <si>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</si>
  <si>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</si>
  <si>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</si>
  <si>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</si>
  <si>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</si>
  <si>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</si>
  <si>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</si>
  <si>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</si>
  <si>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</si>
  <si>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</si>
  <si>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</si>
  <si>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</si>
  <si>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</si>
  <si>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</si>
  <si>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</si>
  <si>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</si>
  <si>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</si>
  <si>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</si>
  <si>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</si>
  <si>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</si>
  <si>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</si>
  <si>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</si>
  <si>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</si>
  <si>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</si>
  <si>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</si>
  <si>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</si>
  <si>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</si>
  <si>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</si>
  <si>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</si>
  <si>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</si>
  <si>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</si>
  <si>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</si>
  <si>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</si>
  <si>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</si>
  <si>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</si>
  <si>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</si>
  <si>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</si>
  <si>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</si>
  <si>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</si>
  <si>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</si>
  <si>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</si>
  <si>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</si>
  <si>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</si>
  <si>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</si>
  <si>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</si>
  <si>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</si>
  <si>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</si>
  <si>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</si>
  <si>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</si>
  <si>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</si>
  <si>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</si>
  <si>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</si>
  <si>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</si>
  <si>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</si>
  <si>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</si>
  <si>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</si>
  <si>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</si>
  <si>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</si>
  <si>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</si>
  <si>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</si>
  <si>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</si>
  <si>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</si>
  <si>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</si>
  <si>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</si>
  <si>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</si>
  <si>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</si>
  <si>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</si>
  <si>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</si>
  <si>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</si>
  <si>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</si>
  <si>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</si>
  <si>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</si>
  <si>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</si>
  <si>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</si>
  <si>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</si>
  <si>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</si>
  <si>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</si>
  <si>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</si>
  <si>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</si>
  <si>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</si>
  <si>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</si>
  <si>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</si>
  <si>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</si>
  <si>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</si>
  <si>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</si>
  <si>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</si>
  <si>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</si>
  <si>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</si>
  <si>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</si>
  <si>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</si>
  <si>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</si>
  <si>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</si>
  <si>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</si>
  <si>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</si>
  <si>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</si>
  <si>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</si>
  <si>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</si>
  <si>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</si>
  <si>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</si>
  <si>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</si>
  <si>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</si>
  <si>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</si>
  <si>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</si>
  <si>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</si>
  <si>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</si>
  <si>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</si>
  <si>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</si>
  <si>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</si>
  <si>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</si>
  <si>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</si>
  <si>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</si>
  <si>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</si>
  <si>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</si>
  <si>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</si>
  <si>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</si>
  <si>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</si>
  <si>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</si>
  <si>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</si>
  <si>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</si>
  <si>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</si>
  <si>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</si>
  <si>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</si>
  <si>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</si>
  <si>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</si>
  <si>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</si>
  <si>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</si>
  <si>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</si>
  <si>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</si>
  <si>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</si>
  <si>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</si>
  <si>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</si>
  <si>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</si>
  <si>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</si>
  <si>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</si>
  <si>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</si>
  <si>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</si>
  <si>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</si>
  <si>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</si>
  <si>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</si>
  <si>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</si>
  <si>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</si>
  <si>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</si>
  <si>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</si>
  <si>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</si>
  <si>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</si>
  <si>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</si>
  <si>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</si>
  <si>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</si>
  <si>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</si>
  <si>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</si>
  <si>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</si>
  <si>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</si>
  <si>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</si>
  <si>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</si>
  <si>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</si>
  <si>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</si>
  <si>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</si>
  <si>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</si>
  <si>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</si>
  <si>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</si>
  <si>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</si>
  <si>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</si>
  <si>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</si>
  <si>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</si>
  <si>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</si>
  <si>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</si>
  <si>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</si>
  <si>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</si>
  <si>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</si>
  <si>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</si>
  <si>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</si>
  <si>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</si>
  <si>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</si>
  <si>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</si>
  <si>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</si>
  <si>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</si>
  <si>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</si>
  <si>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</si>
  <si>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</si>
  <si>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</si>
  <si>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</si>
  <si>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</si>
  <si>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</si>
  <si>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</si>
  <si>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</si>
  <si>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</si>
  <si>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</si>
  <si>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</si>
  <si>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</si>
  <si>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</si>
  <si>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</si>
  <si>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</si>
  <si>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</si>
  <si>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</si>
  <si>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</si>
  <si>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</si>
  <si>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</si>
  <si>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</si>
  <si>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</si>
  <si>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</si>
  <si>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</si>
  <si>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</si>
  <si>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</si>
  <si>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</si>
  <si>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</si>
  <si>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</si>
  <si>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</si>
  <si>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</si>
  <si>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</si>
  <si>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</si>
  <si>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</si>
  <si>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</si>
  <si>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</si>
  <si>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</si>
  <si>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</si>
  <si>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</si>
  <si>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</si>
  <si>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</si>
  <si>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</si>
  <si>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</si>
  <si>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</si>
  <si>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</si>
  <si>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</si>
  <si>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</si>
  <si>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</si>
  <si>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</si>
  <si>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</si>
  <si>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</si>
  <si>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</si>
  <si>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</si>
  <si>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</si>
  <si>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</si>
  <si>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</si>
  <si>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</si>
  <si>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</si>
  <si>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</si>
  <si>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</si>
  <si>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</si>
  <si>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</si>
  <si>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</si>
  <si>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</si>
  <si>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</si>
  <si>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</si>
  <si>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</si>
  <si>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</si>
  <si>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</si>
  <si>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</si>
  <si>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</si>
  <si>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</si>
  <si>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</si>
  <si>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</si>
  <si>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</si>
  <si>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</si>
  <si>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</si>
  <si>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</si>
  <si>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</si>
  <si>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</si>
  <si>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</si>
  <si>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</si>
  <si>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</si>
  <si>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</si>
  <si>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</si>
  <si>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</si>
  <si>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</si>
  <si>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</si>
  <si>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</si>
  <si>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</si>
  <si>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</si>
  <si>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</si>
  <si>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</si>
  <si>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</si>
  <si>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</si>
  <si>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</si>
  <si>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</si>
  <si>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</si>
  <si>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</si>
  <si>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</si>
  <si>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</si>
  <si>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</si>
  <si>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</si>
  <si>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</si>
  <si>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</si>
  <si>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</si>
  <si>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</si>
  <si>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</si>
  <si>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</si>
  <si>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</si>
  <si>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SERVICIO DE ADMINISTRACION Y ENAJENACION DE BIENES (SAE)</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</si>
  <si>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</si>
  <si>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</si>
  <si>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</si>
  <si>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</si>
  <si>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</si>
  <si>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</si>
  <si>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</si>
  <si>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</si>
  <si>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</si>
  <si>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</si>
  <si>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</si>
  <si>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</si>
  <si>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</si>
  <si>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</si>
  <si>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</si>
  <si>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</si>
  <si>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</si>
  <si>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</si>
  <si>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</si>
  <si>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</si>
  <si>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</si>
  <si>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</si>
  <si>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</si>
  <si>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</si>
  <si>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</si>
  <si>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</si>
  <si>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</si>
  <si>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</si>
  <si>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</si>
  <si>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</si>
  <si>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</si>
  <si>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</si>
  <si>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</si>
  <si>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</si>
  <si>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</si>
  <si>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</si>
  <si>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</si>
  <si>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</si>
  <si>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</si>
  <si>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</si>
  <si>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</si>
  <si>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</si>
  <si>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</si>
  <si>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</si>
  <si>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</si>
  <si>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</si>
  <si>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</si>
  <si>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</si>
  <si>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</si>
  <si>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</si>
  <si>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</si>
  <si>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</si>
  <si>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</si>
  <si>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</si>
  <si>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</si>
  <si>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</si>
  <si>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</si>
  <si>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</si>
  <si>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</si>
  <si>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</si>
  <si>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</si>
  <si>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</si>
  <si>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</si>
  <si>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</si>
  <si>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</si>
  <si>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</si>
  <si>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</si>
  <si>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</si>
  <si>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</si>
  <si>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</si>
  <si>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</si>
  <si>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</si>
  <si>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</si>
  <si>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</si>
  <si>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</si>
  <si>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</si>
  <si>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</si>
  <si>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</si>
  <si>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</si>
  <si>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</si>
  <si>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</si>
  <si>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</si>
  <si>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</si>
  <si>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</si>
  <si>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</si>
  <si>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</si>
  <si>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</si>
  <si>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</si>
  <si>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</si>
  <si>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</si>
  <si>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</si>
  <si>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</si>
  <si>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</si>
  <si>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</si>
  <si>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</si>
  <si>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</si>
  <si>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</si>
  <si>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</si>
  <si>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</si>
  <si>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</si>
  <si>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</si>
  <si>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</si>
  <si>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</si>
  <si>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</si>
  <si>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</si>
  <si>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</si>
  <si>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</si>
  <si>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</si>
  <si>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</si>
  <si>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</si>
  <si>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</si>
  <si>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</si>
  <si>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</si>
  <si>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</si>
  <si>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</si>
  <si>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</si>
  <si>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</si>
  <si>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</si>
  <si>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</si>
  <si>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</si>
  <si>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</si>
  <si>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</si>
  <si>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</si>
  <si>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</si>
  <si>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</si>
  <si>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</si>
  <si>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</si>
  <si>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</si>
  <si>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</si>
  <si>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</si>
  <si>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</si>
  <si>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</si>
  <si>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</si>
  <si>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</si>
  <si>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</si>
  <si>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</si>
  <si>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</si>
  <si>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</si>
  <si>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</si>
  <si>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</si>
  <si>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</si>
  <si>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</si>
  <si>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</si>
  <si>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</si>
  <si>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</si>
  <si>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</si>
  <si>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</si>
  <si>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</si>
  <si>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FIDEICOMISO DE CAPITAL EMPRENDEDOR</t>
  </si>
  <si>
    <t>LA INVERSIÓN Y ADMINISTRACIÓN DE RECURSOS QUE INTEGRAN SU PATRIMONIO, PARA DESTINARLOS AL FINANCIAMIENTO Y/O APOYO DE PROYECTOS INNOVADORES, YA SEA DE MANERA DIRECTA O INDIRECTA A TRAVÉS DE FONDOS PRIVADOS DE INVERSION.</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</si>
  <si>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</si>
  <si>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</si>
  <si>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</si>
  <si>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</si>
  <si>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</si>
  <si>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</si>
  <si>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</si>
  <si>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BANCO MONEX, S.A. INSTITUCIÓN DE BANCA MÚLTIPLE, MONEX GRUPO FINANCIERO.</t>
  </si>
  <si>
    <t>ADMINISTRAR LOS RECURSOS DEL MANDATO A EFECTO DE QUE SEAN APLICADOS POR LA PROCURADURIA PARA PAGAR LAS RECOMPENSAS DE CONFORMIDAD CON LOS ACUERDOS A/255/08 Y A/004/10 DEL PROCURADOR GENERAL DE LA REPUBLICA Y DEMAS DISPOSICIONES APLICABLES</t>
  </si>
  <si>
    <t>FIDEICOMISO CENTRO DE INGENIERÍA Y DESARROLLO INDUSTRIAL NO. 135826-8</t>
  </si>
  <si>
    <t>F/11025590 (ANTES 4483-0)</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</si>
  <si>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</si>
  <si>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</si>
  <si>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</si>
  <si>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</si>
  <si>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</si>
  <si>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$1,000,000.00   FECHA: 28/02/2002
OBSERVACIONES: N/A</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</si>
  <si>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</si>
  <si>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$300,000.00   FECHA: 31/12/2008
OBSERVACIONES: CONFORME A LO ESTABLECIDO EN EL CONTRATO DE FIDEICOMISO YA SE ENTERÓ A LA TESOFE EL ÚLTIMO VENCIMIENTO.</t>
  </si>
  <si>
    <t>APORTACIÓN INICIAL:   MONTO: $7,000,000.00   FECHA: 05/09/2006
OBSERVACIONES: A LA FECHA NO SE HAN PRESENTADO CASOS QUE HAYAN REQUERIDO LA APLICACIÓN DE LOS RECURSOS</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</si>
  <si>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</si>
  <si>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</si>
  <si>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</si>
  <si>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</si>
  <si>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</si>
  <si>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t>
  </si>
  <si>
    <t>APORTACIÓN INICIAL:   MONTO: $117,047,420.00   FECHA: 01/03/2007
OBSERVACIONES: FIDEICOMISO FORMALIZADO EN 2007.</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</si>
  <si>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</si>
  <si>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</si>
  <si>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</si>
  <si>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$176,817,025.75   FECHA: 22/12/2004
OBSERVACIONES: EL IMPORTE EN DISPONIBILIDAD SE REFIERE A VALORES DE FÁCIL REALIZACIÓN, REGISTRADOS EN EL ESTADO DE POSICIÓN O SITUACIÓN FINANCIERA.</t>
  </si>
  <si>
    <t>APORTACIÓN INICIAL:   MONTO: $2.00   FECHA: 24/04/2008
OBSERVACIONES: EL FIDEICOMISO FUE CONSTITUIDO EL 31 DE MARZO DEL 2008.</t>
  </si>
  <si>
    <t>APORTACIÓN INICIAL:   MONTO: $1,000.00   FECHA: 31/10/1997
OBSERVACIONES: PROGRAMA DE GARANTIAS NAFIN.</t>
  </si>
  <si>
    <t>APORTACIÓN INICIAL:   MONTO: $62,890,122.00   FECHA: 31/07/1995
OBSERVACIONES: SIN OBSERVACIONES</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</si>
  <si>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</si>
  <si>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</si>
  <si>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</si>
  <si>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</si>
  <si>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$1,000.00   FECHA: 01/06/1995
OBSERVACIONES: SIN OBSERVACIONES.</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</si>
  <si>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</si>
  <si>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</si>
  <si>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$47,000,000.00   FECHA: 14/02/2002
OBSERVACIONES: LOS SALDOS SE INTEGRAN CON LA INFORMACION RECIBIDA RESPONSABILIDAD DEL FIDUCIARIO SANTANDER SERFIN.</t>
  </si>
  <si>
    <t>APORTACIÓN INICIAL:   MONTO: $1.00   FECHA: 12/12/1963
OBSERVACIONES: NO SE APORTARON RECURSOS PÚBLICOS FEDERALES A ESTE FIDEICOMISO.</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</si>
  <si>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</si>
  <si>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</si>
  <si>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</si>
  <si>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</si>
  <si>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</si>
  <si>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</si>
  <si>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</si>
  <si>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</si>
  <si>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</si>
  <si>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</si>
  <si>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APORTACIÓN INICIAL:   MONTO: $750,000,000.00   FECHA: 04/11/2002
OBSERVACIONES: EN LA DISPONIBILIDAD ESTAN INCLUIDOS LOS IMPORTES AUTORIZADOS POR EL COMITE TECNICO PARA EL DESARROLLO DEL PROGRAMA DE COBERTURA SOCIAL DE TELECOMUNICACIONES, PRIMERA Y SEGUNDA ETAPA Y PARA EL PROYECTO DE RED COMPLEMENTARIA SATELITAL.</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</si>
  <si>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</si>
  <si>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</si>
  <si>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$1.00   FECHA: 17/08/1987
OBSERVACIONES: BANOBRAS NO REPORTA DISPONIBILIDAD, EN VIRTUD DE QUE NO SE HAN REALIZADO APORTACIONES DE RECURSOS PUBLICOS.</t>
  </si>
  <si>
    <t>APORTACIÓN INICIAL:   MONTO: $1,649,510,490.00   FECHA: 06/02/2009
OBSERVACIONES: .</t>
  </si>
  <si>
    <t>APORTACIÓN INICIAL:   MONTO: $5,464,683.00   FECHA: 11/01/1976
OBSERVACIONES: NINGUNA</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</si>
  <si>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</si>
  <si>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</si>
  <si>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</si>
  <si>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$300,000.00   FECHA: 10/09/2010
OBSERVACIONES: INICIO OPERACIONES EN 2010</t>
  </si>
  <si>
    <t>APORTACIÓN INICIAL:   MONTO: $32,978,793.00   FECHA: 18/12/2001
OBSERVACIONES: EN LOS INDICADORES DEL CUMPLIMIENTO DE LAS METAS, NO SE DA LA OPCIÓN DE OTROS O DE ACREDITADO QUE ES LA UNIDAD DE MEDIDA UTILIZADO EN EL SUBSISTEMA.</t>
  </si>
  <si>
    <t>APORTACIÓN INICIAL:   MONTO: $72,000,000.00   FECHA: 15/11/1994
OBSERVACIONES: LOS DATOS CONTENIDOS SON RESPONSABILIDAD DE LA UR.</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</si>
  <si>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</si>
  <si>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</si>
  <si>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</si>
  <si>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</si>
  <si>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APORTACIÓN INICIAL:   MONTO: $46,980,846.00   FECHA: 28/03/1990
OBSERVACIONES: EL IMPORTE DE LA APORTACIÓN INICIAL ESTA EN VIEJOS PESOS. EL SOPORTE DOCUMENTAL INCLUYE: BALANCE Y ESTADO DE RESULTADOS.</t>
  </si>
  <si>
    <t>APORTACIÓN INICIAL:   MONTO: $185,007,660.00   FECHA: 28/03/1990
OBSERVACIONES: EL IMPORTE DE LA APORTACIÓN INICIAL ESTA EN VIEJOS PESOS. EL SOPORTE DOCUMENTAL INCLUYE: BALANCE Y ESTADO DE RESULTADOS.</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</si>
  <si>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</si>
  <si>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</si>
  <si>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$325,113,182.43   FECHA: 31/05/2010
OBSERVACIONES: LOS DATOS CONTENIDOS SON RESPONSABILIDAD DE LA UR</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</si>
  <si>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</si>
  <si>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</si>
  <si>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</si>
  <si>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</si>
  <si>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</si>
  <si>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</si>
  <si>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</si>
  <si>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</si>
  <si>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</si>
  <si>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</si>
  <si>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$87,500,000.00   FECHA: 13/08/2010
OBSERVACIONES: DE ACUERDO CON LAS REGLAS DE OPERACION DEL PROGRAMA JOVEN EMPRENDEDOR RURAL Y FONDO DE TIERRAS SE ESPECIFICAN LOS REQUISITOS, PROCEDIMIENTOS PARA ACCEDER A LOS APOYOS.</t>
  </si>
  <si>
    <t>APORTACIÓN INICIAL:   MONTO: $15,353,864.00   FECHA: 28/11/1994
OBSERVACIONES: NINGUNA.</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</si>
  <si>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</si>
  <si>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</si>
  <si>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</si>
  <si>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</si>
  <si>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</si>
  <si>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</si>
  <si>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</si>
  <si>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</si>
  <si>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</si>
  <si>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$3,000.00   FECHA: 15/07/1999
OBSERVACIONES: FIDEICOMISO EN OPERACION PRESENTA UN AVANCE EN LA REGULARIZACION DE LOS DERECHOS DE VIA DE 97.26%.</t>
  </si>
  <si>
    <t>APORTACIÓN INICIAL:   MONTO: $150,000.00   FECHA: 30/06/2000
OBSERVACIONES: NINGUNA</t>
  </si>
  <si>
    <t>APORTACIÓN INICIAL:   MONTO: $10,000,000.00   FECHA: 15/08/2003
OBSERVACIONES: NINGUNA</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</si>
  <si>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</si>
  <si>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</si>
  <si>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</si>
  <si>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</si>
  <si>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$1,050,000.00   FECHA: 27/12/2001
OBSERVACIONES: INFORMACIÓN DEFINITIVA.</t>
  </si>
  <si>
    <t>APORTACIÓN INICIAL:   MONTO: $999,996.00   FECHA: 27/12/2001
OBSERVACIONES: INFORMACIÓN DEFINITIVA.</t>
  </si>
  <si>
    <t>APORTACIÓN INICIAL:   MONTO: $500,000.00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</si>
  <si>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</si>
  <si>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</si>
  <si>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</si>
  <si>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</si>
  <si>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</si>
  <si>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$0.01   FECHA: 15/05/1994
OBSERVACIONES: EL SALDO SE REPORTA HASTA EL MES DE ABRIL DE 2009, YA QUE LA INSTITUCIION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</si>
  <si>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</si>
  <si>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</si>
  <si>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28/09/2007
OBSERVACIONES: SE ANEXA DOCUMENTACIÓN SOPORTE.</t>
  </si>
  <si>
    <t>APORTACIÓN INICIAL:   MONTO: $776,000,000.00   FECHA: 28/09/2007
OBSERVACIONES: SE ANEXA DOCUMENTACIÓN SOPORTE.</t>
  </si>
  <si>
    <t>APORTACIÓN INICIAL:   MONTO: $100,000.00   FECHA: 03/11/2000
OBSERVACIONES: NINGUNA</t>
  </si>
  <si>
    <t>APORTACIÓN INICIAL:   MONTO: $2,500,000.00   FECHA: 30/10/2007
OBSERVACIONES: NINGUNA</t>
  </si>
  <si>
    <t>APORTACIÓN INICIAL:   MONTO: $10,000.00   FECHA: 20/10/2005
OBSERVACIONES: ---LA DISPONIBILIDAD QUE SE REPORTO EN EL RENGLÓN ANTERIOR ES DEL EJERCICIO 2010.</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</si>
  <si>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</si>
  <si>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</si>
  <si>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</si>
  <si>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</si>
  <si>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</si>
  <si>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$1,000,000.00   FECHA: 13/11/2000
OBSERVACIONES: N/A</t>
  </si>
  <si>
    <t>APORTACIÓN INICIAL:   MONTO: $688,639.00   FECHA: 28/01/2008
OBSERVACIONES: ESTE FIDEICOMISO FUNCIONA UNICAMENTE CON RECURSOS AUTOGENERADOS</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</si>
  <si>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</si>
  <si>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APORTACIÓN INICIAL:   MONTO: $1,000,000.00   FECHA: 25/03/2010
OBSERVACIONES: SE TURNA REPORTE DEL FIDEICOMISO PARA AUTORIZACIÓN</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</si>
  <si>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</si>
  <si>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</si>
  <si>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05/09/2005
OBSERVACIONES: EL CONACYT Y EL GOBIERNO DEL ESTADO DE CHIHUAHUA PARICIPAN COMO FIDEICOMITENTES EN EL FONDO.</t>
  </si>
  <si>
    <t>APORTACIÓN INICIAL:   MONTO: $346,000.00   FECHA: 18/07/2000
OBSERVACIONES: -</t>
  </si>
  <si>
    <t>APORTACIÓN INICIAL:   MONTO: $250,000,000.00   FECHA: 04/08/2010
OBSERVACIONES: -</t>
  </si>
  <si>
    <t>APORTACIÓN INICIAL:   MONTO: $10,553,923.00   FECHA: 01/02/1983
OBSERVACIONES: -</t>
  </si>
  <si>
    <t>APORTACIÓN INICIAL:   MONTO: $1.00   FECHA: 24/02/1988
OBSERVACIONES: -</t>
  </si>
  <si>
    <t>APORTACIÓN INICIAL:   MONTO: $2,085,030,000.00   FECHA: 28/06/2010
OBSERVACIONES: .</t>
  </si>
  <si>
    <t>APORTACIÓN INICIAL:   MONTO: $0.01   FECHA: 10/12/2002
OBSERVACIONES: EL H. COMITÉ TÉCNICO DE ESTE FIDEICOMISO DETERMINÓ EN SU DECIMA QUINTA SESIÓN ORDINARIA CELEBRADA EL 14 DE DICIEMBRE DE 2011, QUE NO ES NECESARIO REALIZAR APORTACIONES AL MISMO, EN VIRTUD DEL ELEVADO INDICE DE CAPITALIZACIÓN DEL BANCO.</t>
  </si>
  <si>
    <t>APORTACIÓN INICIAL:   MONTO: $8,739,720.00   FECHA: 20/07/1994
OBSERVACIONES: ES IMPORTANTE MENCIONAR QUE ESTE ORGANISMO DESCENTRALIZADO NO TIENE LA LEGITIMIDAD JURÍDICA DE ESTE ACTO. PARA ESTE TRIMESTRE EL FIDUCIARIO BANORTE NO REMITIO NINGUN TIPO DE INFORMACIÓN FINANCIERA, NO OBSTANTE ELLO, SE PRETENDE LLEVAR A CABO UNA REUNIÓN DE TRABAJO, CON EL PROPÓSITO DE ACORDAR DE MANERA INTEGRAL LA FORMA EN QUE SE ESTARÍAN ATENDIENDO LOS TEMAS RESIDUALES CORRESPONDIENTES.</t>
  </si>
  <si>
    <t>APORTACIÓN INICIAL:   MONTO: $125,000,000.00   FECHA: 18/09/1978
OBSERVACIONES: NO SE APORTARON RECURSOS PÚBLICOS FEDERALES A ESTE FIDEICOMISO. EN PROCESO DE EXTINCIÓN.</t>
  </si>
  <si>
    <t>APORTACIÓN INICIAL:   MONTO: $100,000,000.00   FECHA: 03/08/2009
OBSERVACIONES: INFORMACIÓN PROPORCIONADA POR LA GERENCIA DE COORDINACIÓN TÉCNICA DE PROYECTOS DEL VALLE DE MÉXICO DE LA CONAGUA.</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</si>
  <si>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EN CONTRA DEL FIDEICOMISO.</t>
  </si>
  <si>
    <t>90A</t>
  </si>
  <si>
    <t>CENTRO DE INVESTIGACIÓN EN GEOGRAFÍA Y GEOMÁTICA, "ING. JORGE L. TAMAYO", A.C.</t>
  </si>
  <si>
    <t>20113890A01547</t>
  </si>
  <si>
    <t>FONDO DE INVESTIGACIÓN CIENTÍFICA Y DESARROLLO TECNOLÓGICO DEL CENTRO DE INVESTIGACIÓN EN GEOGRAFÍA Y GEOMATICA, ING. .JORGE L. TAMAVO, A.C.</t>
  </si>
  <si>
    <t>MEDIANTE EL CUAL SE DESEA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t>
  </si>
  <si>
    <t>ACTINVER CASA DE BOLSA S.A. DE C.V.</t>
  </si>
  <si>
    <t>APORTACIÓN INICIAL:   MONTO: $3,304,597.31   FECHA: 16/08/2011
OBSERVACIONES: SIN OBSERVACIONES</t>
  </si>
  <si>
    <t>APORTACIÓN INICIAL:   MONTO: $10,559.00   FECHA: 17/11/2003
OBSERVACIONES: NO SE EFECTUARON RETIROS DEL FONDO POR CONCEPTO DE EROGACIONES DISTINTAS A LOS HONORARIOS FIDUCIARIOS,</t>
  </si>
  <si>
    <t>APORTACIÓN INICIAL:   MONTO: $10,000.00   FECHA: 06/11/2000
OBSERVACIONES: NINGUNA</t>
  </si>
  <si>
    <t>90Q</t>
  </si>
  <si>
    <t>CENTRO DE INVESTIGACIÓN CIENTÍFICA DE YUCATÁN, A.C.</t>
  </si>
  <si>
    <t>20113890Q01548</t>
  </si>
  <si>
    <t>FONDO DE INVESTIGACION CIENTIFICA Y DESARROLLO TECNOLOGICO DEL CENTRO DE INVESTIGACION CIENTIFICA DE YUCATAN, AC</t>
  </si>
  <si>
    <t>DE CONFORMIDAD CON LO ESTABLECIDO EN EL ART 50, FRACCION IV DE LA LEY DE CIENCIA Y TECNOLOGIA, FINANCIAR O COMPLEMENTAR FINANCIAMIENTO DE PROYECTOS ESPECÍFICOS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SIEMPRE QUE NO SE REGULARICE DICHA CONTRATACION POSTERIORMENTE.</t>
  </si>
  <si>
    <t>ACTINVER CASA DE BOLSA SA</t>
  </si>
  <si>
    <t>APORTACIÓN INICIAL:   MONTO: $30,000.00   FECHA: 15/11/2011
OBSERVACIONES: NO HAY OBSERVACIONES</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</si>
  <si>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</si>
  <si>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DESTINO: APOYOS PARA BENEFICIAR A LOS HIJOS DE LOS MIEMBROS DEL EMP QUE SUFRAN UNA INCAPACIDAD TOTAL O PERMANENTE O BIEN FALLEZCAN COMO CONSECUENCIA DE UN ACCIDENTE EN EL EJERCICIO DE SUS FUNCIONES.
CUMPLIMIENTO DE LA MISIÓN:
DURANTE 2011 SE APOYARON EN PROMEDIO A 40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</si>
  <si>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$210,296,242.69 POR ENCONTRARSE EN PROCESO DE ENTREGA A LOS EX TRABAJADORES. LA INFORMACION QUE CONTIENE ESTE REPORTE ES RESPONSABILIDAD DEL FIDUCIARIO Y NO ES GENERADA POR QUIEN LO REALIZA.</t>
  </si>
  <si>
    <t>DESTINO: PROYECTOS ENCAMINADOS AL APOYO DEL GOBIERNO HAITIANO Y LAS NECESIDADES DE LA POBLACIÓN DE ESE PAÍS.
CUMPLIMIENTO DE LA MISIÓN:
SE APROBARON PROYECTOS PRESENTADOS PARA EL CUMPLIMIENTO DE LAS ACTIVIDADES DEL MANDATO</t>
  </si>
  <si>
    <t>APORTACIÓN INICIAL:   MONTO: $101,168,800.00   FECHA: 13/08/2010
OBSERVACIONES: PARA EFECTOS DE LA FECHA DE FIRMA DEL MANDATO ESTE ES EL SEPTIMO INFORME QUE SE PRESENTA.</t>
  </si>
  <si>
    <t>APORTACIÓN INICIAL:   MONTO: $45,270,637.70   FECHA: 22/09/2006
OBSERVACIONES: EL MANDATO ESTA CONSTITUIDO EN DÓLARES AMERICANOS, PARA LA PRESENTACIÓN DE ESTE INFORME TRIMESTRAL EN MONEDA NACIONAL, SE CONSIDERA EL TIPO DE CAMBIO DE $12.8093 M.N. REPORTADO POR EL BANCO AL 31/MARZO/2012, AL APLICAR ESTE TIPO DE CAMBIO AL MONTO DE LOS RECURSOS DISPONIBLES EN DÓLARES AL CIERRE DEL AÑO ANTERIOR SE GENERA DIFERENCIA NEGATIVA ACUMULADA POR $1,356,331.47 M.N.</t>
  </si>
  <si>
    <t>APORTACIÓN INICIAL:   MONTO: $4,500,000,000.00   FECHA: 30/03/2011
OBSERVACIONES: DADOS LOS FINES ESTABLECIDOS EN EL CONTRATO DE FIDEICOMISO, NO SE GENERA ESTADO DE RESULTADOS, LOS INTERESES SE REGISTRAN EN CUENTAS DE BALANCE (PATRIMONIO) Y LAS EROGACIONES (HONORARIOS Y COMISIONES BANCARIAS) EN SALIDAS PATRIMONIALES (APLICACIONES PATRIMONIALES). CABE MENCIONAR QUE LA APORTACIÓN INICIAL SE REALIZÓ EL 30 DE MARZO DE 2011 Y EL SALDO DEL ACTIVO ACUMULADO AL 31 DE MARZO DE 2012 SE COMPONE POR CAJA Y BANCOS, ASÍ COMO INVERSIONES EN VALORES.</t>
  </si>
  <si>
    <t>FONDO DE APOYO PARA INFRAESTRUCTURA Y SEGURIDAD</t>
  </si>
  <si>
    <t>OTORGAR APOYOS FINANCIEROS ASOCIADOS A INFRAESTRUCTURA EN LAS ENTIDADES FEDERATIVAS, INCLUYENDO LA DESTINADA A SEGURIDAD PÚBLICA, QUE SIRVAN COMO FUENTE DE PAGO AL COMPONENTE DE CAPITAL DE LOS CRÉDITOS QUE OTORGUE BANOBRAS EN TÉRMINOS DEL TRANSITORIO VIGÉSIMO SEXTO DEL DECRETO DE PRESUPUESTO DE EGRESOS DE LA FEDERACIÓN PARA EL EJERCICIO FISCAL 2012</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</si>
  <si>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ENERO-MARZO DE 2012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</si>
  <si>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t>
  </si>
  <si>
    <t>APORTACIÓN INICIAL:   MONTO: $1,785,000,000.00   FECHA: 19/02/2001
OBSERVACIONES: AL TRIMESTRE QUE SE INFORMA, EL FIDEICOMISO PAGO NO RECIBIÓ RECURSOS FEDERALES. PARA CONTINUAR CON EL OBJETO PARA EL QUE FUE CREADO, ES CONVENIENTE SEÑALAR QUE LA DISPONIBILIDAD DEL FIDEICOMISO SE INTEGRA DE LOS INGRESOS QUE SE REPORTAN DEL RESULTADO DE APORTACIONES ESTATALES, RENDIMIENTOS FINANCIEROS, ASÍ COMO DE LOS REMANENTES DE APORTACIONES FEDERALES.</t>
  </si>
  <si>
    <t>FONDO DE INFRAESTRUCTURA PARA PAÍSES DE MESOAMÉRICA Y EL CARIBE</t>
  </si>
  <si>
    <t>OTORGAR APOYOS FINANCIEROS A PROGRAMAS Y PROYECTOS DE INFRAESTRUCTURA, ASÍ COMO ASISTENCIA TÉCNICA E INTERCAMBIO COMERCIAL DE BIENES Y SERVICIOS RELACIONADOS CON INFRAESTRUCTURA, ENTRE OTROS, CON EL OBJETO DE CONTRIBUIR AL DESARROLLO ECONÓMICO, SOCIAL E INSTITUCIONAL DE LAS REGIONES DE MESOAMÉRICA Y EL CARIBE, ASÍ COMO DE FORTALECER SUS CAPACIDADES NACIONALES Y ESTRECHAR RELACIONES SOBRE BASES MUTUAMENTE PROVECHOSAS.</t>
  </si>
  <si>
    <t>APORTACIÓN INICIAL:   MONTO: $1,000.00   FECHA: 25/01/2012
OBSERVACIONES: NO APLICA</t>
  </si>
  <si>
    <t>APORTACIÓN INICIAL:   MONTO: $1,000,000.00   FECHA: 26/11/1992
OBSERVACIONES: LOS EGRESOS ACUMULADOS DURANTE LA VIDA DEL FIDEICOMISO PARA FINANCIAR PROYECTOS SE REGISTRAN EN LOS ESTADOS FINANCIEROS COMO APLICACIONES PATRIMONIALES.</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</si>
  <si>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</si>
  <si>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PAGO DE COMPENSACIONES ECONÓMICAS + COMISIONES BANCARIAS + ENTEROS A LA TESOFE POR CONCEPTO DE REINTEGRO PRESUPUESTARIO DEL EJERCICIO FISCAL 2010</t>
  </si>
  <si>
    <t>APORTACIÓN INICIAL:   MONTO: $30,700,000.00   FECHA: 15/05/1991
OBSERVACIONES: .</t>
  </si>
  <si>
    <t>APORTACIÓN INICIAL:   MONTO: $250,000.00   FECHA: 05/05/2006
OBSERVACIONES: AL 1° TRIM DE 2012, LOS RECURSOS DEL FEIEF INCLUYEN EL 4° DE 2011 POR 8,495.4 MP DEL ANTICIPO TRIM DE 2011 DEL DEEP QUE REFIERE ART 257 DE LA LFD. CABE ACLARAR QUE DICHOS RECURSOS INVIRTIERÓNSE EN EL FEIEF.</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</si>
  <si>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312,295, SERVIDORES PÚBLICOS QUE INICIARON Y TERMINARON EL VIGÉSIMO SEGUNDO CICLO DEL FONAC, AL MISMO NÚMERO DE SERVIDORES PÚBLICOS LE FUE ENTREGADO EL PAGO DE SUS AHORROS, TODA VEZ QUE LAS 87 DEPENDENCIAS Y ENTIDADES AFILIADAS REALIZARON DURANTE EL MES DE AGOSTO DE 2011, EL TRÁMITE Y PAGO CORRESPONDIENTE A SU LIQUIDACIÓN</t>
  </si>
  <si>
    <t>DIRECCIÓN GENERAL DE PROGRAMACIÓN Y PRESUPUESTO "B"</t>
  </si>
  <si>
    <t>DESTINO: PAGO DE HONORARIOS FIDUCIARIOS.
CUMPLIMIENTO DE LA MISIÓN:
NO SE SOLICITARON PAGOS A LAS SUBCUENTAS ESPECÍFICAS Y SE ESTÁ EN ESPERA DE QUE SUS COORDINADORAS SECTORIALES INFORMEN AL COMITÉ TÉCNICO DE LA NECESIDAD DE MANTENER LAS MISMAS PARA PAGO DE OBLIGACIONES.</t>
  </si>
  <si>
    <t>APORTACIÓN INICIAL:   MONTO: $49,282,069.66   FECHA: 28/09/2006
OBSERVACIONES: LA DISPONIBILIDAD REPORTADA SE ENCUENTRA INTEGRADA POR LA DISPONIBILIDAD AL 31 DE DICIEMBRE DE 2011 POR $59,599,503.87 MÁS MOVIMIENTOS DEL PERIODO DEL 1° DE ENERO AL 31 DE MARZO DE 2012 POR CONCEPTO DE RENDIMIENTOS FINANCIEROS POR $654,534.00 MENOS EGRESOS POR $468,980.00, ESTE ULTIMO IMPORTE INCLUYE HONORARIOS FIDUCIARIOS POR $15,000.00, IVA SOBRE COMISIONES Y HONORARIOS POR $2,400.00 Y PAGO POR PRIMA DE ANTIGUEDAD POR $451,580.00; ASIMISMO EN EL CIRCULANTE SE INCLUYEN PAGOS ANTICIPADOS POR $34,800.00.</t>
  </si>
  <si>
    <t>APORTACIÓN INICIAL:   MONTO: $20,000,000.00   FECHA: 20/12/2005
OBSERVACIONES: LA DISPONIBILIDAD REPORTADA SE ENCUENTRA INTEGRADA POR LA DISPONIBILIDAD AL 31 DE DICIEMBRE DE 2011 POR $37,569,800.78, MÁS MOVIMIENTOS DEL PERIODO DEL 1° DE ENERO AL 31 DE MARZO DE 2012 POR LOS SIGUIENTES CONCEPTOS: RENDIMIENTOS FINANCIEROS POR $425,313.27 MENOS EGRESOS POR $174,000.00, ESTE ULTIMO IMPORTE INCLUYE HONORARIOS FIDUCIARIOS POR $150,000.00 E IMPUESTOS DIVERSOS POR $24,000.00</t>
  </si>
  <si>
    <t>APORTACIÓN INICIAL:   MONTO: $688,000,000.00   FECHA: 08/01/2003
OBSERVACIONES: LA DISPONIBILIDAD REPORTADA SE ENCUENTRA INTEGRADA POR LA DISPONIBILIDAD AL 31 DE DICIEMBRE DE 2011 POR $1,184,932,519.47, MÁS MOVIMIENTOS DEL PERIODO DEL 1° DE ENERO AL 31 DE MARZO DE 2012 POR LOS SIGUIENTES CONCEPTOS: RENDIMIENTOS FINANCIEROS POR $14,599,503.74 Y EGRESOS POR $8,591,979.30, ESTE ULTIMO IMPORTE INCLUYE: $8,161,343.60 POR PAGO A LOS EMPLEADOS DE SUS CUENTAS INDIVIDUALES, HONORARIOS AL FIDUCIARIO POR $371,237.67 E IMPUESTOS DIVERSOS POR $59,398.03. ASI COMO EL IMPUESTO SOBRE LA RENTA RETENIDO PARA SU ENTERO A LAS AUTORIDADES HACENDARIAS, LOS CUALES AL 31 DE MARZO DE 2012 ASCIENDEN A $362,285.78 Y QUE SE MUESTRAN EN EL PASIVO EN EL BALANCE GENERAL.</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</si>
  <si>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</si>
  <si>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APORTACIÓN INICIAL:   MONTO: $10,000,000.00   FECHA: 04/11/2004
OBSERVACIONES: EL DICTAMEN DE ESTADOS FINANCIEROS DE LA CONSAR AL 31 DE DICIEMBRE DE 2011 Y AL 31 DE DICIEMBRE DE 2010 ELABORADO POR EL AUDITOR EXTERNO INCLUYE, DENTRO DE SUS NOTAS, LA INFORMACIÓN DEL REGISTRO Y EL SALDO DEL FIDEICOMISO.</t>
  </si>
  <si>
    <t>DESTINO: ISR RETENIDO
CUMPLIMIENTO DE LA MISIÓN:
INTERCAMBIO DE EXPERIENCIA Y TECNOLOGIA ENTRE EMPRESAS MEXICANAS Y EUROPEAS A TRAVES DE FERIAS Y EXPOSICIONES.</t>
  </si>
  <si>
    <t>DESTINO: IMPUESTOS DIVERSOS, HONORARIOS
CUMPLIMIENTO DE LA MISIÓN:
EL FIDEICOMISO CUENTA CON RECURSOS QUE CONSTITUYEN FONDOS DE GARANTIAS QUE PERMITIRAN ACCEDER A CREDITOS A DIVERSAS MPYMES</t>
  </si>
  <si>
    <t>DESTINO: NO HUBO EROGACIONES EN EL PERIODO QUE SE REPORTA
CUMPLIMIENTO DE LA MISIÓN:
SE PROPORCIONO APOYO A LOS FIDEICOMITENTES PARA EL FORTALECIMIENTO DE SU CAPITAL, EN TERMINOS DE LO SEÑALADO EN EL ART 55 BIS DE LA LEY DE INSTITUCIONES DE CREDITO.</t>
  </si>
  <si>
    <t>DESTINO: VALUACION CAMBIARIA
CUMPLIMIENTO DE LA MISIÓN:
ASIGNACION DE LOS RECURSOS A DIVERSOS PROGRAMAS EN CUMPLIMIENTO DE LOS FINES PARA LOS QUE FUE CONSTITUIDO EL FIDEICOMISO.</t>
  </si>
  <si>
    <t>APORTACIÓN INICIAL:   MONTO: $1,010,000.00   FECHA: 22/11/2006
OBSERVACIONES: FIDEICOMISO FORMALIZADO EN 2006. EL MONTO DE ENTEROS A LA TESOFE, CORRESPONDE A RETENCIONES DE IVA Y DE ISR, ACUMULADO DE ENERO A MARZO 2012.</t>
  </si>
  <si>
    <t>DESTINO: PENSIONES, JUBILACIONES, VALES DE DESPENSA, HONORARIOS MEDICOS, DEPORTIVOS, VIUDEZ Y ORFANDAD, MEDICINAS, HOSPITALES, REEMBOLSOS POR GASTOS MEDICOS Y PRIMAS DE ANTIGUEDAD. LOS EGRESOS INCLUYEN VALUACION DE MERCADO.
CUMPLIMIENTO DE LA MISIÓN:
SE PAGARON EN EL PERIODO REPORTADO, PENSIONES, JUBILACIONES, VALES DE DESPENSA, HONORARIOS MEDICOS, DEPORTIVOS, VIUDEZ Y ORFANDAD, MEDICINAS HOSPITALES, REEMBOLSOS POR GASTOS MEDICOS Y PRIMAS DE ANTIGUEDAD</t>
  </si>
  <si>
    <t>DESTINO: CORRESPONDE A VALUACION DE MERCADO
CUMPLIMIENTO DE LA MISIÓN:
EN EL PERIODO QUE SE REPORTA SE CUMPLIO LA MISION Y FINES DEL FIDEICOMISO.</t>
  </si>
  <si>
    <t>DESTINO: INTERESES PAGADOS, MÁS VALUACION DE MERCADO
CUMPLIMIENTO DE LA MISIÓN:
EN EL PERIODO QUE SE REPORTA SE EROGARON RECURSOS PARA CUMPLIMIENTO DE LA MISION Y FINES DEL FIDEICOMISO</t>
  </si>
  <si>
    <t>APORTACIÓN INICIAL:   MONTO: $1,000.00   FECHA: 27/04/2009
OBSERVACIONES: SE REPORTA INFORMACION AL 31 DE MARZO 2012</t>
  </si>
  <si>
    <t>DESTINO: IMPUESTOS DIVERSOS, COMISIONES PAGADAS Y GASTOS DE ADMINISTRACION, DEPRECIACIONES, HONORARIOS
CUMPLIMIENTO DE LA MISIÓN:
SE PARTICIPO EN CAPACITACION Y EDUCACION ENCAMINADAS AL MEJORAMIENTO DE LA CULTURA DE DISEÑO A NIVEL NACIONAL.</t>
  </si>
  <si>
    <t>APORTACIÓN INICIAL:   MONTO: $16,580.00   FECHA: 08/07/1994
OBSERVACIONES: EL FIDEICOMISO QUE SE REPORTA NO SE ADHIERE A NINGUN PROGRAMA. EL MONTO REPORTADO EN EL RUBRO DE OTRAS APORTACIONES, SE REFIERE A INGRESOS GENERADOS POR LA PROPIA OPERATIVA DEL FIDEICOMISO.EL MONTO REPORTADO EN DISPONIBILIDAD AL 31 DE DICIEMBRE 2010 CORRESPONE AL ACTIVO TOTAL SEGUN ESTADO FINANCIERO-</t>
  </si>
  <si>
    <t>DESTINO: GASTOS DE ADMINISTRACION, GASTOS FINANCIEROS Y GASTOS DE VENTA
CUMPLIMIENTO DE LA MISIÓN:
SE APOYO LA DIVULGACION DE DIVERSAS MANIFESTACIONES ARTISTICAS EN MEXICO.</t>
  </si>
  <si>
    <t>DESTINO: OTROS GASTOS DE ADMINISTRACION.
CUMPLIMIENTO DE LA MISIÓN:
EMITIR, ENAJENAR Y ENTREGAR LOS CERTIFICADOS DE PARTICIPACIÓN INMOBILIARIA NO AMORTIZABLES, CUANDO ÉSTOS HAYAN SIDO INTEGRAMENTE CUBIERTOS.</t>
  </si>
  <si>
    <t>DESTINO: NO APLICA.
CUMPLIMIENTO DE LA MISIÓN:
EN VIRTUD DE LA SUFICIENCIA DE CAPITAL DE BANOBRAS, ASÍ COMO DE LA BAJA VOLATILIDAD EN EL ÍNDICE DE CAPITALIZACIÓN, NO FUE NECESARIO QUE BANOBRAS REALIZARA APORTACIONES AL PATRIMONIO DE DICHO FIDEICOMISO.</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</si>
  <si>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</si>
  <si>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PROPORCIONAR APOYOS A LA PROPIA INSTITUCIÓN ENCAMINADOS AL FORTALECIMIENTO DE SU CAPITAL.
CUMPLIMIENTO DE LA MISIÓN:
FORTALECIMIENTO DEL CAPITAL.</t>
  </si>
  <si>
    <t>DESTINO: PAGO DE PENSIONES, PRIMAS DE ANTIGÜEDAD,BENEFICIOS POSTERIORES AL RETIRO Y COMISIONES FIDUCIARIAS
CUMPLIMIENTO DE LA MISIÓN:
GARANTIZAR EL PAGO DE PENSIÓNES Y JUBILACIONES ASÍ COMO PRESTAMOS Y PRIMAS DE ANTIGUEDAD A LOS EMPLEADOS BANJERCITO.</t>
  </si>
  <si>
    <t>APORTACIÓN INICIAL:   MONTO: $110,000,000.00   FECHA: 18/10/2001
OBSERVACIONES: NINGUNA</t>
  </si>
  <si>
    <t>DESTINO: AFECTACION DE BIENES EN FIDEICOMISO, PARA GARANTIZAR CREDITOS A CARGO DEL FIDEICOMITENTE MARIO RENATO MENENDEZ RODRIGUEZ.
CUMPLIMIENTO DE LA MISIÓN:
ANTE LA IMPOSIBILIDAD DE LLEVAR A CABO LA RECUPERACIÓN POR LA VÍA JUDICIAL DEL ADEUDO CONTRAÍDO POR MARIO RENATO MENÉNDEZ RODRÍGUEZ CON NACIONAL FINANCIERA, S.N.C, EL ÁREA JURÍDICA DE NACIONAL FINANCIERA S.N.C. ESTA ELABORADO EL CORRESPONDIENTE DICTAMEN DE CASTIGO DEL MISMO. UNA VEZ QUE SE TENGA CONOCIMIENTO QUE HA SIDO CONCLUIDO EL CITADO DICTAMEN, SE PROMOVERÁ ANTE ESA ÁREA JURÍDICA, EL QUE SEAN REALIZADAS LAS ACCIONES CONDUCENTES PARA FORMALIZAR LA EXTINCIÓN DEL FIDEICOMISO.</t>
  </si>
  <si>
    <t>DESTINO: APOYO A EMPRESAS PARA QUE ACCEDAN AL MERCADO INTERMEDIO DE LA BOLSA MEXICANA DE VALORES.
CUMPLIMIENTO DE LA MISIÓN:
NO SE AHN CONCLUIDO LAS GESTIONES PARA RECUPERAR POR LA VIA LEGAL LOS SALDOS DE CUENTAS POR COBRAR QUE ESTÁN EN CARTERA VENCIDA. SE RESERVARON POR CONTAR CON OPINIÓN DEL COMITÉ TÉCNICO DE DIFICIL RECUPERACIÓN.</t>
  </si>
  <si>
    <t>DESTINO: NINGUNO
CUMPLIMIENTO DE LA MISIÓN:
POR MANTENERSE EL INDICE DE CAPITALIZACION ICAP, POR ARRIBA DEL MINIMO ESTABLECIDO, NO HA SIDO NECESARIO APORTAR RECURSOS AL FIDEICOMISO.</t>
  </si>
  <si>
    <t>DESTINO: - HONORARIOS - IMPUESTOS DIVERSOS - OTROS GASTOS DE OPERACIÓN
CUMPLIMIENTO DE LA MISIÓN:
- PARA EL FINANCIAMIENTO EMPRESARIAL DE LAS MICROS, PEQUEÑAS Y MEDIANAS EMPRESAS NACIONALES. - CUMPLIMIENTO DE FINES/METAS EN APEGO AL CONTRATO DE FIDEICOMISO.</t>
  </si>
  <si>
    <t>APORTACIÓN INICIAL:   MONTO: $1.00   FECHA: 01/01/2010
OBSERVACIONES: EL FISO REPORTO EN EL 4TO TRIMESTE DEL 2011 UN IMPORTE DE $68,631,455; EL IMPORTE CORRECTO ES DE $42,529,752.68 YA QUE NO SE CONSIDERO EL DEFICIENTE DEL AÑO 2010 POR $26,101,702.32</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</si>
  <si>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 A LA FECHA EN EL BALANCE EXISTEN $25,050.84 DE REMANENTE DE EJERCICIOS ANTERIORES Y $4,784.96 PRODUCTO DE LA INVERSIÓN DE LOS RECURSOS EN EL EJERCICIO 2012.</t>
  </si>
  <si>
    <t>APORTACIÓN INICIAL:   MONTO: $18,349.44   FECHA: 29/12/2006
OBSERVACIONES: EN ARCHIVOS ANEXOS SE ENVIAN LOS ESTADOS FINANCIEROS Y LOS ESTADOS DE CUENTA DEL PRIMER TRIMESTRE DE 2012.</t>
  </si>
  <si>
    <t>APORTACIÓN INICIAL:   MONTO: $1,000.00   FECHA: 15/05/2009
OBSERVACIONES: EN ARCHIVOS ANEXOS SE ENVIAN LOS ESTADOS FINANCIEROS DEL FIDEICOMISO Y ESTADO DE CUENTA DEL PRIMER TRIMESTRE DE 2012.</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</si>
  <si>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</si>
  <si>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PARA EL PAGO DE PENSIONES Y JUBILACIONES POR ANTIGÜEDAD E INVALIDEZ A EXTRABAJADORES DE BANSEFI DE CONFORMIDAD CON LO ESTABLECIDO EN LOS ARTÍCULOS 44 Y 51 DE LAS CONDICIONES GENERALES DE TRABAJO DE LA INSTITUCIÓN.
CUMPLIMIENTO DE LA MISIÓN:
SE LOGRO TENER UNA RESERVA DE CONTINGENCIA Y UN MEJOR CONTROL INTERNO, ASÍ COMO GARANTIZAR A LOS BENEFICIARIOS DE ESTE FIDEICOMISO EL PAGO DE LAS OBLIGACIONES CONTRACTUALES QUE TIENE EL BANCO ANTE LOS MISMOS.</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</si>
  <si>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t>
  </si>
  <si>
    <t>APORTACIÓN INICIAL:   MONTO: $122,486,095.27   FECHA: 14/05/1993
OBSERVACIONES: LOS SALDOS SE INTEGRAN CON LA INFORMACION RECIBIDA RESPONSABILIDAD DEL FIDUCIARIO BBVA BANCOMER, LOS CUALES SE INTEGRAN CON CIFRAS PRELIMINARES</t>
  </si>
  <si>
    <t>DESTINO: OPERACIÓN DEL FIDEICOMISO 7694 (CUSTODIA DE ARCHIVOS DE EMPRESAS PARAESTATALES LIQUIDADAS).
CUMPLIMIENTO DE LA MISIÓN:
PARA ESTE TRIMESTRE NO SE RECIBIO INFORMACION FINANCIERA POR PARTE DEL FIDUCIARIO BANORTE.</t>
  </si>
  <si>
    <t>APORTACIÓN INICIAL:   MONTO: $85,600,000.00   FECHA: 19/11/2002
OBSERVACIONES: LA INFORMACION REPORTADA ES DE ACUERDO A LOS ESTADOS FINANCIEROS CON CIFRAS AL 31 DE MARZO DE 2012, GENERADOS POR NACIONAL FINANCIERA, DIRECCION FIDUCIARIA.</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</si>
  <si>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</si>
  <si>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APORTACIÓN INICIAL:   MONTO: $1,000.00   FECHA: 30/07/2003
OBSERVACIONES: LA COMPOSICIÓN DEL PORTAFOLIO DE INVERSIONES SE INTEGRA COMO SIGUE: TRES PAGARÉS CON SALDO INSOLUTO AL 31 DE MARZO DE 2012 POR UN IMPORTE TOTAL DE $14,491,143,916 PESOS A TASA REAL DEL 4.70% A PLAZO DE 40 AÑOS, EMITIDOS POR EL GOBIERNO FEDERAL, EN TRES DIFERENTES FECHAS DE APERTURA, EL PRIMERO: EL 11 DE MAYO DE 2006, EL SEGUNDO: EL 25 DE MAYO DE 2006 Y EL TERCERO: EL 29 DE JUNIO DE 2006, CON AMORTIZACIONES PARCIALES Y PAGO DE INTERESES CADA 91 DÍAS, $4,224,473,554.47 PESOS DE LA GANANCIA INFLACIONARIA DE LOS SALDOS INSOLUTOS DE LOS PAGARÉS DE GOBIERNO FEDERAL, $90,416,642.80 PESOS DE INTERESES DEVENGADOS AL CORTE DE MARZO DE 2012, OPERACIONES EN REPORTO EN VALORES GUBERNAMENTALES A 21 DÍAS Y PAGARES DE INMEDIATA REALIZACIÓN POR $846,896,130.35 PESOS. EL IMPORTE DE LOS INGRESOS ACUMULADOS SE OBTIENE DE LA SUMA DE LOS SIGUIENTES CONCEPTOS DEL ESTADO DE RESULTADOS: INTERESES COBRADOS, AMORTIZACIONES DE PAGARES DE GOBIERNO FEDERAL, BENEFICIOS Y PRODUCTOS DIVERSOS, VALORIZACION DE CUENTAS EN UDI´S E INTERESES COBRADOS S/ VALORES GUBERNAMENTALES. EL MONTO DE LOS EGRESOS ACUMULADOS SE OBTIENEN DE LA SUMA DE LOS SIGUIENTES CONCEPTOS DEL ESTADO DE RESULTADOS: COMISIONES, HONORARIOS, RENTAS, OTROS GASTOS DE ADMINISTRACIÓN Y ENTREGAS A FIDEICOMISARIOS. LAS CIFRAS PRESENTADAS EN EL PRESENTE DOCUMENTO FUERON EXTRAÍDAS DE LA CONTABILIDAD PARTICULAR DEL FIDEICOMISO.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</si>
  <si>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</si>
  <si>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DESTINO: PAGO DE PENSIONES, JUBILACIONES Y GASTOS MEDICOS
CUMPLIMIENTO DE LA MISIÓN:
OTORGAR LOS BENEFICIOS A LOS PENSIONADOS Y SUS BENEFICIARIOS DE BANPESCA, CONFORME A LAS CONDICIONES DE TRABAJO, CONSISTENTES EN EL PAGO DE PENSIONES Y GASTOS MÉDICOS.</t>
  </si>
  <si>
    <t>APORTACIÓN INICIAL:   MONTO: $90,710,095.49   FECHA: 28/06/2002
OBSERVACIONES: LOS SALDOS SE INTEGRAN CON LA INFORMACIÓN RECIBIDA RESPONSABILIDAD DEL FIDUCIARIO SANTANDER SERFIN.</t>
  </si>
  <si>
    <t>APORTACIÓN INICIAL:   MONTO: $0.01   FECHA: 19/11/2002
OBSERVACIONES: EL SALDO DEL FIDEICOMISO AL PRIMER TRIMESTRE DE 2012, NO PRESENTÓ MOVIMIENTO EN EL PERIODO. LA FECHA DE APORTACIÓN INICIAL CORRESPONDE A LA FECHA EN QUE SE CONSTITUYO EL FIDEICOMISO, DERIVADO DE QUE NO SE HAN REALIZADO APORTACIONES.</t>
  </si>
  <si>
    <t>DESTINO: NO APLICA
CUMPLIMIENTO DE LA MISIÓN:
GARANTIZAR EL CUMPLIMIENTO DE PAGO DEL CRÉDITO OTORGADO AL GOBIENRO DEL ESTADO DE MORELOS. MISIÓN QUE FUE CUMPLIDA</t>
  </si>
  <si>
    <t>DESTINO: LA DISPONIBILIDAD AL CIERRE DEL EJERCICIO FISCAL 2010 FUE DE CERO PESOS, EN 2011 Y EN EL PERÍODO QUE SE REPORTA NO SE HAN RECIBIDO APORTACIONES, POR TANTO LA DISPONIBILIDAD A PARTIR DE ESTA ÚLTIMA FECHA ES DE CERO PESOS. NO APLICA REPORTAR METAS O INDICADORES DE RESULTADOS EN VIRTUD DE QUE SE TRATA DE UN FIDEICOMISO PRIVADO.
CUMPLIMIENTO DE LA MISIÓN:
ADMINISTRAR LOS BIENES QUE INTEGRAN EL PATRIMONIO FIDEICOMITIDO DEL FIDEICOMISO, INCLUYENDO EL ARRENDAMIENTO DE 2 HOTELES EN XALAPA, VER., PARA HACER EFICIENTE SU OPERACIÓN Y EVITAR SU DETERIORO. REGULARIZAR JURÍDICAMENTE LOS BIENES QUE INTEGRAN EL PATRIMONIO FIDEICOMITIDO DEL FIDEICOMISO. SE CONTINUA CON EL PROCESO DE DISOLUCIÓN Y LIQUIDACIÓN DE 21 EMPRESAS RECIBIDAS QUE NO OPERAN.</t>
  </si>
  <si>
    <t>APORTACIÓN INICIAL:   MONTO: $3,000,000.00   FECHA: 29/09/2000
OBSERVACIONES: EL FICAH AL 30 DE JUNIO DE 2010, TERMINÓ DE APLICAR LA TOTALIDAD DEL SALDO DE RECURSOS FEDERALES, FICAH CERRÓ 2010 CON DISPONIBILIDAD CERO, EN 2011 Y PARA ESTE AÑO NO ESTA CONSIDERADO NINGUN INGRESO NI EGRESO, POR LO QUE SE REFIERE A DICHOS RECURSOS FEDERALES.</t>
  </si>
  <si>
    <t>APORTACIÓN INICIAL:   MONTO: $64,785,852.00   FECHA: 10/12/1993
OBSERVACIONES: MEDIANTE OFICIO NO. 303-IV-0239 DEL 23 DE FEBRERO DE 2012 SE SOLICITO AL FIDEICOMISO DIERA CUMPLIMIENTO A LA CLAUSULA PRIMERA DEL CONVENIO DE DONACIÓN EN LO REFERENTE AL PLAZO PARA LA EJECUCIÓN DE LOS RECURSOS PÚBLICOS OTORGADOS. MEDIANTE COMUNICADO DEL 12 DE MARZO DE 2012, EL FIDEICOMISO INFORMÓ QUE EL 11 DE MARZO DEL AÑO EN CURSO SE DIÓ CUMPLIMIENTO CON EL PLAZO PARA LA APLICACIÓN DE LOS RECURSOS, ANEXANDO DESGLOSE DETALLADO DEL NÚMERO DE VISITANTES BENEFICIADOS CON EL DONATIVO OTORGADO. ES DE DESTACAR QUE EL FIDEICOMISO INFORMÓ QUE NO SE REPORTAN RENDIMIENTOS FINANCIEROS TODA VEZ QUE LA SUBCUENTA SOLO ES DE CHEQUES. ASIMISMO, SEÑALA QUE EL SALDO DISPONIBLE DE LA SUBCUENTA SON RECURSOS PARA MANTENER LA VIGENCIA DE LA CUENTA EN EL BANCO.</t>
  </si>
  <si>
    <t>DESTINO: OTROS GASTOS DE ADMINISTRACIÓN.
CUMPLIMIENTO DE LA MISIÓN:
DESARROLLAR UN PROGRAMA DE URBANIZACIÓN, LOTIFICACIÓN Y EN SU CASO CONSTRUCCIÓN Y VENTA DE CASAS DE INTERÉS SOCIAL.</t>
  </si>
  <si>
    <t>CONSEJO NACIONAL AGROPECUARIO, A.C.</t>
  </si>
  <si>
    <t>201206HAT01552</t>
  </si>
  <si>
    <t>FONDO DE INVERSIÓN DE CAPITAL EN AGRONEGOCIOS AGROPYME</t>
  </si>
  <si>
    <t>LA CREACIÓN DE UN PATRIMONIO AUTÓNOMO QUE PERMITA AL FIDEICOMITENTE Y A LOS FIDEICOMITENTES ADHERENTES, LA INTEGRACIÓN DE UN FONDO QUE SERÁ DESTINADO A LA PROMOCIÓN DE LA INVERSIÓN DE CAPITAL DE EMPRENDEDOR Y PRIVADO EN TERRITORIO NACIONAL, AL FOMENTO, DESARROLLO Y CONSOLIDACIÓN DE EMPRESAS, DEL SECTOR RURAL, AGROINDUSTRIAL Y DE AGRONEGOCIOS, SEAN ÉSTAS NUEVAS, DE RECIENTE CREACIÓNY/O DE TIEMPO EN OPERACIÓN PERO CON POTENCIAL DE DESARROLLO E INNOVACIÓN, NO LISTADAS EN BOLSA AL MOMENTO DE LA INVERSIÓN, RENTABLES Y/O GENERADORAS DE EMPLEO</t>
  </si>
  <si>
    <t>BANCO MULTIVA</t>
  </si>
  <si>
    <t>APORTACIÓN INICIAL:   MONTO: $2,000,000.00   FECHA: 02/03/2012
OBSERVACIONES: TODA VEZ QUE SE TRATA DE UN FIDEICOMISO DE RECIENTE CREACIÓN Y QUE AL MOMENTO DE EMITIR ESTE REPORTE NO SE CUENTA CON LA DESIGNACION DEL DESPACHO CONTABLE, LA INFORMACIÓN QUE SE REGISTRA CORRESPONDE UNICAMENTE A LOS RECURSOS APORTADOS POR FOCIR.</t>
  </si>
  <si>
    <t>APORTACIÓN INICIAL:   MONTO: $2,000,000.00   FECHA: 23/12/2009
OBSERVACIONES: CON FECHA 29 DE FEBRERO EL COMITÉ TÉCNICO DEL FICA LOGISTIC'S DETERMINO EL CIERRE DE DICHO FICA POR LA FALTA DE OPERACIONES.</t>
  </si>
  <si>
    <t>DESTINO: CREACIÓN DE UN FONDO CON RECURSOS PRIVADOS Y PUBLICOS (FEDERALES Y ESTATALES), QUE SERÁ DESTINADO A LA PROMOCIÓN DE LA INVERSIÓN DE CAPITAL DE RIESGO EN EL PARQUE AGROINDUSTRIAL ACTIVA, EN EL ESTADO DE QUERETARO
CUMPLIMIENTO DE LA MISIÓN:
CON ESTE TIPO DE VEHICULOS DE INVERSIÓN FOCIR CONTRIBUYE AL DESARROLLO ECONOMICO DE LA REGIÓN CON LA CREACIÓN DE EMPRESAS DENTRO DEL PARQUE AGROINDUSTRIAL ACTIVA LO QUE A SU VEZ CONTRIBUYE EN LA GENERACION DE EMPLEOS DIRECTOS E INDIRECTOS.</t>
  </si>
  <si>
    <t>APORTACIÓN INICIAL:   MONTO: $1,000,000.00   FECHA: 12/05/2010
OBSERVACIONES: SE ENVIA REGITRO DE LA INFORMACIÓN AL PRIMER TRIMESTRE DANDO CUMPLIMIENTO A LAS DISPOSICIONES NORMATIVAS APLICABLES</t>
  </si>
  <si>
    <t>DESTINO: LA PROMOCION DE INVERSION DE CAPITAL DE RIESGO EN TERRITORIO NACIONAL, AL FOMENTO, DESARROLLO Y CONSOLIDACION DE EMPRESAS DEL SECTOR RURAL, AGROINDUSTRIAL Y DE AGRONEGOCIOS.
CUMPLIMIENTO DE LA MISIÓN:
DURANTE EL TRIMESTRE QUE SE REPORTA LOS RECURSOS QUE APORTÓ FOCIR AL FICA 2 CORRRESPONDEN A HONRAR LAS LLAMADAS DE CAPITAL RECIBIDAS CONFORME LO ESTABLECE LA CLAUSULA PRIMERA DEL CONVENIO DE ADHESIÓN, MONTO QUE CORRESPONDIÓ AL FINANCIAMIENTO DE TRES PROYECTOS DE INVERSIÓN</t>
  </si>
  <si>
    <t>APORTACIÓN INICIAL:   MONTO: $0.01   FECHA: 09/08/2011
OBSERVACIONES: EN CUMPLIMIENTO A LO DISPUESTO SE ENVÍA INFORMACIÓN PARA EL REGISTRO CORRESPONDIENTE AL PRIMER TRIMESTRE DE 2012.</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</si>
  <si>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DEL CAPITAL META DE 1,157.000 MDP, A LA FECHA, SE HA LEVANTADO 1,002.342 MDP QUE REPRESENTA EL 86.66% DEL CAPITAL META; 987.787 MDP INVERTIDOS Y 14.556 EN PROCESO DE INVERSIÓN. LA INTEGRACIÓN DEL CAPITAL INVERTIDO SE ENCUENTRA CONFORMADO POR: 63% DE INVERSIONISTAS PRIVADOS 2%1 DE LOS GOBIERNOS DE LOS ESTADOS Y 35% DE FOCIR. CABE HACER MENCIÓN QUE EL CAPITAL OBJETIVO INICIAL FUE DE 900.000MDP, POR LO QUE SE PUEDE CONSIDERAR QUE LA META INICIAL A SIDO SUPERADA. (109.75%)</t>
  </si>
  <si>
    <t>APORTACIÓN INICIAL:   MONTO: $1,000,000.00   FECHA: 28/03/2007
OBSERVACIONES: A EFECTO DE DAR CUMPLIMIENTO A LA OBLIGACION DE REGISTRO TRIMESTRALMENTE DE LA SITUCIÓN QUE GUARDAN LOS FIDEICOMISOS SE PROCEDE A EFECTUAR EL PRIMER REPORTE CODE 2012.</t>
  </si>
  <si>
    <t>DESTINO: FOMENTAR Y DETONAR INVERSION DE CAPITAL EN PROYECTOS PRODUCTIVOS DEL ESTADO DE CHIAPAS Y OTRAS ENTIDADES DE LA REGION SURESTE DEL PAIS
CUMPLIMIENTO DE LA MISIÓN:
SE CONTINUA IMPULSANDO LA INVERSIÓN FINANCIERA EN PROYECTOS PRODUCTIVOS DEL SECTOR RURAL Y AGROINDUSTRIAL DE LA REGIÓN. DEL CAPITAL META DE 675.000 MDP., A LA FECHA, SE HA LEVANTADO 313.280 MDP QUE REPRESENTA EL 46.41%. LA INTEGRACIÓN DEL CAPITAL INVERTIDO SE ENCUENTRA CONFORMADO POR: 45% DE INVERSIONISTAS PRIVADOS, 25% DE LOS GOBIERNOS DE LOS ESTADOS Y 30% DE FOCIR.</t>
  </si>
  <si>
    <t>APORTACIÓN INICIAL:   MONTO: $6,250,000.00   FECHA: 11/12/2008
OBSERVACIONES: SE ENVÍA PARA REGISTRO DEL PRIMER INFORME TRIMESTRAL CON CIFRAS AL 31 DE MARZO DE 2012.</t>
  </si>
  <si>
    <t>APORTACIÓN INICIAL:   MONTO: $490,994.91   FECHA: 21/12/2004
OBSERVACIONES: EN EL BALANCE GENERAL DE LA CUENTA DE CONTRIBUCIONES A FAVOR SE ESTÁ CONSIDERANDO LA APLICACIÓN DE IVA PAGADO, EL CUAL NO SE HABÍA REALIZADO POR UN IMPORTE DE $223,119.60 CONTRA LA CUENTA DE PATRIMONIO, REFLEJANDO ASÍ UNA DISMINUCIÓN EN AMBAS CUENTAS (SE ANEXA BALANZA DE COMPROBACIÓN DONDE SE REFLEJA ESTA APLICACIÓN). ESTE MOVIMIENTO QUE SE REALIZA EN LAS CUENTAS DE ACTIVO Y PATRIMONIO SE REFLEJA DENTRO DE ESTE FORMATO EN EL CONCEPTO DE EGRESOS ACUMULADOS EN EL PERIODO QUE SE REPORTA. EL FIDUCIARIO ES BANSEFI. LA PARTIDA PRESUPUESTAL AFECTADA ES 48301 DONATIVOS A FIDEICOMISOS PRIVADOS. EL ÁMBITO ES MIXTO PRIVADO. EN ESTE INFORME SÓLO SE REPORTA EL MONTO DE LA SUBCUENTA CORRESPONDIENTE A RECURSOS PÚBLICOS ANTES DE IVA.</t>
  </si>
  <si>
    <t>APORTACIÓN INICIAL:   MONTO: $983,330.00   FECHA: 21/02/2008
OBSERVACIONES: SE ENVÍA INFORMACIÓN DEL CONVENIO DE ADHESIÓN AL FIDEICOMISO "C" F/1532 AHM/SOCIEDAD HIPOTECARIA FEDERAL AL PRIMER TRIMESTRE DE 2012.</t>
  </si>
  <si>
    <t>APORTACIÓN INICIAL:   MONTO: $71,000,000.00   FECHA: 24/12/2009
OBSERVACIONES: LA DIFERENCIA DE $0.30 EN EL SALDO FINAL DEL EJERCICIO FISCAL ANTERIOR, CONTRA LA INFORMACION FINANCIERA QUE SE APRECIA EN EL BALANCE GENERAL AL 31 DE DICIEMBRE DE 2011, SE DEBE A QUE EN EL MES DE JUNIO 2011 SE REALIZÓ UN CARGO DE EFECTIVO DE $658,129.20; SIN EMBARGO, EN EL PAPEL DE TRABAJO ELABORADO PARA DETERMINAR LA DISPONIBILIDAD DE JUNIO 2011 DICHO CARGO FUE CAPTURADO POR UN ERROR COMO $658,129.50, ORIGINÁNDOSE LA DIFERENCIA DE $0.30, DICHO ERROR FUE DETECTADO Y CORREGIDO DURANTE EL PRIMER TRIMESTRE DE 2012, Y POR TANTO EN LA INFORMACIÓN FINANCIERA REPORTADA A TRAVÉS DE ESTE INFORME, SE ANOTÓ COMO SALDO INICIAL EL DE $4,433,448.89, EN CONCORDANCIA CON EL ESTADO DE CUENTA A DICIEMBRE 2011.</t>
  </si>
  <si>
    <t>A) (SUJETO A RENOVACIÓN DEL PROGRAMA POR MEXICO Y VENEZUELA) OTORGUE FINANCIAMIENTOS PARA INTERCAMBIO COMERCIAL ENTRE MÉXICO Y PAÍSES PARTICIPANTES, Y/O PROYECTOS DE DESARROLLO ECONÓMICO, GASTOS LOCALES DE PROYECTOS A SECTORES PÚBLICO Y PRIVADO E IMPORTADORES MEXICANOS DE BIENES Y SERVICIOS; B) ADMINISTRE CRÉDITOS OTORGADOS Y RECUPERACIONES, Y C) TRANSFIERA RECURSOS DISPONIBLES Y QUE A FUTURO SE RECIBAN AL FIDEICOMISO A CONSTITUIR (VIGÉSIMO SEXTO TRANSITORIO DEL PEF 2012).</t>
  </si>
  <si>
    <t>APORTACIÓN INICIAL:   MONTO: $3,531,961,424.37   FECHA: 01/06/2008
OBSERVACIONES: LOS INGRESOS SON NEGATIVOS Y ASCIENDEN A $197,845,727.70 DERIVADO DE LA REVALUACIÓN DEL PESO POR LO QUE EL SALDO EN DÓLARES DE EUA PRESENTA UNA DESVALORIZACIÓN -$240,626,716.90 A PESAR DE RECUPERACIONES POR FINANCIAMIENTOS POR $31,041,362.33 Y SUS RENDIMIENTOS FINANCIEROS POR $11,739,626.87. LOS EGRESOS TOTALIZARON $2,299,307,398.82 ACUMULADOS EN EL EJERCICIO 2012 INTEGRADOS POR: A) $ 210,726,039.30 POR FINANCIAMIENTOS DE PROYECTOS, B) $10,748,074.82 A CAMBIOS Y C) $2,077,833,284.70 POR TRASPASO DE RECURSOS PARA CONSTITUIR EL FIDEICOMISO FONDO DE INFRAESTRUCTURA PARA PAÍSES DE MESOAMÉRICA Y EL CARIBE.</t>
  </si>
  <si>
    <t>APORTACIÓN INICIAL:   MONTO: $63,697,753,089.00   FECHA: 23/02/2009
OBSERVACIONES: LA LFPRH, EN EL ART19, FRACV, INC D), INDICA QUE UNA VEZ QUE LOS FONDOS QUE REFIERE LA FRAC. IV, ALCANCEN EL MONTO DE LA RVA DETER, LOS EXCED DE ING DE LA MISMA SE DESTINARÁN, 25% PARA EL FARP. UNA VEZ QUE LAS RVAS DE LOS FONDOS PREVISTOS EN LA FRAC. IV ALCANCEN SU LÍM MÁX, LAS CONTRIBUCIONES QUE POR DISP GRAL DISTINTA A ESTA LEY TENGAN COMO DESTINO LOS FONDOS A QUE SE REFIEREN LOS INC A) Y C) DE ESTA FRAC, CAMBIARÁN SU DESTINO PARA APLICARSE A LO PREVISTO EN EL INC D) DE LA FRAC V DE ESTE ART.</t>
  </si>
  <si>
    <t>DESTINO: APOYOS FINANCIEROS PARA LA ADQUISICIÓN DE VIVIENDA DEL PERSONAL DE TROPA Y MARINERIA DE LAS FUERZAS ARMADAS.
CUMPLIMIENTO DE LA MISIÓN:
MEJORAR LAS CONDICIONES DE VIDA DE LOS INTEGRANTES DEL EJÉRCITO, FUERZA AÉREA Y ARMADA.</t>
  </si>
  <si>
    <t>APORTACIÓN INICIAL:   MONTO: $200,000.00   FECHA: 14/05/2009
OBSERVACIONES: EL IMPORTE EN DISPONIBILIDAD SE REFIERE A VALORES DE FÁCIL REALIZACIÓN, REGISTRADOS EN EL ESTADO DE POSICIÓN O SITUACIÓN FINANCIERA AL 31 DE MARZO DE 2012.</t>
  </si>
  <si>
    <t>DESTINO: NO APLICA
CUMPLIMIENTO DE LA MISIÓN:
LA ENAJENACIÓN DE LOS LOTES EN EL FRACCIONAMIENTO DE AGUA HEDIONDA EN CUAUTLA, MORELOS. ESTÁ CUMPLIDA.</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</si>
  <si>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LAS CIFRAS TIENEN CARACTER PRELIMINAR</t>
  </si>
  <si>
    <t>DESTINO: CUBRIR LAS EROGACIONES POR LAS ADQUISICIONES DE BIENES, TALES COMO EQUIPO MILITAR, TERRESTRE, AEREO, REFACCIONES Y OBRA PUBLICA, DESTINADOS A OPERACIONES DE ORDEN INTERIOR O SEGURIDAD NACIONAL, DE CARACTER CONTINGENTE O URGENTE.
CUMPLIMIENTO DE LA MISIÓN:
SE HA INSTALADO EL COMITE TECNICO Y EMITIDO LAS REGLAS DE OPERACION, SE TIENEN APROBADOS PROYECTOS POR APLICAR.</t>
  </si>
  <si>
    <t>DESTINO: APOYO A DEUDOS DE MILITARES FALLECIDOS EN ACTOS DEL SERVICIO Y A MILITARES CON INUTILIDAD EN 1A. CATEGORIA
CUMPLIMIENTO DE LA MISIÓN:
SE PAGARON BENEFICIOS EN APOYO A DEUDOS DE MILITARES FALLECIDOS EN ACTOS DEL SERVICIO Y/O A MILITARES CON INUTILIDAD EN 1A. CATEGORIA</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</si>
  <si>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</si>
  <si>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</si>
  <si>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</si>
  <si>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APORTACIÓN INICIAL:   MONTO: $500,000.00   FECHA: 01/10/2002
OBSERVACIONES: EXISTEN IMPORTES EN CONCILIACION POR $599,029.21, ESTAS CIFRAS ESTAN ACTUALIZADAS AL 31 DE MARZO DEL 2012 Y DICHA INFORMACION SE ENCUENTRA EN LA PAGINA DEL COLEGIO DE POSTGRADUADOS.</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</si>
  <si>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</si>
  <si>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DESTINO: PAGO DE DIVERSOS PROYECTOS RELACIONADOS CON LA CONECTIVIDAD DIGITAL SATELITAL, CONECTIVIDAD DE BANDA ANCHA, , CENTRO DE DATOS, E-LICENCIAS, PROYECTO VASCONCELOS 2.0.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t>
  </si>
  <si>
    <t>APORTACIÓN INICIAL:   MONTO: $30,843,795.44   FECHA: 28/09/2007
OBSERVACIONES: INFORMACIÓN AL 31 DE MARZO DE 2012, REMITIDA POR CAPUFE.</t>
  </si>
  <si>
    <t>DESTINO: HONORARIOS, GASTOS DE OPERACIÓN Y ADMON. A FIDUCIARIO INCLUIDO EL IVA.
CUMPLIMIENTO DE LA MISIÓN:
SE CUMPLE CON EL OBJETO Y FINES DEL FIDEICOMISO. LAS DOS PRIMERAS OBRAS YA SE CONCLUYERON. SE ESTAN INTEGRANDO NUEVOS PROYECTOS.</t>
  </si>
  <si>
    <t>DESTINO: PARA EL PAGO DE PRIMAS DE ANTIGÜEDAD PARA EL PERSONAL DE PLANTA O DE CONFIANZA.
CUMPLIMIENTO DE LA MISIÓN:
EL FIDEICOMISO CONTINÚA CON LOS FINES PARA LOS QUE FUE CREADO.</t>
  </si>
  <si>
    <t>APORTACIÓN INICIAL:   MONTO: $3,975.00   FECHA: 22/10/1996
OBSERVACIONES: INFORMACIÓN AL 31 DE MARZO DE 2012.</t>
  </si>
  <si>
    <t>DESTINO: OTROS GASTOS DE OPERACIÓN, ADMINISTRACIÓN, HONORARIOS Y COMISIONES PAGADAS.
CUMPLIMIENTO DE LA MISIÓN:
ESTE FIDEICOMISO SE ENCUENTRA EN PROCESO DE EXTINCION.</t>
  </si>
  <si>
    <t>DESTINO: PROYECTO "ACCIONES PARA ATENDER LA DEMANDA DE SERVICIOS AEROPORTUARIOS DEL CENTRO DEL PAÍS" Y ESPECÍFICAMENTE EN: TERMINAL 1: "AMPLIACIÓN AMBULATORIO FASE II Y III; AMPLIACIÓN EDIFICIO TERMINAL ÁREA INTERNACIONAL; DRENAJE PLUVIAL EN VIALIDADES; REHABILITACIÓN DE CÁRCAMOS; CONSTRUCCIÓN DE RODAJES; DEMOLICIONES; REUBICACIONES; CONSTRUCCIÓN DEL EDIFICIO Y ESTACIONAMIENTO PARA EL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 2", CONSTRUCCIÓN DE TERRAPLÉN EN T2, LEVANTAMIENTO FÍSICO, FOTOGRÁFICO Y TOPOGRÁFICO EN T2, ELABORACIÓN DE LIBROS BLANCOS, ANÁLISIS GEOTECNIA Y SALINIDAD, ACTUALIZACIÓN PROGRAMA MAESTRO DE DESARROLLO AICM, TOLUCA: "REENCARPETADO DE PISTAS, CONSTRUCCIÓN DE DUCTOS, ENTUBAMIENTO EN CABECERAS, AMPLIACIÓN DEL EDIFICIO TERMINAL Y ADQUISICIÓN DE TERRENOS". CUERNAVACA:"REENCARPETADO DE PISTAS Y ADQUISICIÓN DE TERRENOS ". OTROS: "HONORARIOS DE LA FIDUCIARIA".
CUMPLIMIENTO DE LA MISIÓN:
EN LA TERMINAL 1 Y 2 SE TIENE UN AVANCE GLOBAL DEL 100% Y SE CONCLUYÓ EL DISTRIBUIDOR VIAL N°2 AL 100%, POR LO QUE SE ESTÁ EN PROCESO LA RECOPILACIÓN E INTEGRACIÓN DE LA INFORMACIÓN PARA LA ENTREGA A LA SCT (DGAC) EN LOS TRABAJOS DE MANTENIMIENTO EN EN HANGAR DEL EDO MAYOR PRESIDENCIAL, SE TIENE UN 74% DE AVANCE FINANCIERO.</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</si>
  <si>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</si>
  <si>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MARZO DE 2012 SON: DE REC. FEDERALES $4'956,477.03 Y $4,923.40 DE RECURSOS ESTATALES.</t>
  </si>
  <si>
    <t>DESTINO: NO APLICA
CUMPLIMIENTO DE LA MISIÓN:
EL FIDEICOMISO NIZUC-TULUM CUMPLIÓ CON SUS FINES.</t>
  </si>
  <si>
    <t>APORTACIÓN INICIAL:   MONTO: $70,000,000.00   FECHA: 01/09/1995
OBSERVACIONES: ESTE FIDEICOMISO YA NO REPORTA MOVIMIENTOS EN VIRTUD DE QUE SE ENCUENTRA EN PROCESO DE EXTINCIÓN. BANAMEX ENTERÓ LOS REMANENTES AL GOB. DEL EDO. DE Q. ROO POR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</si>
  <si>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FIDEICOMITENTE ADHERENTE</t>
  </si>
  <si>
    <t>201209J0U01549</t>
  </si>
  <si>
    <t>SAN MARTÍN TEXMELUCAN-TLAXCALA-EL MOLINITO</t>
  </si>
  <si>
    <t>AMPLIACIÓN DE LA CONSECIÓN, A FIN DE QUE CAPUFE RECUPERE LAS APORTACIONES HECHAS AL FIDEICOMISO.</t>
  </si>
  <si>
    <t>BANCO MONEX</t>
  </si>
  <si>
    <t>DESTINO: NO APLICA
CUMPLIMIENTO DE LA MISIÓN:
SE CUMPLE CON EL OBJETO Y FINES DEL FIDEICOMISO, ÉSTE ESTARÁ VIGENTE POR LO MENOS HASTA EL TÉRMINO DEL PLAZO DE LA CONCESIÓN, EL CUAL ES EL 15 DE MARZO DEL 2041.</t>
  </si>
  <si>
    <t>APORTACIÓN INICIAL:   MONTO: $189,794,370.14   FECHA: 19/11/2010
OBSERVACIONES: EL 19-NOV-10 CAPUFE LLEVÓ A CABO FIRMA DE CONV. DE EXT. DEL FID.22336-2, EN LA MISMA FECHA SE FIRMÓ CONV.DE ADHESIÓN AL FID.689, EN EL QUE SE RECONOCEN AL ORGANISMO, SUS DERECHOS EN LOS TÉRMINOS Y CONDICIONES QUE SE TENIAN EN EL EXTINTO FID.22336-2. EN EL CONV. DE ADHESIÓN, SE EXPRESA CONSTANCIA QUE LAS APORTACIONES DE CAPUFE AL PROYECTO, SON DE $189,794,370.14 CANTIDAD QUE RESULTA DE LA ACTUALIZACIÓN A OCTUBRE DE 2010, DE LAS APORTACIONES REALIZADAS POR CAPUFE EN DIF.FECHAS AL EXTINTO FID.22336-2. CON OF.5.1.-110 DEL 13-01-12 SE COMUNICÓ A CAPUFE LA BAJA DE LA CVE. DE REG. DEL FID. ANTERIOR Y LA ALTA DEL FID. ACTUAL.</t>
  </si>
  <si>
    <t>DESTINO: NO APLICA
CUMPLIMIENTO DE LA MISIÓN:
SE CONTINÚA CON LOS FINES DE LA CONCESIÓN OTORGADA (20 DE OCTUBRE DE 1987) A BANOBRAS POR LA SCT PARA CONSTRUIR, OPERAR Y EXPLOTAR BAJO EL RÉGIMEN DE CUOTAS DE PEAJE EL TRAMO CARRETERO ATLACOMULCO-MARAVATÍO.</t>
  </si>
  <si>
    <t>DESTINO: NO APLICA
CUMPLIMIENTO DE LA MISIÓN:
LOS RESULTADOS FUERON LOS ESPERADOS DE ACUERDO CON SU OBJETIVO Y FINES Y LAS OBRAS YA ESTÁN CONCLUIDAS.</t>
  </si>
  <si>
    <t>APORTACIÓN INICIAL:   MONTO: $400,000.00   FECHA: 31/07/2003
OBSERVACIONES: POR CONDUCTO DE CAPUFE, APORTACIÓN PROVENIENTE DEL FIDEICOMISO 1936 FARAC PARA ESTUDIOS Y PROYECTOS DE LAS OBRAS, 400,000.00 PESOS NOMINALES EL 31/JUL/2003 Y 16'850,000.00 PESOS NOMINALES EL 5/DIC/2003. CAPUFE NO HA HECHO APORTACIÓN ALGUNA CON CARGO A SU PRESUPUESTO.</t>
  </si>
  <si>
    <t>DESTINO: NO APLICA
CUMPLIMIENTO DE LA MISIÓN:
SE CUMPLE CON EL OBJETO Y FINES DEL FIDEICOMISO, ÉSTE ESTARÁ VIGENTE, POR LO MENOS, HASTA EL TÉRMINO DEL PLAZO DE LA CONCESIÓN, EL CUAL ES EL 28-NOV-2019.</t>
  </si>
  <si>
    <t>APORTACIÓN INICIAL:   MONTO: $35,000,000.00   FECHA: 03/02/1992
OBSERVACIONES: LOS RECURSOS APORTADOS POR CAPUFE COMO INVERSIÓN PARA LA CONSTRUCCIÓN DE LA CARRETERA, SE HICIERON DEL 3-FEB-1992 AL 12-OCT-1994 POR UN TOTAL DE 181'839,600.00 PESOS NOMINALES.</t>
  </si>
  <si>
    <t>DESTINO: NO APLICA
CUMPLIMIENTO DE LA MISIÓN:
SE CUMPLE CON EL OBJETO Y FINES DEL FIDEICOMISO, ÉSTE ESTARÁ VIGENTE, POR LO MENOS, HASTA EL TÉRMINO DEL PLAZO DE LA CONCESIÓN, EL CUAL ES EL 17/OCT/2037.</t>
  </si>
  <si>
    <t>APORTACIÓN INICIAL:   MONTO: $118,707,608.00   FECHA: 31/10/1994
OBSERVACIONES: LOS RECURSOS APORTADOS POR CAPUFE COMO INVERSIÓN PARA LA CONSTRUCCIÓN DE LA CARRETERA FUÉ EN UNA SOLA FECHA 31/OCT/1994 POR 118'707,608.00 PESOS NOMINALES.</t>
  </si>
  <si>
    <t>DESTINO: NO APLICA
CUMPLIMIENTO DE LA MISIÓN:
SE CUMPLE CON EL OBJETO Y FINES DEL FIDEICOMISO ÉSTE ESTARÁ VIGENTE, POR LO MENOS, HASTA EL TÉRMINO DEL PLAZO DE LA CONCESIÓN, EL CUAL ES EL 20/DIC/2020.</t>
  </si>
  <si>
    <t>APORTACIÓN INICIAL:   MONTO: $50,000,000.00   FECHA: 31/01/1991
OBSERVACIONES: LOS RECURSOS APORTADOS POR CAPUFE COMO INVERSIÓN PARA LA CONSTRUCCIÓN DE LA CARRETERA SE HICIERON DEL 31/ENE/1991 AL 28/DIC/1994 POR UN TOTAL DE 143'779,521.29 PESOS NOMINALES.</t>
  </si>
  <si>
    <t>DESTINO: NO APLICA
CUMPLIMIENTO DE LA MISIÓN:
SE CUMPLE CON EL OBJETO Y FINES DEL FIDEICOMISO, ÉSTE ESTARÁ VIGENTE, POR LO MENOS, HASTA EL TÉRMINO DEL PLAZO DE LA CONCESIÓN, EL CUAL ES EL 24-ABR-2022.</t>
  </si>
  <si>
    <t>APORTACIÓN INICIAL:   MONTO: $20,000,000.00   FECHA: 05/06/1992
OBSERVACIONES: LOS RECURSOS APORTADOS POR CAPUFE COMO INVERSIÓN PARA LA CONSTRUCCIÓN DE LA CARRETERA SE HICIERON DEL 5-JUN-1992 AL 26-DIC-1994 POR UN TOTAL DE 292'647,777.00 PESOS NOMINALES.</t>
  </si>
  <si>
    <t>DESTINO: NO APLICA
CUMPLIMIENTO DE LA MISIÓN:
SE CUMPLE CON EL OBJETO Y FINES DEL FIDEICOMISO, ÉSTE ESTARÁ VIGENTE, POR LO MENOS, HASTA EL TÉRMINO DEL PLAZO DE LA CONCESIÓN, EL CUAL ES EL 18/JUL/2020.</t>
  </si>
  <si>
    <t>APORTACIÓN INICIAL:   MONTO: $25,000,000.00   FECHA: 26/11/1990
OBSERVACIONES: LOS RECURSOS APORTADOS POR CAPUFE COMO INVERSIÓN PARA LA CONSTRUCCIÓN DE LA CARRETERA SE HICIERON DEL 26/NOV/1990 AL 16/FEB/1994 POR UN TOTAL DE 351'268,914.75 PESOS NOMINALES.</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</si>
  <si>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 ANÁLISIS COSTO EFICIENCIA, PAGO HONORARIOS E IMPUESTOS.
CUMPLIMIENTO DE LA MISIÓN:
ASA INFORMA QUE DE CONFORMIDAD CON LOS FINES DEL MANDATO, SE ESTÁN LLEVANDO A CABO LAS ACCIONES PARA LA REALIZACIÓN DEL PABELLÓN AEROESPACIAL CFE-SCT-ASA.</t>
  </si>
  <si>
    <t>APORTACIÓN INICIAL:   MONTO: $35,000,000.00   FECHA: 18/12/2009
OBSERVACIONES: LA DISPONIBILIDAD CORRESPONDE AL PATRIMONIO DEL MANDATO AL 31 DE MARZO DE 2012.</t>
  </si>
  <si>
    <t>DESTINO: SE PAGARON 342,857 PARA LA INTRUEMTACION DE ASISTENCIA TECNICA Y QUE DE REFLEJA DE FORMA ACUMULADA EN ENTREGAS PATRIMONIALES -251,420,992.68
CUMPLIMIENTO DE LA MISIÓN:
.</t>
  </si>
  <si>
    <t>APORTACIÓN INICIAL:   MONTO: $1,000.00   FECHA: 26/02/2009
OBSERVACIONES: .</t>
  </si>
  <si>
    <t>DESTINO: CUBRIR GASTOS ADMINISTRATIVOS Y RETIROS DEL PERSONAL.
CUMPLIMIENTO DE LA MISIÓN:
CONSTITUIR LA RESERVA REQUERIDA A TRAVES DE UN CONTRATO DE FIDEICOMISO IRREVOCABLE CON UNA INSTITUCIÓN FIDUCIARIA QUE CUBRA LA PRIMA DE ANTIGUEDAD DEL PERSONAL DE PLANTA.</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</si>
  <si>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2011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</si>
  <si>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2011 Y REGLAMENTO DEL PLAN DE PRIMA DE ANTIGÜEDAD DEL ORGANISMO.</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</si>
  <si>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</si>
  <si>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DESTINO: CUBRIR GASTOS ADMINISTRATIVOS Y FONDO DE AHORRO DEL PERSONAL EL CUAL CUBRE EL PERIODO NOVIEMBRE 2011 A OCTUBRE 2012.
CUMPLIMIENTO DE LA MISIÓN:
LA CREACION DE UN FONDO DE AHORRO EN BENEFICIO DEL PERSONAL DE EXPORTADORA DE SAL, S.A. DE C.V.</t>
  </si>
  <si>
    <t>DESTINO: NINGUNO
CUMPLIMIENTO DE LA MISIÓN:
LA CREACION DE UN FONDO DE AHORRO EN BENEFICIO DE LOS EMPLEADOS DE EXPORTADORA DE SAL, S.A. DE C.V.</t>
  </si>
  <si>
    <t>DESTINO: EN 2009 SE AUTORIZÓ $1,499’827,896.00, SIENDO $1,224’190,873 DE SUBSIDIOS PARA LOS FEEC, $180’000,000 PARA LAS E.F. EN APOYO A LA SUPERVISIÓN ESCOLAR Y, $95’637,023 FUE GASTO DE OPERACIÓN CENTRAL. LA META PROGRAMADA FUE DE 42,500 ESCUELAS, 41,000 CONSEJOS ESCOLARES Y 42,500 DIRECTORES Y LA META ALCANZADA DE 40,555 ESCUELAS, 40,555 CONSEJOS ESCOLARES O EQUIVALENTES INTEGRADOS Y 40,555 DIRECTORES CAPACITADOS, BENEFICIANDO APROXIMADAMENTE A 6.5 MILLONES DE ALUMNOS.
CUMPLIMIENTO DE LA MISIÓN:
EN 2010 SE AUTORIZÓ $1,477’418,501.00, SIENDO $1,224’190,872.00 DE SUBSIDIOS PARA LOS FEEC, $179’363,906.00 PARA LAS E.F. EN APOYO A LA SUPERVISIÓN ESCOLAR Y $73’863,723.00 PARA GASTO DE OPERACIÓN CENTRAL. LA META PROGRAMADA FUE DE 45,000 ESCUELAS, 44,000 CONSEJOS ESCOLARES Y 45,000 DIRECTORES Y LA META ALCANZADA FUE DE 45,510 ESCUELAS, 45,510 CONSEJOS ESCOLARES O EQUIVALENTES INTEGRADOS Y 45,510 DIRECTORES CAPACITADOS, BENEFICIANDO APROXIMADAMENTE A 6.5 MILLONES DE ALUMNOS.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</si>
  <si>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2010-2011 DE 45,510 ESCUELAS BENEFICIADAS EN LA FASE X.</t>
  </si>
  <si>
    <t>APORTACIÓN INICIAL:   MONTO: $96,500,357.00   FECHA: 24/11/1995
OBSERVACIONES: LA DISPONIBILIDAD FINAL DEL FIDEICOMISO SE REINTEGRO A LA TESOFE A PETICION DE LA SHCP ACTUALMENTE EL FIDEICOMISO Y EL PROGRAMA SE ENCUENTRAN EN PROCESO DE EXTINCIÓN. LOS ESTADOS FINANCIEROS EN PROCESO DE DICTAMEN POR AUDITOR EXTERNO.</t>
  </si>
  <si>
    <t>APORTACIÓN INICIAL:   MONTO: $34,000,000.00   FECHA: 14/12/1990
OBSERVACIONES: PARA EL CONTRATO NÚMERO 24-1 Y 24-2 LOS INTERESES DEVENGADOS NO SE CONSIDERAN EN RAZÓN DE QUE NO ESTÁ EFECTUANDO EL CÁLCULO DE LAS INVERSIONES DEL MERCADO DE DINERO</t>
  </si>
  <si>
    <t>APORTACIÓN INICIAL:   MONTO: $50,000.00   FECHA: 30/03/2000
OBSERVACIONES: EN EL RUBRO DE DISPONIBILIDAD A DICIEMBRE DE 2010 ES EL IMPORTE DEL PATRIMONIO A DICIEMBRE DE 2011. CABE HACER MENCIÓN QUE DERIVADO DE LA AUDITORIA AL FIDEICOMISO SE DISMINUYE EL SALDO REFLEJADO EN EL PATRIMONIO POR LA APLICACIÓN DE LAS ADQUICIONES DE EQUIPOS PARA LAS DEPENDENCIAS POLITECNICAS EN APOYO A LA INVESTIGACIÓN CIENTIFICA Y EL DESARROLLO TECNOLOGICO ASI COMO DE UN PROGRAMA DENOMINADO PESO A PESO</t>
  </si>
  <si>
    <t>DESTINO: FINANCIAMIENTO DE LOS PROYECTOS AUTORIZADOS POR EL COMITE TECNICO
CUMPLIMIENTO DE LA MISIÓN:
SE ENCUENTRAN OPERANDO CON NORMALIDAD</t>
  </si>
  <si>
    <t>APORTACIÓN INICIAL:   MONTO: $208,291,000.00   FECHA: 24/02/2009
OBSERVACIONES: LA INFORMACIÓN QUE SE REPORTA CORRESPONDE A LOS MESES DE ENERO Y FEBRERO DE 2012, EN VIRTUD DE QUE AUN NO SE CUENTA CON LA CORRESPONDIENTE AL MES DE MARZO.</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</si>
  <si>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</si>
  <si>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42 PROYECTOS DE INVESTIGACION EN TEMAS COMUNES; CANADA, ESTADOS UNIDOS Y MEXICO Y A DEMAS A EFECTUADO 28 CONVOCATORIAS.</t>
  </si>
  <si>
    <t>APORTACIÓN INICIAL:   MONTO: $1,000,000.00   FECHA: 12/04/1994
OBSERVACIONES: LA DISPONIBILIDAD AL CORTE CORRESPONDE AL SALDO FINAL DEL 31 DE DICIEMBRE DE 2011 MAS RENDIMIENTOS MENOS EGRESOS DEL PERIODO ENERO-MARZO DE 2012.</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</si>
  <si>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2011, UN PATRIMONIO DE $93,287.87</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</si>
  <si>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2010 - NOVIEMBRE 2011, SE ALCANZÓ COMO META $ 3,443,892.70(IMPORTE NETO), EN LA PRIMERA QUINCENA DE DICIEMBRE SE ENTREGÓ EL FONDO DE AHORRO.</t>
  </si>
  <si>
    <t>DESTINO: LOS RECURSOS SON UTILIZADOS PARA EFECTUAR LOS PAGOS QUE APOYEN LA EDICION, IMPRESION, PUBLICACION, DISTRIBUCION Y COMERCIALIZACION DE LOS LIBROS QUE INTERESAN AL SUBSISTEMA DE EDUCACION MEDIA SUPERIOR DE LA DGETI Y PROCEDER A LA ADQUISICION DE LOS MATERIALES Y EQUIPOS NECESARIOS PARA EL CUMPLIMIENTO DEL OBJETO DEL FIDEICOMISO 853-3.
CUMPLIMIENTO DE LA MISIÓN:
IMPRESION DE EDICIONES NUEVAS, REIMPRESIONES DE LIBROS Y MATERIALES DE APOYO.</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</si>
  <si>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</si>
  <si>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</si>
  <si>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APORTACIÓN INICIAL:   MONTO: $30,000,000.00   FECHA: 22/08/2001
OBSERVACIONES: EL IMPORTE DEL SALDO DEL EJERCICIO FISCAL ANTERIOR: CORRESPONDE A LA DISPONIBILIDAD AL 31 DE DICIEMBRE DE 2011. EL MONTO DE LOS INGRESOS ACUMULADOS Y EGRESOS ACUMULADOS: CORRESPONDEN AL PERÍODO ENERO-MARZO 2012. EL SALDO NETO DEL PERÍODO A INFORMAR SE REFIERE A LA DISPONIBILIDAD FINAL AL 31 DE MARZO DE 2012. DISPONIBILIDAD A DICIEMBRE 2010 SE REFIERE A LA DISPONIBILIDAD AL 31 DE DICIEMBRE DE 2011.</t>
  </si>
  <si>
    <t>DESTINO: PAGO DE HONORARIOS POR VALUACION ACTUARIAL,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</si>
  <si>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COMPOSICIÓN DE RENDIMIENTOS, NOTAS AL BALANCE, COMPOSICIÓN DE LA CARTERA, ESTADOS DE CUENTA MENUALES.</t>
  </si>
  <si>
    <t>APORTACIÓN INICIAL:   MONTO: $1,000,000.00   FECHA: 17/12/2003
OBSERVACIONES: LA INFORMACIÓN REPORTADA CORRESPONDE AL MES DE FEBRERO, EN VIRTUA QUE A LA FECHA AUN NO SE CUENTA CON LA CORRESPONDIENTE AL MES DE MARZO 2012</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</si>
  <si>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</si>
  <si>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APORTACIÓN INICIAL:   MONTO: $7,000,000.00   FECHA: 06/11/2006
OBSERVACIONES: LAS CIFRAS PRELIMINARES QUE SE REPORTAN SON LAS PROPORCIONADAS POR LA DIRECCIÓN OPERATIVA DEL FIDEICOMISOS DEL MUSEO Y POR LO TANTO SON SU RESPONSABILIDAD, ASÍ COMO LAS CONSIGNADAS EN LOS ESTADOS FINANCIEROS (PRELIMINARES) Y EN LAS CIFRAS CONCILIADORAS. LA DISPONIBILIDAD POR LA CANTIDAD DE $20,290,570.30, CORRESPONDE AL 31 DE MARZO DE 2012 E INCLUYE LAS CANTIDADES CORRESPONDIENTES A BANCOS, DEUDORES DIVERSOS, EXISTENCIAS EN PODER DEL FIDUCIARIO Y VENTA DE SERVICIOS.</t>
  </si>
  <si>
    <t>APORTACIÓN INICIAL:   MONTO: $12,000,000.00   FECHA: 12/01/2005
OBSERVACIONES: EN ESTE TRIMESTRE HUBO INGRESOS POR CONCEPTO DE INTERESES Y PAGOS DE ESTIMACIÓN 1, 2, 3, 4, CONTRATO SOP/GEGTO/ED/I3/RF/2011-089</t>
  </si>
  <si>
    <t>APORTACIÓN INICIAL:   MONTO: $25,000,000.00   FECHA: 08/10/2009
OBSERVACIONES: SE INGRESA LA INFORMACIÒN CORRESPONDIENTE AL PRIMER TRIMESTRE DE 2012.</t>
  </si>
  <si>
    <t>DESTINO: SE EJERCIO EL RECURSO PARA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</si>
  <si>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APORTACIÓN INICIAL:   MONTO: $1,500,000.00   FECHA: 28/12/2009
OBSERVACIONES: ESTE FIDEICOMISO NO REPORTA MOVIMIENTOS EN EL PERIODO QUE CORRESPONDE AL PRIMER TRIMESTRE DE 2012 TODA VEZ DEL REMANENTE QUE PRESENTÓ EL PATRIMONIO DEL FIDEICOMISO, YA FUERON REINTEGRADOS A LA TESORERÍA DE LA FEDERACIÓN. SE ANEXA ESTADO DE CUENTA CON EL QUE SE PUEDE OBSERVAR EL SALDO EN CEROS DE LA CUENTA. UNA VEZ QUE SE CUENTE CON EL DOCUMENTO QUE FORMALICE LA EXTINCIÓN DEL FIDEICOMISO SE RELIZARÁ SU PROCEDIMIENTO PARA DAR DE BAJA LA CLAVE DE ESTE FIDEICOMISO.</t>
  </si>
  <si>
    <t>DESTINO: SIN DETALLE
CUMPLIMIENTO DE LA MISIÓN:
SE LLEVÓ A CABO CON ÉXITO EL DESARROLLO, ORGANIZACIÓN E INFRAESTRUCTURA DEPORTIVA DE LOS II JUEGOS DEPORTIVOS CENTROAMERICANOS Y DEL CARIBE 2009</t>
  </si>
  <si>
    <t>APORTACIÓN INICIAL:   MONTO: $37,000,000.00   FECHA: 07/09/2009
OBSERVACIONES: SE IMPOSIBILITA EL INGRESAR LA INFORMAICÓN AL SISTEMA, TODA VEZ QUE ESTA UNIDAD ADMINISTRATIVA NO CUENTA CON LA INFORMACIÓN QUE CORRESPONDE A ESTE PRIMER TRIMESTRE DE 2012. SE HACE DEL CONOCIMEINTO QUE HASTA LAS 19:00 HRS. DEL 13 DE ABRIL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OFICIOS DE SOLICITUD</t>
  </si>
  <si>
    <t>DESTINO: LOS RECURSOSO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
CUMPLIMIENTO DE LA MISIÓN:
APOYAR LA CONSTRUCCIÓN Y EQUIPAMIENTO DE INFRAESTRUCTURA DEPORTIVA DIRIGIDA A LA POBLACIÓN DEL ESTADO DE GUANAJUATO Y, EN ESPECÍFICO, A LAS PERSONAS CON ALGÚN TIPO DE DISCAPACIDAD.</t>
  </si>
  <si>
    <t>APORTACIÓN INICIAL:   MONTO: $5,000,000.00   FECHA: 22/10/2009
OBSERVACIONES: SE INGRESA DOCUMENTACIÓN CORRESPONDIENTE AL PRIMER TRIMESTRE DE 2012</t>
  </si>
  <si>
    <t>DESTINO: NO SE EJERCIERON RECURSOS AL PERIODO QUE SE REPORTA.
CUMPLIMIENTO DE LA MISIÓN:
SE DESARROLLÓ LA INFRAESTRUCTURA Y EQUIPAMIENTO RELACIONADO CON EL DEPORTE Y TODAS AQUELLAS ACCIONES INHERENTES A DICHO RUBRO, EN EL ESTADO DE SINALOA, QUE FUERON AUTORIZADOS POR EL COMITÉ TÉCNICO.</t>
  </si>
  <si>
    <t>APORTACIÓN INICIAL:   MONTO: $10,000,000.00   FECHA: 12/10/2009
OBSERVACIONES: SE INGRESA DOCUMENTACIÓN CORRESPONDIENTE AL PRIMER TRIMESTRE DE 2012</t>
  </si>
  <si>
    <t>DESTINO: INFORMACIÓN PENDIENTE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</si>
  <si>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APORTACIÓN INICIAL:   MONTO: $360,000,000.00   FECHA: 13/06/2008
OBSERVACIONES: SE IMPOSIBILITA EL INGRESAR LA INFORMAICÓN AL SISTEMA, TODA VEZ QUE ESTA UNIDAD ADMINISTRATIVA NO CUENTA CON LA INFORMACIÓN COMPLETA QUE CORRESPONDE A ESTE PRIMER TRIMESTRE DE 2012. SE HACE DEL CONOCIMEINTO QUE HASTA LAS 17:00 HRS. DEL 13 DE ABRIL DE 2012 Y A PESAR DE HABER SOLICITADO CON ANTELACIÓN A LA ENTIDAD FEDERATIVA LOS ESTADOS DE CUENTA Y/O FINANCIEROS DEL PATRIMONIO DE ESTE FIDEICOMISO, NO CUMPLIO ESTE REQUERIMIENTO, POR LO QUE ESTA UNIDAD ADMINISTRATIVA SE VE IMPOSIBILITADA EN INGRESAR LAS SOLICITUDES DE INFORMACIÓN</t>
  </si>
  <si>
    <t>APORTACIÓN INICIAL:   MONTO: $10,000,000.00   FECHA: 13/10/2009
OBSERVACIONES: SE IMPOSIBILITA EL INGRESAR LA INFORMAICÓN AL SISTEMA, TODA VEZ QUE ESTA UNIDAD ADMINISTRATIVA NO CUENTA CON LA INFORMACIÓN COMPLETA QUE CORRESPONDE A ESTE PRIMER TRIMESTRE DE 2012. SE HACE DEL CONOCIMEINTO QUE HASTA LAS 19:00 HRS. DEL 13 DE ABRIL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OFICIOS DE SOLICITUD</t>
  </si>
  <si>
    <t>APORTACIÓN INICIAL:   MONTO: $60,000,000.00   FECHA: 14/10/2009
OBSERVACIONES: SE IMPOSIBILITA EL INGRESAR LA INFORMAICÓN AL SISTEMA, TODA VEZ QUE ESTA UNIDAD ADMINISTRATIVA NO CUENTA CON LA INFORMACIÓN COMPLETA QUE CORRESPONDE A ESTE PRIMER TRIMESTRE DE 2012. SE HACE DEL CONOCIMEINTO QUE HASTA LAS 19:00 HRS. DEL 13 DE ABRIL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OFICIOS DE SOLICITUD</t>
  </si>
  <si>
    <t>APORTACIÓN INICIAL:   MONTO: $100,000,000.00   FECHA: 27/11/2009
OBSERVACIONES: SE INGRESA DOCUMENTACIÓN CORRESPONDIENTE AL PRIMER TRIMESTRE DE 2012. ASI MISMO SE INFORMA QUE SE REALIZO UNA TRANSFERENCIA A LA SUBCUENTA ESTATAL POR UN MONTO TOTAL DE $1,362,000.12, TODAVEZ QUE EL ESTADO DEBIIO PAGAR HASTA EL MES DE FEBRERO DE 2012 LA CANTIDAD DE $14,886,717.43 POR CONCEPTO DE PAGO POR MORA EN LA TRANSFERENCIA DE RECURSOS FEDERALES, DE CONFORMIDAD CON LO ESTABLECIDO EN LA CLÁUSULA QUINTA DEL CONVENIO YA MENCIONADO, POR LO QUE CORRESPONDE AL REMANENTE MAS SUS INTERESES.</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</si>
  <si>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</si>
  <si>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</si>
  <si>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</si>
  <si>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FIDEICOMISO SE ENCUENTRA EN PROCESO DE EXTINCIÓN.
CUMPLIMIENTO DE LA MISIÓN:
SE HAN ENTREGADO LOS RECURSOS REMANENTES DE LA CUENTA DEL CONTRATO Y DE LA SUBCUENTA</t>
  </si>
  <si>
    <t>DESTINO: TRABAJOS DE RESTAURACIÓN Y ADECUACIÓN DEL EX CONVENTO DE SANTO DOMINGO DE GUZMÁN EN SAN CRISTÓBAL DE LAS CASAS.
CUMPLIMIENTO DE LA MISIÓN:
SE ESTAN LLEVANDO A CABO TRABAJOS DE RESTAURACIÓN EN EL EX CONVENTO DE SANTO DOMINGO DE GUZMÁN.</t>
  </si>
  <si>
    <t>APORTACIÓN INICIAL:   MONTO: $8,000,000.00   FECHA: 31/12/2000
OBSERVACIONES: LA INFORMACIÓN QUE SE REPORTA ES AL MES DE FEBRERO DE 2012, EN VIRTUD QUE AUN NO SE CUENTA CON LA CORRESPONDIENTE A MARZO 2012.</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</si>
  <si>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</si>
  <si>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</si>
  <si>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DESTINO: LOS RECURSOS FUERON INGRESADOS A LA TESORERÍA DEL HGM, EN VIRTUD DE TÉRMINO DEL CONTRATO DE FIDEICOMISO, POR HABER CUMPLIDO SUS FINES.
CUMPLIMIENTO DE LA MISIÓN:
FUNGIR DE FONDO DE LIQUIDEZ PARA EL PAGO DE UN EQUIPO DE RESONANCIA MAGNÉTICA, PARA EL HOSPITAL GENERAL DE MÉXICO.</t>
  </si>
  <si>
    <t>DESTINO: LOS RECURSOS FUERON REGRESADOS A LA TESORERÍA DEL HOSPITAL, EN VIRTUD DE QUE LOS FINES PARA LOS QUE FUÉ CREADO EL FIDEICOMISO HAN SIDO CUMPLIDOS.
CUMPLIMIENTO DE LA MISIÓN:
ESTE FIDEICOMISO SE CONSTITUYÓ COMO GARANTÍA DE PAGO, PARA UN ARRENDAMIENTO FINANCIERO POR LA ADQUISICIÓN DE UN ACELERADOR LINEAL PARA EL ÁREA DE ONCOLOGÍA DEL HOSPITAL.</t>
  </si>
  <si>
    <t>DESTINO: ESTOS RECURSOS SOLO ESTÁN DISPONIBLES PARA LOS GASTOS DE EXTINCIÓN DEL FIDEICOMISO.
CUMPLIMIENTO DE LA MISIÓN:
NO EXISTEN METAS REGISTRADAS YA QUE ESTE FIDEICOMISO SE ENCUENTRA EN PROCESO DE EXTINCION.</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</si>
  <si>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</si>
  <si>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</si>
  <si>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</si>
  <si>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</si>
  <si>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</si>
  <si>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</si>
  <si>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</si>
  <si>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DESTINO: PROGRAMAS DEDICADOS AL MEJORAMIENTO DEL SISTEMA DE DRENAJE Y SANEAMIENTO DEL VALLE DE MÉXICO.
CUMPLIMIENTO DE LA MISIÓN:
LA CONAGUA INFORMA QUE SE REPORTARÁN HASTA LA CONCLUSIÓN DEL PROYECTO.</t>
  </si>
  <si>
    <t>DESTINO: GASTO ADMINISTRATIVO; INVERSIÓN; GASTO DE OPERACIÓN DE PROYECTOS Y PROGRAMAS; APOYO A PROYECTOS Y PROGRAMAS.
CUMPLIMIENTO DE LA MISIÓN: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</si>
  <si>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APORTACIÓN INICIAL:   MONTO: $31,860,000.00   FECHA: 25/05/2006
OBSERVACIONES: EL ÓRGANO INTERNO DE CONTROL EN LA SEMARNAT LLEVÓ A CABO LA AUDITORÍA 29/2009 A LA DIRECCIÓN GENERAL DE PROGRAMACIÓN Y PRESUPUESTO, MISMA QUE CONSIDERÓ AL ACTO JURÍDICO EN CUESTIÓN, DE FECHA 21 DE DICIEMBRE DE 2009.</t>
  </si>
  <si>
    <t>APORTACIÓN INICIAL:   MONTO: $433,958,154.00   FECHA: 14/05/2009
OBSERVACIONES: 1. EL MANDATO 2144 PARQUE BICENTENARIO, NO CUENTA CON COMITÉ TÉCNICO.</t>
  </si>
  <si>
    <t>DESTINO: GASTOS POR ELABORACIÓN DEL PROYECTO EJECUTIVO Y LA CONSTRUCCIÓN DEL TÚNEL EMISOR ORIENTE, ASÍ COMO LA ADQUISICIÓN DE 6 MÁQUINAS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SOBREEXPLOTACIÓN DE LOS MANTOS ACUÍFEROS E INCREMENTAR LA COBERTURA EN EL RUBRO DE SANEAMIENTO DE AGUAS NATURALES.
CUMPLIMIENTO DE LA MISIÓN:
LA CONAGUA SEÑALA QUE SE REPORTARÁN HASTA LA CONCLUSIÓN DEL PROYECTO.</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</si>
  <si>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t>
  </si>
  <si>
    <t>DESTINO: PAGO DE DIVERSOS BIENES Y SERVICIOS PARA LA MODERNIZACION DE LAS INSTALACIONES. CABE MENCIONAR EL MANTENIMIENTO, ADECUACION Y CONSERVACION DE DIVERSOS INMUEBLES PROPIEDAD DE LA PGR, ASÍ COMO PROTEGER A LOS BENEFICIARIOS DE LA VÍCTIMA CIVIL.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</si>
  <si>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2012 SE HAN CUBIERTO LAS EROGACIONES PARA PUBLICITAR EN LOS MEDIOS MASIVOS DE COMUNICACION EL OFRECIMIENTO DE RECOMPENSAS.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</si>
  <si>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APORTACIÓN INICIAL:   MONTO: $27,359.08   FECHA: 01/08/2011
OBSERVACIONES: EL FONDO DE AHORRO CAPITALIZABLE DE LOS TRABAJADORES OPERATIVOS DEL INACIPE SE INTEGRA POR APORATACIONES DE LOS TRABAJADORES, DEL INACIPE, DEL SIDICATO Y LOS INTERESES QUE GENERA LA INVERSIÓN DE ESTOS RECURSOS AL 31 DE MARZO DE 2012. ESTE FONDO SE DISTRIBUIRA EN EL MES DE AGOSTO ENTRE LOS TRABAJADORES OPERATIVOS DEL INACIPE</t>
  </si>
  <si>
    <t>APORTACIÓN INICIAL:   MONTO: $600,000,000.00   FECHA: 06/03/2009
OBSERVACIONES: LOS DATOS AQUI REPORTADOS SON DERIVADOS DE LOS REPORTES FINANCIEROS QUE PRESENTA LA FIDUCIARIA BANOBRAS DE MANERA MENSUAL. LOS SALDOS AQUI PRESENTADOS SON AL 31 DE MARZO DE 2012.EL PATRIMONIO FINAL MÁS EL PASIVO SERÍA POR UN TOTAL DE $2,236,818,848.14 YA QUE SE TIENE UN UN DEPÓSITO POR $617,369.04 PESOS, MISMO QUE FUE CLASIFICADO POR LA FIDUCIARA EN EL ESTADO DE POSICIÓN FINANCIERA EN EL APARTADO DE ACREEDORES DIVERSOS BAJO LA PARTIDA DE DEPÓSITOS NO IDENTIFICADOS. ESTE MONTO CORRESPONDE A LOS INTERESES DE CFE SOBRE EL PROGRAMA DE SUSTITUCIÓN DE ELECTRODOMÉSTICOS DEL MES DE ENERO DE 2012. LA FIDUCIARIA COMENTO LO CLASIFICARA PARA EL SIGUIENTE TRIMESTRE. SE ANEXA DICHO OFICIO.</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</si>
  <si>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</si>
  <si>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APORTACIÓN INICIAL:   MONTO: $400,000,000.00   FECHA: 25/10/2000
OBSERVACIONES: SE ADJUNTAN LAS NUEVAS REGLAS DE OPERACION DEL FIDEICOMISO</t>
  </si>
  <si>
    <t>DESTINO: FONDO DE AHORRO EN BENEFICIO DEL PERSONAL OPERATIVO DE BASE Y DE CONFIANZA DEL IMP
CUMPLIMIENTO DE LA MISIÓN:
CUMPLIR CON LAS APORTACIONES DEL FONDO DE AHORRO EN BENEFICIO DEL PERSONAL OPERATIVO DE BASE Y DE CONFIANZA DEL IMP</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</si>
  <si>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</si>
  <si>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DESTINO: TRASPASOS AL FOLAPE PARA EL PAGO DE PRIMAS DE ANTIGUEDAD Y PENSIONES.
CUMPLIMIENTO DE LA MISIÓN:
TRASPASOS AL FOLAPE SON PARA EL PAGO DE LA NOMINA DE JUBILADOS Y PENSIONADOS POST MORTEM.</t>
  </si>
  <si>
    <t>DESTINO: PAGO DE PRIMAS DE ANTIGUEDAD Y PENSIONES.
CUMPLIMIENTO DE LA MISIÓN:
PAGO DE NOMINA DE JUBILADOS Y PENSIONADOS POST MORTEM</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</si>
  <si>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t>
  </si>
  <si>
    <t>APORTACIÓN INICIAL:   MONTO: $9,429,600,000.00   FECHA: 22/04/2009
OBSERVACIONES: ESTE REPORTE SE ELABORÓ A PARTIR DE LO EXPRESADO EN LOS ESTADOS FINANCIEROS ENTREGADOS POR LA INSTITUCIÓN BANCARIA ADMINISTRADORA DEL FONDO Y LAS CONSIDERACIONES INDICADAS EN EL OFICIO GT-056-2010 DE FECHA 12-ENE-2010</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</si>
  <si>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</si>
  <si>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CON CIFRAS AL 31 DE 2009 CON FOLIO NO. 1460531, E) CON CIFRAS AL 31 DE DICIEMBRE DE 2010 CON FOLIO NO. 2464727; Y, F) EL 27 DE MARZO DE 2012 CON CIFRAS AL 31 DE DICIEMBRE DE 2011 CON FOLIO NO. 3230800. POR OTRA PARTE, CON FECHA 10 DE MARZO DE 2009, SE COMUNICÓ A TRAVÉS DEL CUARTO CONVENIO MODIFICATORIO LA SUSTITUCIÓN DEL FIDUCIARIO AL PASAR DE BANAMEX A SCOTIABANK</t>
  </si>
  <si>
    <t>DESTINO: PAGAR CON CARGO AL PATRIMONIO FIDEICOMITIDO LOS GASTOS PREVIOS DE LAS OBRAS INCLUIDAS EN PAQUETES PIDIREGAS DE INVERSION FINANCIADA DIRECTA Y ADQUISICION DE TURBOGENERADORES PARA PROYECTOS CRITICOS.
CUMPLIMIENTO DE LA MISIÓN:
PARA EL AÑO 2012, SE ESTIMA LA LICITACION DE 37 PROYECTOS PIDIREGAS</t>
  </si>
  <si>
    <t>DESTINO: ADQUISICION DE INMUEBLES Y GASTOS PREVIOS DE LOS PROYECTOS
CUMPLIMIENTO DE LA MISIÓN:
ADQUIRIR Y ENAJENAR A FAVOR DE LOS GANADORES LOS INMUEBLES CONSIDERADOS COMO SITIOS OPCIONALES PARA LA REALIZACION DE PROYECTOS DE INFRAESTRUCTURA ELECTRICA.</t>
  </si>
  <si>
    <t>DESTINO: NO SON RECURSOS PUBLICOS (SON RECURSOS PRIVADOS)
CUMPLIMIENTO DE LA MISIÓN:
SE CONTINUA CON EL CUMPLIMIENTO DE LOS FINES DEL FIDEICOMISO.</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</si>
  <si>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</si>
  <si>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APORTACIÓN INICIAL:   MONTO: $32,524,000,000.00   FECHA: 29/12/2006
OBSERVACIONES: ESTE REPORTE SE ELEABORÓ A PARTIR DE LO EXPRESADO EN LOS ESTADOS FINANCIEROS ENTREGADOS POR LA INSTITUCIÓN BANCARIA ADMINISTRADORA DEL FONDO Y LAS CONSIDERACIONES INDICADAS EN EL OFICIO GT-056-2010 DE FECHA 12-ENE-2010</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</si>
  <si>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</si>
  <si>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APORTACIÓN INICIAL:   MONTO: $1,702,200,000.00   FECHA: 28/12/2007
OBSERVACIONES: ESTE REPORTE SE ELABORÓ A PARTIR DE LO EXPRESADO EN LOS ESTADOS FINANCIEROS ENTREGADOS POR LA INSTITUCIÓN BANCARIA ADMINISTRADORA DEL FONDO Y LAS CONSIDERACIONES INDICADAS EN EL OFICIO GT-056-2010 DE FECHA 12-ENE-2010. PARA EL CASO DEL FONDO FEX Y PARA EL RUBRO DE "EGRESOS ACUMULADOS" SE INCLUYE UN IMPORTE DE 14,430,051.49 PESOS CORRESPONDIENTES A LAS DIFERENCIA DE PLUSVALÍA DEL MES DE DICIEMBRE DE 2011 (4,536,059.87 PESOS) RESPECTO DE LA PLUSVALÍA REPORTADA AL MES DE MARZO DE 2012 (18'996,111.36 PESOS)</t>
  </si>
  <si>
    <t>DESTINO: CREAR UN FONDO DE AHORRO EN BENEFICIO DE LOS TRABAJADORES OPERATIVO Y DE CONFIANZA, EXCLUYENDO A LOS MANDOS MEDIOS Y SUPERIORES
CUMPLIMIENTO DE LA MISIÓN:
SE CUMPLIO CON OPRTUNIDAD EN EL PAGO DE LAS APORTACIONES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</si>
  <si>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</si>
  <si>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APORTACIÓN INICIAL:   MONTO: $1,524,815.12   FECHA: 29/07/2005
OBSERVACIONES: SE CONTINUA CON EL PROCESO DE EXTINCIÓN DEL FIDEICOMISO CON NO. DE FOLIO 3231133</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</si>
  <si>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</si>
  <si>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APORTACIÓN INICIAL:   MONTO: $382,312.80   FECHA: 07/11/2005
OBSERVACIONES: ESTE FIDEICOMISO SE ENCUENTRA EN PROCESO DE EXTINCIÓN CON NO. DE FOLIO 3231135</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</si>
  <si>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</si>
  <si>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APORTACIÓN INICIAL:   MONTO: $250,676.26   FECHA: 30/01/2006
OBSERVACIONES: SE CONTINUA CON EL PROCESO DE EXTINCIÓN DEL FIDEICOMISO CON NO. DE FOLIO 3231136</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</si>
  <si>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</si>
  <si>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$3,139,417.35 LAS APORTACIONES EN EL PERIODO QUE SE REPORTA POR CUENTA DE LOS FUNCIONARIOS Y LA EMPRESA ASCIENDE A $6,278,834.70 EL PAGO DE HONORARIOS ES CUBIERTO EN UN 100 POR CIENTO POR LOS EMPLEADOS.</t>
  </si>
  <si>
    <t>APORTACIÓN INICIAL:   MONTO: $0.01   FECHA: 17/06/2004
OBSERVACIONES: CON FECHA 13 DE FEBRERO DEL 2012 SE LLEVO A CABO UNA REUNIÓN, EN LA H. PROCURADURÍA FISCAL CON LOS FUNCIONARIOS CARLOS BLUM CASSEREAU Y ANTONIO URETA ARIZMENDI, EN LA CUAL SE ACORDÓ REALIZAR UNA MODIFICACIÓN AL PROYECTO DE DECRETO DE EXTINCIÓN DEL FONAEVI QUE INCLUYA LA MODIFICACIÓN AL CONTRATO DE FONHAPO. ASIMISMO SE ENVIÓ VÍA CORREO ELECTRÓNICO PARA SU REVISIÓN EL DECRETO CON LA MODIFICACIÓN PROPUESTA. A LA FECHA SE ESTÁ EN ESPERA DE LAS OBSERVACIONES, O EN SU CASO, LA APROBACIÓN DEL MISMO.</t>
  </si>
  <si>
    <t>DESTINO: NO SE REPORTAN PAGOS O EGRESOS EN EL PERIODO.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</si>
  <si>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</si>
  <si>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</si>
  <si>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CUBRIR PENSIONES DEL PERSONAL DE FONATUR.
CUMPLIMIENTO DE LA MISIÓN:
CUBRIR CON OPORTUNIDAD LAS EROGACIONES CORRESPONDIENTES AL PERSONAL DE LA INSTITUCION, QUE A ELLO TENGAN DERECHO.</t>
  </si>
  <si>
    <t>DESTINO: NO SE REPORTAN MOVIMIENTOS
CUMPLIMIENTO DE LA MISIÓN:
RECUPERACION, PRESERVACION, SOSTENIMIENTO Y MANTENIMIENTO DE LA ZONA FEDERAL MARITIMO TERRESTRE DEL ESTADO DE QUINTANA ROO.</t>
  </si>
  <si>
    <t>APORTACIÓN INICIAL:   MONTO: $14,257,183.68   FECHA: 28/12/2004
OBSERVACIONES: EN LA DECIMA TERCERA SESION ORDINARIA DEL COMITE TECNICO DEL FIDEICOMISO, EN SU ACUERDO NO. 07/SO/003/2010, LOS MIEMBROS DEL COMITE DE MANERA UNANIME APROBARON QUE SE LLEVARA A CABO LA TRANSMISION DEL FIDEICOMISO AL GOBIERNO ESTATAL, DERIVADO DE ESTO SE REALIZO EL CUARTO CONVENIO MODIFICATORIO DEL FIDEICOMISO, INVERSION ADMINISTRATIVA NUMERO 160830-2. LA SECRETARIA DE TURISMO SE ENCUENTRA RECABANDO LA DOCUMENTACION NECESARIA PARA LA CANCELACION.</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</si>
  <si>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</si>
  <si>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LOS RECURSOS FUERON DESTINADOS AL PAGO POR CONCEPTO DE HONORARIOS A LA FIDUCIARIA.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</si>
  <si>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</si>
  <si>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</si>
  <si>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DESTINO: GASTOS OPERATIVOS.
CUMPLIMIENTO DE LA MISIÓN:
APOYAR EL DESARROLLO DEL PROYECTO BARRANCAS DEL COBRE.</t>
  </si>
  <si>
    <t>DESTINO: LOS RECURSOS FUERON APLICADOS PARA CUBRIR LOS GASTOS DE OPERACIÓN Y ADMINISTRACIÓN DEL FIDEICOMISO ASÍ COMO PARA EL PAGO DE LOS SERVICIOS CONTRATADOS PARA EL DESARROLLO DE LAS ACTIVIDADES DEL PROGRAMA DEL BICENTENARIO Y OBRAS EN PROCESO ESTELA DE LUZ
CUMPLIMIENTO DE LA MISIÓN:
NA</t>
  </si>
  <si>
    <t>APORTACIÓN INICIAL:   MONTO: $50,000,000.00   FECHA: 08/11/2007
OBSERVACIONES: LA INFORMACION REPORTADA ES DE ACUERDO A LOS ESTADOS FINANCIEROS CON CIFRAS AL 31 DE MARZO DE 2012, EMITIDOS POR EL BANCO NACIONAL DEL EJÉRCITO, FUERZA AÉREA Y ARMADA, S.N.C. (BANJERCITO), INSTITUCIÓN FIDUCIARIA.</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</si>
  <si>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</si>
  <si>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2012.</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</si>
  <si>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CON BASE EN INDICADORES CAPACES DE GENERAR CONDICONES DE CREDIBILIDAD Y CONFIANZA EN LA SOCIEDAD CIVIL,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</si>
  <si>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FEDERAL,EN CUMPLIMIENTO A LO DISPUESTO EN LA CLÁUSULA QUINTA DEL CONTRATO. ASIMISMO, LOS RECURSOS SE ENCUENTRAN INVERTIDOS.
CUMPLIMIENTO DE LA MISIÓN:
SE ANEXA ARCHIVO CON EL REPORTE DE CUMPLIMIENTO DE LA MISIÓN Y FINES.</t>
  </si>
  <si>
    <t>DESTINO: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 INCLUYENDO EL DESARROLLO DEL PROYECTO DENOMINADO “EL APORTE DE LOS RECURSOS HUMANOS ALTAMENTE CALIFICADOS A LAS CAPACIDADES LOCALES DE INNOVACIÓN. UN ESTUDIO CON ENFOQUE TERRITORIAL” PRIMERA ETAPA, PARA EL CUAL SE REALIZÓ UNA APORTACIÓN DE 3.1 MILLONES DE PESOS EN EL PERIODO QUE SE REPORTA.
CUMPLIMIENTO DE LA MISIÓN:
EN DICIEMBRE DE 2011, EL COMITÉ TÉCNICO DEL FONDO APROBÓ EL FINANCIAMIENTO DEL PROYECTO DENOMINADO “EL APORTE DE LOS RECURSOS HUMANOS ALTAMENTE CALIFICADOS A LAS CAPACIDADES LOCALES DE INNOVACIÓN. UN ESTUDIO CON ENFOQUE TERRITORIAL” PRIMERA ETAPA, POR UN IMPORTE DE 3.1 MILLONES DE PESOS, EL CUAL CONTEMPLA ENTRE OTROS RUBROS EL FORTALECIMIENTO DE CAPACIDADES TECNOLÓGICAS Y APOYO A ESTUDIANTES.</t>
  </si>
  <si>
    <t>DESTINO: CREACION DE UNA RESERVA, QUE PERMITA AL CIMAT FINANCIAR Y/O COMPLEMENTAR EL FINANCIAMIENTO NECESARIO PARA HACER FRENTE A LAS OBLIGACIONES LABORALES POR EL RETIRO DE SUS TRABAJADORES.
CUMPLIMIENTO DE LA MISIÓN:
DURANTE EL PERIODO UNICAMENTE SE REGISTRARON EROGACIONES POR CONCEPTO DE HONORARIOS E INGRESOS POR RENDIMIENTOS DEL PERIODO</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</si>
  <si>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</si>
  <si>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EL ORIGEN DE LOS RECURSOS QUE FORMAN EL PATRIMONIO SON PROPIOS SE OBTIENEN A TRAVÉS DE LA VENTA DE LOS SERVICIOS QUE COMERCIALIZA LA ENTIDAD. LOS RECURSOS PROPIOS SE TRANSFIEREN AL FIDEICOMISO SE EMPLEAN PARA APOYAR EL DESARROLLO DE PROYECTOS QUE GENERAN MÁS RECURSOS PROPIOS.LOS PROYECTOS QUE SE APOYAN SE ENCUENTRAN ALINEADOS A LA PLANEACIÓN ESTRATÉGICA,VISIÓN Y MISIÓN LO QUE FACILITA LA TOMA DE DECISIÓN A LOS MIEMBROS DEL COMITÉ PARA SU APROBACIÓN
CUMPLIMIENTO DE LA MISIÓN:
REUNIR RECURSOS PARA APOYO DE PROYECTOS DE INVESTIGACIÓN,INCURSIONAR EN NUEVOS PROYECTOS COMO INVESTIGACIÓN EN MATERIALES, BIOMECÁNICA Y AMBIENTAL, DURANTE EL PRIMER TRIMESTRE DE 2012 SE REALIZARON EROGACIONES PARA EL APOYÓ DE UN PROYECTO CON RECURSOS DEL FIDEICOMISO POR 1596344.08, CON ESTOS RECURSOS SE ADQUIRIO BASICAMENTE EQUIPO DE LABORATORIO CON LOS CUALES SE EQUIPARON Y MODERNIZARON LOS DIFERENTES LABORATORIOS DE LA ENTIDAD</t>
  </si>
  <si>
    <t>APORTACIÓN INICIAL:   MONTO: $10,000.00   FECHA: 22/12/2000
OBSERVACIONES: LA DISPONIBILIDAD ANTERIOR ($40,401,548) AL 31 DE DICIEMBRE DE 2010, ESTÁ DETERMINADA DE ACUERDO AL FLUJO DE EFECTIVO DEL CUARTO TRIMESTRE DE 2010.</t>
  </si>
  <si>
    <t>DESTINO: COMISIONES BANCARIAS
CUMPLIMIENTO DE LA MISIÓN:
----</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</si>
  <si>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</si>
  <si>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</si>
  <si>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</si>
  <si>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APORTACIÓN INICIAL:   MONTO: $500,000.00   FECHA: 15/12/2000
OBSERVACIONES: EL SALDO OBTENIDO DEL MES DE MARZO ES PRELIMINAR A LA RECEPCION DE ESTADOS FINANCIEROS DEL FIDUCIARIO</t>
  </si>
  <si>
    <t>DESTINO: NO
CUMPLIMIENTO DE LA MISIÓN:
DE ACUERDO A LO PROGRAMADO, SE APOYÓ A UN PROYECTO</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</si>
  <si>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HAN APORTADO 6422.79 MILLONES DE PESOS Y SE HAN APROBADO 2191.26 MILLONES DE PESOS PARA EL DESARROLLO DE PROYECTOS. CIFRAS A NOVIEMBRE</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</si>
  <si>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MARZO DE 2012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</si>
  <si>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DESTINO: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HAN APORTADO 1774.02 MILLONES DE PESOS Y SE HAN APROBADO 456.21 MILLONES DE PESOS PARA EL DESARROLLO DE PROYECTOS.</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</si>
  <si>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MARZO DE 2012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</si>
  <si>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DESTINO: OTRAS APORTACIONES Y DEVOLUCION DE PROYECTOS
CUMPLIMIENTO DE LA MISIÓN:
DURANTE EL PERIODO QUE SE INFORMA HAN APORTADO 31.60 MILLONES DE PESOS Y SE HAN APROBADO 13.66 MILLONES DE PESOS PARA EL DESARROLLO DE PROYECTOS.</t>
  </si>
  <si>
    <t>APORTACIÓN INICIAL:   MONTO: $1,600,000.00   FECHA: 07/11/2000
OBSERVACIONES: LA INFORMACIÓN SE REPORTA EN BASE A LAS CIFRAS QUE REFLEJAN LOS ESTADOS FINANCIEROS DEL FONDO AL CIERRE DEL MES DE MARZO DE 2012, LOS CUALES FUERON PROPORCIONADOS POR LA SECRETARÍA ADMINISTRATIVA DEL FONDO.</t>
  </si>
  <si>
    <t>APORTACIÓN INICIAL:   MONTO: $117,300,000.00   FECHA: 19/12/2002
OBSERVACIONES: POR LO QUE RESPECTA A LA INFORMACION PRESENTADA EN EL INDICADOR PRESENTA CIFRAS ACUMULADAS. LA INFORMACIÓN SE REPORTA EN BASE A LAS CIFRAS QUE REFLEJAN LOS ESTADOS FINANCIEROS DEL FONDO AL CIERRE DEL MES DE MARZO 2012. LA DIFERENCIA ENTRE EL SALDO NETO DEL PERIODO A INFORMAR Y EL PATRIMONIO NETO TOTAL AL PERIODO QUE SE REPORTA SE EXPLICA CON EL PASIVO QUE SE REFLEJA EN LOS MISMOS ESTADOS FINANCIEROS QUE SE ANEXAN.</t>
  </si>
  <si>
    <t>APORTACIÓN INICIAL:   MONTO: $139,286,812.00   FECHA: 27/09/2010
OBSERVACIONES: LA INFORMACIÓN SE REPORTA EN BASE A LAS CIFRAS QUE REFLEJAN LOS ESTADOS DE CUENTA BANCARIOS DEL FONDO AL CIERRE DEL MES DE MARZO DE 2012.</t>
  </si>
  <si>
    <t>DESTINO: PROYECTOS DE INVESTIGACIÓN Y DESARROLLO TECNOLÓGICO
CUMPLIMIENTO DE LA MISIÓN:
DURANTE EL PERIODO QUE SE INFORMA NO SE HAN MINISTRADO RECURSOS PARA EL DESARROLLO DE PROYECTOS.</t>
  </si>
  <si>
    <t>APORTACIÓN INICIAL:   MONTO: $2,100,000.00   FECHA: 20/12/2001
OBSERVACIONES: POR LO QUE RESPECTA A LA INFORMACIÒN PRESENTADA EN INDICADOR ESTA SE PRESENTA CON CIFRAS ACUMULADAS.</t>
  </si>
  <si>
    <t>APORTACIÓN INICIAL:   MONTO: $15,000,000.00   FECHA: 21/12/2001
OBSERVACIONES: LA INFORMACIÓN SE REPORTA EN BASE A LAS CIFRAS PROPORCIONADOS POR LA SECRETARÍA ADMINISTRATIVA DEL FONDO.</t>
  </si>
  <si>
    <t>APORTACIÓN INICIAL:   MONTO: $10,000,000.00   FECHA: 20/12/2001
OBSERVACIONES: EN EL REGISTRO DE INFORMACION ANUAL 2011, ENVIADO EN EL MES DE ENERO 2012, MEDIANTE EL CAMPO DE REPORTE DEL CUMPLIMIENTO DE LA MISION Y FINES, SE INFORMO QUE EL COMPROMISO APROBADO DURANTE EL EJERCICIO DE 2011 FUE DE $57,749,939.00, ASI MISMO CONSIDERANDO UNA DISMINUCION DE $3,775,379.00 POR EL CONCEPTO DE APORTACIONES CONCURENTES EN EL PROYECTI "AUTOMATIZACION DEL SISTEMA DE CONTROL DE PLUMAS DE CARGA", QUEDO UN MONTO REAL DE $53,974,556.80.</t>
  </si>
  <si>
    <t>APORTACIÓN INICIAL:   MONTO: $29,000,000.00   FECHA: 07/03/2002
OBSERVACIONES: POR LO QUE RESPECTA A LA INFORMACIÒN PRESENTADA EN INDICADOR ESTA SE PRESENTA CON CIFRAS ACUMULADAS. LA INFORMACIÓN SE REPORTA EN BASE A LAS CIFRAS QUE REFLEJAN LOS ESTADOS DE CUENTA BANCARIOS DEL FONDO AL CIERRE DEL MES DE MARZO DE 2012.</t>
  </si>
  <si>
    <t>APORTACIÓN INICIAL:   MONTO: $13,184,700.00   FECHA: 15/03/2002
OBSERVACIONES: POR LO QUE RESPECTA A LA INFORMACIÒN PRESENTADA EN INDICADOR ESTA SE PRESENTA CON CIFRAS ACUMULADAS. LA INFORMACIÓN SE REPORTA EN BASE A LAS CIFRAS QUE REFLEJAN LOS ESTADOS DE CUENTA BANCARIOS DEL FONDO AL CIERRE DEL MES DE MARZO DE 2012.</t>
  </si>
  <si>
    <t>APORTACIÓN INICIAL:   MONTO: $108,191,470.00   FECHA: 21/12/2001
OBSERVACIONES: POR LO QUE RESPECTA A LA INFORMACIÒN PRESENTADA EN INDICADOR ESTA SE PRESENTA CON CIFRAS ACUMULADAS.</t>
  </si>
  <si>
    <t>APORTACIÓN INICIAL:   MONTO: $40,000,000.00   FECHA: 16/10/2002
OBSERVACIONES: POR LO QUE RESPECTA A LA INFORMACIÒN PRESENTADA EN INDICADOR ESTA SE PRESENTA CON CIFRAS ACUMULADAS. LA INFORMACIÓN SE REPORTA EN BASE A LAS CIFRAS QUE REFLEJAN LOS ESTADOS DE CUENTA BANCARIOS DEL FONDO AL CIERRE DEL MES DE MARZO DE 2012.</t>
  </si>
  <si>
    <t>APORTACIÓN INICIAL:   MONTO: $18,000,000.00   FECHA: 17/09/2002
OBSERVACIONES: LA INFORMACIÓN SE REPORTA EN BASE A LAS CIFRAS QUE REFLEJAN LOS ESTADOS FINANCIEROS DEL FONDO AL CIERRE DEL MES DE DICIEMBRE 2011 LOS CUALES FUERON PROPORCIONADOS POR LA SECRETARÍA ADMINISTRATIVA DEL FONDO.</t>
  </si>
  <si>
    <t>APORTACIÓN INICIAL:   MONTO: $15,000,000.00   FECHA: 20/12/2002
OBSERVACIONES: POR LO QUE RESPECTA A LA INFORMACIÒN PRESENTADA EN INDICADOR ESTA SE PRESENTA CON CIFRAS ACUMULADAS. LA INFORMACIÓN SE REPORTA EN BASE A LAS CIFRAS QUE REFLEJAN LOS ESTADOS DE CUENTA BANCARIOS DEL FONDO AL CIERRE DEL MES DE MARZO DE 2012 Y CUENTA OPERATIVA AL MES DE FEBRERO.</t>
  </si>
  <si>
    <t>APORTACIÓN INICIAL:   MONTO: $110,000,000.00   FECHA: 20/12/2002
OBSERVACIONES: LA INFORMACION QUE SE REPORTA PRESENTA CIFRAS AL 31 DE DICIEMBRE DE 2011, YA QUE AUN SE ESTAN CONCILIANDO LOS ESTADOS FINANCIEROS CORRESPONDIENTES A ENERO, FEBRERO Y MARZO DE 2012.</t>
  </si>
  <si>
    <t>DESTINO: APOYOS PARA LA INVESTIGACIÓN CIENTÍFICA Y TECNOLOGICA DE TEMAS DE GÉNERO
CUMPLIMIENTO DE LA MISIÓN:
DURANTE EL PERIODO SE LLEVO A CABO UNA SESION DE COMITÉ, MEDIANTE LA CUAL SE APROBO LA PUBLICACION DE UNA NUEVA CONVOCATORIA, MISMA QUE SE ENCUENTRA EN LA ETAPA SE SELECCION DE PROYECTOS</t>
  </si>
  <si>
    <t>APORTACIÓN INICIAL:   MONTO: $4,000,000.00   FECHA: 20/12/2002
OBSERVACIONES: LA INFORMACIÓN SE REPORTA EN BASE A LAS CIFRAS QUE FUERON PROPORCIONADOS POR LA SECRETARÍA ADMINISTRATIVA DEL FONDO.</t>
  </si>
  <si>
    <t>APORTACIÓN INICIAL:   MONTO: $30,000,000.00   FECHA: 24/09/2003
OBSERVACIONES: POR LO QUE RESPECTA A LA INFORMACIÒN PRESENTADA EN INDICADOR ESTA SE PRESENTA CON CIFRAS ACUMULADAS. LA INFORMACIÓN SE REPORTA EN BASE A LAS CIFRAS QUE REFLEJAN LOS ESTADOS DE CUENTA BANCARIOS DEL FONDO AL CIERRE DEL MES DE DICIEMBRE DE 2011 Y LA CUENTA OPERATIVA AL MES DE FEBRERO.</t>
  </si>
  <si>
    <t>APORTACIÓN INICIAL:   MONTO: $24,000,000.00   FECHA: 24/12/2003
OBSERVACIONES: POR LO QUE RESPECTA A LA INFORMACIÒN PRESENTADA EN INDICADOR ESTA SE PRESENTA CON CIFRAS ACUMULADAS. LA INFORMACIÓN SE REPORTA EN BASE A LAS CIFRAS QUE REFLEJAN LOS ESTADOS DE CUENTA BANCARIOS DEL FONDO AL CIERRE DEL MES DE MARZO DE 2012</t>
  </si>
  <si>
    <t>APORTACIÓN INICIAL:   MONTO: $5,000,000.00   FECHA: 23/01/2004
OBSERVACIONES: POR LO QUE RESPECTA A LA INFORMACIÒN PRESENTADA EN INDICADOR ESTA SE PRESENTA CON CIFRAS ACUMULADAS. LA INFORMACIÓN SE REPORTA EN BASE A LAS CIFRAS QUE REFLEJAN LOS ESTADOS DE CUENTA BANCARIOS DEL FONDO AL CIERRE DEL MES DE MARZO DE 2012</t>
  </si>
  <si>
    <t>APORTACIÓN INICIAL:   MONTO: $2,000,000.00   FECHA: 20/12/2007
OBSERVACIONES: POR LO QUE RESPECTA A LA INFORMACIÒN PRESENTADA EN INDICADOR SE PRESENTA CON CIFRAS ACUMULADAS.</t>
  </si>
  <si>
    <t>APORTACIÓN INICIAL:   MONTO: $2,800,000.00   FECHA: 02/12/2008
OBSERVACIONES: POR LO QUE RESPECTA A LA INFORMACIÒN PRESENTADA EN INDICADOR ESTA SE PRESENTA CON CIFRAS ACUMULADAS. LA INFORMACIÓN SE REPORTA EN BASE A LAS CIFRAS QUE REFLEJAN LOS ESTADOS DE CUENTA BANCARIOS DEL FONDO AL CIERRE DEL MES DE MARZO DE 2012</t>
  </si>
  <si>
    <t>DESTINO: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CUMPLIMIENTO DE LA MISIÓN:
SE APROBARON POR EL COMITÉ TECNICO Y DE ADMINISTRACION 11 PROYECTOS DE LA CONVOCATORIA 2001-01 POR UN MONTO $348,868,158.00 PESOS.</t>
  </si>
  <si>
    <t>APORTACIÓN INICIAL:   MONTO: $50,000,000.00   FECHA: 19/02/2009
OBSERVACIONES: POR LO QUE RESPECTA A LA INFORMACIÒN PRESENTADA EN INDICADOR SE PRESENTA CON CIFRAS ACUMULADAS. LA INFORMACIÓN SE REPORTA EN BASE A LAS CIFRAS QUE REFLEJAN LOS ESTADOS FINANCIEROS DEL FONDO AL CIERRE DEL MES DE MARZO 2012 LOS CUALES FUERON PROPORCIONADOS POR LA SECRETARÍA ADMINISTRATIVA DEL FONDO.</t>
  </si>
  <si>
    <t>APORTACIÓN INICIAL:   MONTO: $50,000,000.00   FECHA: 31/12/2009
OBSERVACIONES: EL SALDO DE $650.00 EN LA CUENTA POR PAGAR, CORRESPONDE A IMPUESTOS RETENIDOS QUE DEBERAN ENTERARSE EN EL MES DE ABRIL DEL PRESENTE</t>
  </si>
  <si>
    <t>20123890X01553</t>
  </si>
  <si>
    <t>FONDO SECTORIAL DE INVESTIGACIÓN INIFED - CONACYT</t>
  </si>
  <si>
    <t>DESTINO: PAGO A PROYECTOS DE INVESTIGACION Y GASTOS DE OPERACION
CUMPLIMIENTO DE LA MISIÓN:
N/A</t>
  </si>
  <si>
    <t>APORTACIÓN INICIAL:   MONTO: $5,000,000.00   FECHA: 16/11/2011
OBSERVACIONES: POR LO QUE RESPECTA AL REPORTE DE CUMPLIMIENTO DE LA MISION Y FINES EL FIDEICOMISO SE ENCUENTRA EN PROCESO DE AUTORIZAR CONVOCATORIAS DE PROYECTOS</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</si>
  <si>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12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</si>
  <si>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APORTACIÓN INICIAL:   MONTO: $406,610.24   FECHA: 10/02/2011
OBSERVACIONES: NINGUNA</t>
  </si>
  <si>
    <t>APORTACIÓN INICIAL:   MONTO: $2,300,000.00   FECHA: 27/12/2006
OBSERVACIONES: AL CIERRE DEL MES DE MARZO DEL 2012 NO SE HAN EJERCIDO ESTOS RECURSOS.</t>
  </si>
  <si>
    <t>APORTACIÓN INICIAL:   MONTO: $10,000,000.00   FECHA: 12/11/2010
OBSERVACIONES: EN ESTE TRIMESTRE SE GENERARON UNICAMENTE PRODUCTOS FINANCIEROS POR EL PATRIMONIO INVERTIDO EN LA INSTITUCION BANCARIA</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</si>
  <si>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</si>
  <si>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APORTACIÓN INICIAL:   MONTO: $319,752.10   FECHA: 19/12/2001
OBSERVACIONES: FOMENTAR EL AHORRO SISTEMÁTICO DE SUS TRABAJADORES QUE LES PERMITA, ADEMÁS DE ESTABLECER UN PATRIMONIO FAMILIAR</t>
  </si>
  <si>
    <t>APORTACIÓN INICIAL:   MONTO: $11,027,528.68   FECHA: 28/10/2004
OBSERVACIONES: EL IMPORTE DE EGRESOS ACUMULADOS SE REFIERE A LOS MONTOS EROGADOS PARA PROYECTOS APOYADOS EN EL PERIODO ENERO A MARZO DE 2012</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</si>
  <si>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</si>
  <si>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DESTINO: SE DESTINA PARA PROYECTOS DE INVESTIGACION CIENTIFICA Y TECNOLOGICA E INFRAESTRUCTURA, QUE CONLLEVA A LA FORMACION DE RECURSOS HUMANOS ESPECIALIZADOS, EQUIPAMIENTO Y SUMINISTRO DE MATERIALES
CUMPLIMIENTO DE LA MISIÓN:
DESTINAR RECURSOS PARA PROYECTOS ESPECIFICOS DE INVESTIGACION, ASI COMO CUBRIR LOS GASTOS OCASIONADOS POR LA CREACION Y MANTENIMIENTO DE INSTALACIONES DE INVESTIGACION</t>
  </si>
  <si>
    <t>APORTACIÓN INICIAL:   MONTO: $8,500,000.00   FECHA: 24/11/2000
OBSERVACIONES: EN EL SISTEMA DEL PROCESO INTEGRAL DE PROGRAMACION Y PRESUPUESTO "PIPP" DEL EJERCICIO 2012, SE ENCUENTRA VIGENTE LA CLAVE DE ACTUALIZACION DEL FIDEICOMISO 1750-2. NOTA: LA CANTIDAD DE 7,119,531.76 CORRESPONDE A LA DISPONIBILIDAD FINAL DEL EJERCICIO 2011</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</si>
  <si>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</si>
  <si>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</si>
  <si>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1ER. TRIM DE 2012, RESULTANDO UNA DISPONIBILIDAD DE $73,764,545.82</t>
  </si>
  <si>
    <t>APORTACIÓN INICIAL:   MONTO: $2,000,000.00   FECHA: 29/10/2001
OBSERVACIONES: EL CONACYT Y EL GOBIERNO DEL ESTADO DE BAJA CALIFORNIA SON FIDEICOMITENTES DEL FIDEICOMISO. LA INFORMACIÓN SE REPORTA EN BASE A LAS CIFRAS QUE REFLEJAN LOS ESTADOS DE CUENTA BANCARIOS DEL FONDO AL CIERRE DEL MES DE MARZO DE 2012</t>
  </si>
  <si>
    <t>APORTACIÓN INICIAL:   MONTO: $5,000,000.00   FECHA: 16/12/2002
OBSERVACIONES: EL CONACYT Y EL GOBIERNO DEL ESTADO PARTICIPAN COMO FIDECOMITENTES DEL FONDO. LA INFORMACIÓN SE REPORTA EN BASE A LAS CIFRAS QUE REFLEJAN LOS ESTADOS DE CUENTA BANCARIOS DEL FONDO AL CIERRE DEL MES DE MARZO DE 2012</t>
  </si>
  <si>
    <t>APORTACIÓN INICIAL:   MONTO: $5,000,000.00   FECHA: 12/04/2002
OBSERVACIONES: EL CONACYT Y EL GOBIERNO DEL ESTADO DE AGUASCALIENTES SON FIDEICOMITENTES.</t>
  </si>
  <si>
    <t>APORTACIÓN INICIAL:   MONTO: $8,000,000.00   FECHA: 01/03/2002
OBSERVACIONES: EL CONACYT Y EL GOBIERNO DEL ESTADO DE COAHUILA PARTICIPAN COMO FIDEICOMITENTES EN EL FONDO. LA INFORMACIÓN SE REPORTA EN BASE A LAS CIFRAS QUE REFLEJAN LOS ESTADOS DE CUENTA BANCARIOS DEL FONDO AL CIERRE DEL MES DE MARZO DE 2012. SE INCLUYE INFORMACIÓN DE LA CUENTA OPERATIVA CON CORTE AL MES DE ENERO.</t>
  </si>
  <si>
    <t>APORTACIÓN INICIAL:   MONTO: $2,000,000.00   FECHA: 07/03/2002
OBSERVACIONES: EL CONACYT Y EL GOBIERNO DEL ESTADO PARTICIPAN COMO FIDEICOMITENTES DEL FONDO. LA INFORMACIÓN SE REPORTA EN BASE A LAS CIFRAS QUE REFLEJAN LOS ESTADOS DE CUENTA BANCARIOS DEL FONDO AL CIERRE DEL MES DE MARZO DE 2012</t>
  </si>
  <si>
    <t>APORTACIÓN INICIAL:   MONTO: $3,000,000.00   FECHA: 07/03/2002
OBSERVACIONES: LA INFORMACIÓN SE REPORTA EN BASE A LAS CIFRAS QUE REFLEJAN LOS ESTADOS DE CUENTA BANCARIOS DEL FONDO AL CIERRE DEL MES DE MARZO DE 2012. SE INCLUYE INFORMACIÓN DE LA CUENTA OPERATIVA CON CORTE AL MES DE ENERO.</t>
  </si>
  <si>
    <t>APORTACIÓN INICIAL:   MONTO: $6,000,000.00   FECHA: 17/12/2001
OBSERVACIONES: EL CONACYT Y EL GOBIERNO DEL ESTADO PARTICIPAN COMO FIDEICOMITENTES DEL FONDO. LA INFORMACIÓN SE REPORTA EN BASE A LAS CIFRAS QUE REFLEJAN LOS ESTADOS DE CUENTA BANCARIOS DEL FONDO AL CIERRE DEL MES DE MARZO DE 2012. SE INCLUYE INFORMACIÓN DE LA CUENTA OPERATIVA CON CORTE AL MES DE FEBRERO.</t>
  </si>
  <si>
    <t>APORTACIÓN INICIAL:   MONTO: $2,000,000.00   FECHA: 17/12/2001
OBSERVACIONES: EL CONACYT Y EL GOBIERNO DEL ESTADO DE GUERRERO PARTICIPAN COMO FIDEICOMITENTES DEL FONDO. LA INFORMACIÓN SE REPORTA EN BASE A LAS CIFRAS QUE REFLEJAN LOS ESTADOS DE CUENTA BANCARIOS DEL FONDO AL CIERRE DEL MES DE MARZO DE 2012</t>
  </si>
  <si>
    <t>APORTACIÓN INICIAL:   MONTO: $2,500,000.00   FECHA: 11/01/2002
OBSERVACIONES: EL CONACYT Y EL GOBIERNO DEL ESTADO PARTICIPAN COMO FIDEICOMITENTES EN EL FONDO. LA INFORMACIÓN SE REPORTA EN BASE A LAS CIFRAS QUE REFLEJAN LOS ESTADOS DE CUENTA BANCARIOS DEL FONDO AL CIERRE DEL MES DE MARZO DE 2012</t>
  </si>
  <si>
    <t>APORTACIÓN INICIAL:   MONTO: $8,847,952.20   FECHA: 01/03/2002
OBSERVACIONES: EL CONACYT Y EL GOBIERNO DEL ESTADO DE NUEVO LEON PARTICIPAN COMO FIDEICOMITENTES EN EL FONDO. EN EL SALDO INICIAL SE INCLUYE LA CUENTA DE CHEQUES PARA GASTOS OPERATIVOS LA INFORMACIÓN SE REPORTA EN BASE A LAS CIFRAS QUE REFLEJAN LOS ESTADOS DE CUENTA BANCARIOS DEL FONDO AL CIERRE DEL MES DE MARZO DE 2012.</t>
  </si>
  <si>
    <t>APORTACIÓN INICIAL:   MONTO: $2,000,000.00   FECHA: 11/01/2002
OBSERVACIONES: EL CONACYT Y EL GOBIERNO DEL ESTADO DE PUEBLA PARTICIPAN COMO FIDEICOMITENTES EN EL FONDO. LA INFORMACIÓN SE REPORTA EN BASE A LAS CIFRAS QUE REFLEJAN LOS ESTADOS DE CUENTA BANCARIOS DEL FONDO AL CIERRE DEL MES DE MARZO DE 2012.</t>
  </si>
  <si>
    <t>APORTACIÓN INICIAL:   MONTO: $3,000,000.00   FECHA: 14/12/2001
OBSERVACIONES: EL CONACYT Y EL GOBIERNO DEL ESTADO DE QUINTANA ROO PARTICIPAN COMO FIDEICOMITENTES DEL FONDO. LA INFORMACIÓN SE REPORTA EN BASE A LAS CIFRAS QUE REFLEJAN LOS ESTADOS DE CUENTA BANCARIOS DEL FONDO AL CIERRE DEL MES DE MARZO DE 2012</t>
  </si>
  <si>
    <t>APORTACIÓN INICIAL:   MONTO: $6,000,000.00   FECHA: 01/03/2002
OBSERVACIONES: EL CONACYT Y EL GOBIERNO DEL ESTADO DE SAN LUIS POTOSI PARTICIPAN COMO FIDEICOMITENTES DEL FONDO. LA INFORMACIÓN SE REPORTA EN BASE A LAS CIFRAS QUE REFLEJAN LOS ESTADOS DE CUENTA BANCARIOS DEL FONDO AL CIERRE DEL MES DE MARZO DE 2012</t>
  </si>
  <si>
    <t>APORTACIÓN INICIAL:   MONTO: $2,000,000.00   FECHA: 02/04/2002
OBSERVACIONES: EL CONACYT Y EL GOBIERNO DEL ESTADO DE SONORA PARTICIPAN COMO FIDEICOMITENTES EN EL FONDO. LA INFORMACIÓN SE REPORTA EN BASE A LAS CIFRAS QUE REFLEJAN LOS ESTADOS DE CUENTA BANCARIOS DEL FONDO AL CIERRE DEL MES DE MARZO DE 2012. SE INCLUYE INFORMACIÓN DE LA CUENTA OPERATIVA CON CORTE AL MES DE ENERO.</t>
  </si>
  <si>
    <t>APORTACIÓN INICIAL:   MONTO: $3,500,000.00   FECHA: 19/12/2001
OBSERVACIONES: EL CONACYT Y EL GOBIERNO DEL ESTADO DE TAMAULIPAS PARTICIPAN COMO FIDEICOMITENTES EN EL FONDO. EN EL SALDO INICIAL SE INCLUYE LA CUENTA DE CHEQUES PARA GASTOS OPERATIVOS LA INFORMACIÓN SE REPORTA EN BASE A LAS CIFRAS QUE REFLEJAN LOS ESTADOS DE CUENTA BANCARIOS DEL FONDO AL CIERRE DEL MES DE MARZO DE 2012</t>
  </si>
  <si>
    <t>APORTACIÓN INICIAL:   MONTO: $2,000,000.00   FECHA: 11/01/2002
OBSERVACIONES: EL CONACYT Y EL GOBIERNO DEL ESTADO DE TLAXCALA PARTICIPAN COMO FIDEICOMITENTES EN EL FONDO. LA INFORMACIÓN SE REPORTA EN BASE A LAS CIFRAS QUE REFLEJAN LOS ESTADOS DE CUENTA BANCARIOS DEL FONDO AL CIERRE DEL MES DE MARZO DE 2012</t>
  </si>
  <si>
    <t>APORTACIÓN INICIAL:   MONTO: $3,000,000.00   FECHA: 02/04/2002
OBSERVACIONES: EL CONACYT Y EL GOBIERNO DEL ESTADO DE ZACATECAS PARTICIPAN COMO FIDEICOMITENTES EN EL FONDO.</t>
  </si>
  <si>
    <t>APORTACIÓN INICIAL:   MONTO: $7,300,000.00   FECHA: 24/07/2002
OBSERVACIONES: EL CONACYT Y EL GOBIERNO DEL ESTADO DE NAYARIT PARTICIPAN COMO FIDEICOMITENTES EN EL FONDO.</t>
  </si>
  <si>
    <t>APORTACIÓN INICIAL:   MONTO: $1,500,000.00   FECHA: 24/07/2002
OBSERVACIONES: EL CONACYT Y EL GOBIERNO DEL ESTADO PARTICIPAN COMO FIDEICOMITENTES DEL FONDO. LA INFORMACIÓN SE REPORTA EN BASE A LAS CIFRAS QUE REFLEJAN LOS ESTADOS DE CUENTA BANCARIOS DEL FONDO AL CIERRE DEL MES DE MARZO DE 2012.</t>
  </si>
  <si>
    <t>DESTINO: APOYOS A LA INVESTIGACION CIENTIFICA Y TECNOLOGICA DEL ESTADO DE TABASCO
CUMPLIMIENTO DE LA MISIÓN:
DURANTE EL PERIODO QUE SE INFORMA HAN APORTADO 197.42 MILLONES DE PESOS Y SE HAN APROBADO 216.71 MILLONES DE PESOS PARA EL DESARROLLO DE PROYECTOS.</t>
  </si>
  <si>
    <t>APORTACIÓN INICIAL:   MONTO: $6,600,000.00   FECHA: 27/08/2002
OBSERVACIONES: EL CONACYT Y EL GOBIERNO DEL ESTADO DE TABASCO PARTICIPAN COMO FIDEICOMITENTES EN EL FONDO. LA INFORMACIÓN SE REPORTA EN BASE A LAS CIFRAS QUE REFLEJAN LOS ESTADOS DE CUENTA BANCARIOS DEL FONDO AL CIERRE DEL MES DE MARZO DE 2012 Y CUENTA OPERATIVA AL MES DE FEBRERO.</t>
  </si>
  <si>
    <t>APORTACIÓN INICIAL:   MONTO: $3,000,000.00   FECHA: 24/10/2002
OBSERVACIONES: EL CONACYT Y EL GOBIERNO DEL ESTADO DE YUCATAN PARTICIPAN COMO FIDEICOMITENTES EN EL FONDO. LA INFORMACIÓN SE REPORTA EN BASE A LAS CIFRAS QUE REFLEJAN LOS ESTADOS DE CUENTA BANCARIOS DEL FONDO AL CIERRE DEL MES DE MARZO DE 2012 Y CUENTA OPERATIVA AL MES DE ENERO.</t>
  </si>
  <si>
    <t>APORTACIÓN INICIAL:   MONTO: $2,000,000.00   FECHA: 25/11/2002
OBSERVACIONES: EL CONACYT Y EL GOBIERNO DEL ESTADO DE MORELOS PARTICIPAN COMO FIDEICOMITENTES EN EL FONDO. LA INFORMACIÓN SE REPORTA EN BASE A LAS CIFRAS QUE REFLEJAN LOS ESTADOS DE CUENTA BANCARIOS DEL FONDO AL CIERRE DEL MES DE MARZO DE 2012.</t>
  </si>
  <si>
    <t>APORTACIÓN INICIAL:   MONTO: $5,000,000.00   FECHA: 10/12/2002
OBSERVACIONES: EL CONACYT Y EL GOBIERNO DEL ESTADO DE MICHOACAN PARTICIPAN COMO FIDEICOMITENTES EN EL FONDO. LA INFORMACIÓN SE REPORTA EN BASE A LAS CIFRAS QUE REFLEJAN LOS ESTADOS DE CUENTA BANCARIOS DEL FONDO AL CIERRE DEL MES DE MARZO DE 2012 Y CUENTA OPERATIVA AL MES DE FEBRERO.</t>
  </si>
  <si>
    <t>APORTACIÓN INICIAL:   MONTO: $1,000,000.00   FECHA: 06/06/2003
OBSERVACIONES: EL CONACYT Y EL GOBIERNO DEL ESTADO PARTICIPAN COMO FIDEICOMITENTES EN EL FONDO. LA INFORMACIÓN SE REPORTA EN BASE A LAS CIFRAS QUE REFLEJAN LOS ESTADOS DE CUENTA BANCARIOS DEL FONDO AL CIERRE DEL MES DE MARZO DE 2012</t>
  </si>
  <si>
    <t>APORTACIÓN INICIAL:   MONTO: $2,200,000.00   FECHA: 19/12/2002
OBSERVACIONES: EL CONACYT Y EL GOBIERNO DEL ESTADO DE CAMPECHE PARTICIPAN COMO FIDEICOMITENTES EN EL FONDO. LA INFORMACIÓN SE REPORTA EN BASE A LAS CIFRAS QUE REFLEJAN LOS ESTADOS DE CUENTA BANCARIOS DEL FONDO AL CIERRE DEL MES DE MARZO 2012</t>
  </si>
  <si>
    <t>APORTACIÓN INICIAL:   MONTO: $3,000,000.00   FECHA: 16/10/2003
OBSERVACIONES: EL CONACYT Y EL GOBIERNO DEL ESTADO DE COLIMA PARTICIPAN COMO FIDEICOMITENTES EN EL FONDO. LA INFORMACIÓN SE REPORTA EN BASE A LAS CIFRAS QUE REFLEJAN LOS ESTADOS DE CUENTA BANCARIOS DEL FONDO AL CIERRE DEL MES DE MARZO DE 2012</t>
  </si>
  <si>
    <t>APORTACIÓN INICIAL:   MONTO: $5,000,000.00   FECHA: 25/07/2003
OBSERVACIONES: EL CONACYT Y EL GOBIERNO MUNICIPAL DE CIUDAD JUAREZ PARTICIPAN COMO FIDEICOMITENTES EN EL FONDO.</t>
  </si>
  <si>
    <t>APORTACIÓN INICIAL:   MONTO: $5,000,000.00   FECHA: 25/02/2004
OBSERVACIONES: EL CONACYT Y EL GOBIERNO DEL ESTADO DE SINALOA PARTICIPAN COMO FIDEICOMITENTES EN EL FONDO. LA INFORMACIÓN SE REPORTA EN BASE A LAS CIFRAS QUE REFLEJAN LOS ESTADOS DE CUENTA BANCARIOS DEL FONDO AL CIERRE DEL MES DE MARZO DE 2012</t>
  </si>
  <si>
    <t>APORTACIÓN INICIAL:   MONTO: $3,700,000.00   FECHA: 20/10/2004
OBSERVACIONES: EL CONACYT Y EL GOBIERNO DEL ESTADO DE MEXICO PARTICIPAN COMO FIDEICOMITENTES EN EL FONDO. LA INFORMACIÓN SE REPORTA EN BASE A LAS CIFRAS QUE REFLEJAN LOS ESTADOS DE CUENTA BANCARIOS DEL FONDO AL CIERRE DEL MES DE MARZO DE 2012</t>
  </si>
  <si>
    <t>APORTACIÓN INICIAL:   MONTO: $25,000,000.00   FECHA: 27/09/2005
OBSERVACIONES: EL CONACYT Y EL GOBIERNO DEL ESTADO DE VERACRUZ PARTICIPAN COMO FIDEICOMITENTES EN EL FONDO. LA INFORMACIÓN SE REPORTA EN BASE A LAS CIFRAS QUE REFLEJAN LOS ESTADOS DE CUENTA BANCARIOS DEL FONDO AL CIERRE DEL MES DE MARZO DE 2012.</t>
  </si>
  <si>
    <t>APORTACIÓN INICIAL:   MONTO: $5,000,000.00   FECHA: 27/09/2005
OBSERVACIONES: EL CONACYT Y EL MUNICIPIO DE PUEBLA PARTICIPAN COMO FIDEICOMITENTES EN EL FONDO. LA INFORMACIÓN SE REPORTA EN BASE A LAS CIFRAS QUE REFLEJAN LOS ESTADOS DE CUENTA BANCARIOS DEL FONDO AL CIERRE DEL MES DE MARZO DE 2012.</t>
  </si>
  <si>
    <t>APORTACIÓN INICIAL:   MONTO: $15,000,000.00   FECHA: 08/10/2007
OBSERVACIONES: EL CONACYT Y EL GOBIERNO DEL DISTRITO FEDERAL SON FIDEICOMITENTES. LA INFORMACIÓN SE REPORTA EN BASE A LAS CIFRAS QUE REFLEJAN LOS ESTADOS DE CUENTA BANCARIOS DEL FONDO AL CIERRE DEL MES DE MARZO DE 2012</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</si>
  <si>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HAN APORTADO 20.00 MILLONES DE PESOS Y SE HAN APROBADO 18.15 MILLONES DE PESOS PARA EL DESARROLLO DE PROYECTOS.</t>
  </si>
  <si>
    <t>APORTACIÓN INICIAL:   MONTO: $14,000,000.00   FECHA: 29/09/2008
OBSERVACIONES: EN EL SALDO INICIAL SE INCLUYE LA CUENTA DE CHEQUES PARA GASTOS OPERATIVOS LA INFORMACIÓN SE REPORTA EN BASE A LAS CIFRAS QUE REFLEJAN LOS ESTADOS DE CUENTA BANCARIOS DEL FONDO AL CIERRE DEL MES DE MARZO DE 2012.</t>
  </si>
  <si>
    <t>APORTACIÓN INICIAL:   MONTO: $2,964,500.00   FECHA: 31/10/2000
OBSERVACIONES: APORTACIONES AL "GTC" DE CANARIAS, ESPAÑA, PARA LA PARTICIPACION CIENTIFICA. EN EL SISTEMA DEL PROCESO INTEGRAL DE PROGRAMACION Y PRESUPUESTO "PIPP" DEL EJERCICIO 2012, SE ENCUENTRA VIGENTE LA CLAVE DE ACTUALIZACION DEL CONTRATO ANALOGO.</t>
  </si>
  <si>
    <t>DESTINO: PROYECTO DE INVESTIGACIÓN EN SALUD.
CUMPLIMIENTO DE LA MISIÓN:
SE HA REALIZADO LA CORRECTA ADMINISTRACIÓN PARA REALIZAR PROYECTOS DE INVESTIGACIÓN EN SALUD.</t>
  </si>
  <si>
    <t>APORTACIÓN INICIAL:   MONTO: $153,075,422.48   FECHA: 15/08/2008
OBSERVACIONES: -LA CIFRA QUE SE MUESTRA EN EL PATRIMONIO NETO TOTAL AL PERIÓDO QUE SE REPORTA, ES PRELIMINAR.</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</si>
  <si>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CUMPLIMIENTO DE LA MISIÓN:
1.- PAGOS DE LAS AYUDAS VITALICIAS POR SOLIDARIDAD. 2.- PAGOS DEL SEGURO DE SALUD PARA LA FAMILIA. 3.- PAGOS DE AYUDAS POR CONCEPTO DE ENERGÍA ELÉCTRICA. 4.- PAGOS DE AYUDAS PARA EDUCACIÓN.</t>
  </si>
  <si>
    <t>DESTINO: GASTOS DE OPERACIÓN, SERVICIOS DE PERSONAL, BIENES DE CONSUMO, MANTENIMIENTO Y CONSERVACIÓN DE INMUEBLES Y HORNOS CREMATORIOS, SERVICIOS GENERALES Y COSTO DE ARTÍCULOS Y SERVICIOS.
CUMPLIMIENTO DE LA MISIÓN:
SE ESTÁN REVISANDO LOS LOGROS OBTENIDOS EN RELACIÓN A LO PROGRAMADO EN ARTÍCULOS PARA VENTA, CONTRATOS DE PREVISIÓN FUNERARIA Y SE SIGUE CON EL MANTENIMIENTO DEL ACTIVO DEL FIDEICOMISO.</t>
  </si>
  <si>
    <t>APORTACIÓN INICIAL:   MONTO: $110,000.00   FECHA: 01/04/1991
OBSERVACIONES: LAS CIFRAS QUE SE PRESENTAN SON PRELIMINARES, MISMAS QUE SE BASAN EN LOS ESTADOS DE CUENTA EMITIDOS POR BANCO DEL BAJÍO.</t>
  </si>
  <si>
    <t>DESTINO: LOS EGRESOS SE INTEGRAN POR: GASTOS DE ADMINISTRACIÓN, DEPRECIACIÓN DE ACTIVO FIJO Y MANTENIMIENTO A TEATROS.
CUMPLIMIENTO DE LA MISIÓN:
SE HAN REALIZADO LAS OBRAS TEATRALES PROGRAMADAS Y SE SIGUE CON EL PROGRAMA DE REACTIVACIÓN DE TEATROS, ASI COMO LAS ACTIVIDADES PROGRAMADAS CON OTRAS INSTITUCIONES.</t>
  </si>
  <si>
    <t>DESTINO: LOS EGRESOS CORRESPONDEN AL APOYO DE RECURSOS EN EFECTIVO PARA LOS GASTOS DE ALIMENTACIÓN, VESTIDO Y EDUCACIÓN A LA NIÑA DEL MILENIO, ASÍ COMO ISR Y GASTOS DE ADMINISTRACIÓN.
CUMPLIMIENTO DE LA MISIÓN:
APOYO DE RECURSOS EN EFECTIVO PARA GASTOS DE ALIMENTACIÓN, VESTIDO Y EDUCACIÓN A LA NIÑA DEL MILENIO.</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</si>
  <si>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</si>
  <si>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</si>
  <si>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N.R.</t>
  </si>
  <si>
    <t>APORTACIÓN INICIAL:   MONTO: $2,490,598.31   FECHA: 29/11/2000
OBSERVACIONES: SE PRESENTA LA INFORMACIÓN FINANCIERA REPORTADA POR EL ACTO JURÍDICO AL 30 DE JUNIO DE 2011 PARA FINES DE TRANSPARENCIA, YA QUE NO SE REPORTA DESDE EL III TRIMESTRE DE 2011.</t>
  </si>
  <si>
    <t>DESTINO: N.R.
CUMPLIMIENTO DE LA MISIÓN:
N.R.</t>
  </si>
  <si>
    <t>REPORTADO
ENERO - JUNIO 2012</t>
  </si>
  <si>
    <t>CON REGISTRO VIGENTE AL 30 DE JUNIO DE 2012</t>
  </si>
  <si>
    <t>Segundo Trimestre de 2012</t>
  </si>
  <si>
    <t>DESTINO: $65,706.24 PESOS POR CONCEPTO DE HONORARIOS PROFESIONALES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</si>
  <si>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POR CONCEPTO DE APLICACIONES PATRIMONIALES SE OTORGARON $357,157.06 Y $264,859.39 PARA LA COMPRA DE DIVERSO EQUIPO.LOS $92,297.67 RESTANTES CORRESPONDEN AL RESULTADO DE LA VALORIZACIÓN EN MONEDA EXTRANJERA.
CUMPLIMIENTO DE LA MISIÓN:
1.SE INICIARON GESTIONES DE PAGO DE DIVERSO EQUIPO. 2. SE CONTINUAN CON LAS GESTIONES PARA LLEVAR A CABO LA ADQUISICIÓN DE EQUIPO ADICIONAL PARA LA OPERACIÓN DE LA RED SISMICA MEXICANA.</t>
  </si>
  <si>
    <t>DESTINO: AL PRIMER SEMESTRE DEL 2012 LA ENTREGA DE APOYOS FUE DE $2,765,784,000.00, LOS HONORARIOS A BANSEFI POR DISPERSIONES SUMARON $11,078,290.00, LAS COMISIONES MULTIVA DE $730.80 Y LOS HONORARIOS A TELECOMM SON $235.58
CUMPLIMIENTO DE LA MISIÓN:
EN EL PRIMER SEMESTRE DEL EJERCICIO FISCAL 2012, SE PUBLICARON EN EL DOF, LAS LISTAS 40, 41 Y 42, INTEGRADAS POR 105,552 BENEFICIARIOS. EN LA SESIÓN DEL COMITÉ TÉCNICO DEL 29 DE JUNIO SE APROBÓ LA PRORROGA DE 120 DÍAS NATURALES PARA LA ENTREGA DE APOYOS A 27,217 BENEFICIARIOS PENDIENTES DE COBRAR, CUYO PLAZO CONCLUYE EL 30 DE OCTUBRE DEL PRESENTE AÑO. ASIMISMO SE APROBARON LAS LISTAS 43, 44, 45 Y 46.</t>
  </si>
  <si>
    <t>DESTINO: EJECUCIÓN DE 33 PROYECTOS DE LAS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</si>
  <si>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APORTACIÓN INICIAL:   MONTO: $1,463,524.22   FECHA: 05/09/1996
OBSERVACIONES: SE REPORTA LA INFORMACIÓN DEL SEGUNDO TRIMESTRE DEL 2012 (ABRIL-JUNIO )Y SE ADJUNTA EL ACUERDO DE LA SESION EXTRAORDINARIA DEL COMITE TECNICO DEL 25 DE ABRIL DE 2012 DEBIDAMENTE FIRMADO</t>
  </si>
  <si>
    <t>DESTINO: DURANTE EL PRIMER TRIMESTRE SE APLICARON RECURSOS PARA LA CONSTITUCIÓN DE UN FONDO DE 150,000 EUROS, CON LA FINALIDAD DE ATENDER OPORTUNAMENTE LOS REQUERIMIENTOS DE LAS RME'S EN EL EXTERIOR, DE LAS OFICINAS DE LA C. SECRETARIA Y DE LAS UNIDADES ADMINISTRATIVAS QUE IMPLIQUEN EL PAGO DE BIENES Y SERVICIOS EN PAISES EN LOS QUE EL DÓLAR NO ES LA MONEDA DE CIRCULACIÓN. EN EL SEGUNDO TRIMESTRE NO HUBO NINGUNA APLICACIÓN DE RECURSOS.
CUMPLIMIENTO DE LA MISIÓN:
DE CONFORMIDAD CON EL FIN PARA EL QUE FUE CREADO, DURANTE EL PRESENTE EJERCICIO SE CONTINUARÁ CON LA CREACIÓN Y OPERACIÓN DE FONDOS DE CONTINGENCIA PARA LAS EMBAJADAS Y CONSULADOS DE MEXICO EN EL EXTRANJERO.</t>
  </si>
  <si>
    <t>APORTACIÓN INICIAL:   MONTO: $25,000.00   FECHA: 01/07/1997
OBSERVACIONES: EL FIDEICOMISO QUE SE REPORTA NO SE ADHIERE A NINGUN PROGRAMA. LA APORTACIÓN ÚNICA HECHA POR BANCOMEXT FUÉ DE $ 25,000.00 PESOS EN JULIO DE 1997. SE REPORTAN ESTADOS FINANCIEROS AL 30 JUNIO 2012.</t>
  </si>
  <si>
    <t>DESTINO: HONORARIOS POR SERVICIOS PROFESIONALES, VALUACION CAMBIARIA. EL MONTO DE "RENDIMIENTOS FINANCIEROS" INCLUYE .36 CENTAVOS QUE CORRESPONDE A "OTROS PRODUCTOS", TODA VEZ QUE EL SISTEMA NO PERMITE REGISTRAR CENTAVOS EN EL RUBRO DE "OTROS PRODUCTOS"
CUMPLIMIENTO DE LA MISIÓN:
EN EL PERIODO QUE SE REPORTA SE REALIZARON GASTOS POR CONCEPTO DE HONORARIOS Y OTROS GASTOS DE ADMINISTRACION</t>
  </si>
  <si>
    <t>APORTACIÓN INICIAL:   MONTO: $3,000.00   FECHA: 15/02/1961
OBSERVACIONES: EL FIDEICOMISO QUE SE REPORTA NO SE ADHIERE A NINGUN PROGRAMA.LA INFORMACION FINANCIERA ES AL MES DE DICIEMBRE 2011. EL FIDEICOMISO CUENTA CON ADMINISTRACION DELEGADA Y A LA FECHA NO SE HAN GENERADO LOS ESTADOS FINANCIEROS DEL PRIMER TRIMESTRE DE 2012 Y SEGUNDO TRIMESTRE DE 2012</t>
  </si>
  <si>
    <t>DESTINO: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SEGUNDO TRIMESTRE DE 2012,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</si>
  <si>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30 DE JUNIO DE 2012 ES DE 43,626,118,753.42 COMPUESTA POR RECURSOS DEL FIDEICOMISO ANTES DENOMINADO FARAC Y POR TRASPASOS DEL FIDEICOMISO FINFRA. LOS INGRESOS PROVIENEN DE LAS CUOTAS DE PEAJE DE LAS AUTOPISTAS CONCESIONADAS, ARRENDAMIENTOS, RECUPERACIÓN DE SINIESTROS, VENTA DE BASES, COMISIONES COBRADAS,RESARCIMIENTO POR RECUPERACION DE DERECHOS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</si>
  <si>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DESTINO: PAGO EN FAVOR DE LOS TRABAJADORES DE BASE QUE DEJARON DE PRESTAR SUS SERVICIOS EN LA COMISION NACIONAL BANCARIA Y DE VALORES, ASI COMO LOS HONORARIOS FIDUCIARIOS.
CUMPLIMIENTO DE LA MISIÓN:
DEL PERIODO DEL 1° DE ENERO AL 30 DE JUNIO DEL 2012, Y DE CONFORMIDAD CON EL PROCEDIMIENTO DE PAGO ESTABLECIDO, SE ENTREGO EL IMPORTE CALCULADO A 3 EMPLEADOS DE BASE QUE CAUSARON BAJA Y QUE ACUMULARON UNA ANTIGUEDAD MINIMA DE 15 AÑOS DE SERVICIO ININTERRUMPIDO EN LA CNBV.</t>
  </si>
  <si>
    <t>DESTINO: CORRESPONDE AL PAGO DE HONORARIOS.
CUMPLIMIENTO DE LA MISIÓN:
EL COMITÉ TÉCNICO EN SU SESIÓN DEL 25 DE MAYO AUTORIZÓ UN APOYO FINANCIERO A HONDURAS PARA EL PROYECTO "CARRETERA VILLA SAN ANTONIO- GOASCORÁN SECCIONES IA,IB", EL CUAL SE ESPERA FINANCIAR EN EL TRANSCURSO DEL TERCER TRIMESTRE.</t>
  </si>
  <si>
    <t>DESTINO: DURANTE EL PERIODO ENERO - JUNIO DE 2012, EL FIDEICOMISO NO EROGÓ IMPORTE ALGUNO POR CONCEPTO DE APOYO A PROYECTOS.
CUMPLIMIENTO DE LA MISIÓN:
DURANTE EL PERIODO ENERO - JUNIO DE 2012, EL FIDEICOMISO NO EROGÓ IMPORTE ALGUNO POR CONCEPTO DE APOYO A PROYECTOS.</t>
  </si>
  <si>
    <t>DESTINO: LOS EGRESOS AL SEGUNDO TRIMESTRE CORRESPONDEN A APOYOS DE PROGRAMAS DE INVERSIÓN CON CARGO A LA SUBCUENTA "A", PROYECTOS CON CARGO A LA SUBCUENTA "B", PAGOS DE HONORARIOS FIDUCIARIOS Y COMISIONES BANCARIAS.
CUMPLIMIENTO DE LA MISIÓN:
AL SEGUNDO TRIMESTRE SE PAGARON RECURSOS DE LA SUBCUENTA "A" PARA PROYECTOS DE INFRAESTRUCTURA DE 125 MUNICIPIOS EN 29 ESTADOS Y SE PAGARON RECURSOS CON CARGO A LA SUBCUENTA "B" PARA APOYAR A 49 MUNICIPIOS DE 14 ENTIDADES FEDERATIVAS.</t>
  </si>
  <si>
    <t>DESTINO: LOS EGRESOS ACUMULADOS AL SEGUNDO TRIMESTRE INCLUYEN: PAGO DE LA IMPARTICIÓN DEL CURSO DE ESPECIALIZACIÓN EN EVALUACIÓN FINANCIERA Y SOCIOECONÓMICA DE PROYECTOS PARA 2012, A TRAVÉS DEL ITAM (DE ACUERDO AL CONTRATO ESTABLECIDO), Y GASTOS DE ADMINISTRACIÓN POR $1,073,130.38, ASÍ COMO PAGO DE HONORARIOS Y COMISIONES POR $643,721.36.
CUMPLIMIENTO DE LA MISIÓN:
IMPARTICIÓN DE CURSO-TALLER EN EVALUACIÓN FINANCIERA Y SOCIOECONÓMICA DE PROYECTOS PARA 99 FUNCIONARIOS DE DIVERSAS INSTITUCIONES DE LA ADMINISTRACIÓN PÚBLICA FEDERAL Y DE GOBIERNOS ESTATALES Y MUNICIPALES, SE IMPARTIÓ UN SEMINARIO DE EVALUACIÓN SOCIOECONÓMICA DE PROYECTOS PARA PERSONAL DE LA UNIDAD DE INVERSIONES, PUBLICACIÓN DEL DOCUMENTO: VALOR SOCIAL DEL TIEMPO DE LAS PERSONAS EN MÉXICO 2012,PUBLICACIÓN DE METODOLOGÍAS DE PROYECTOS INCONCLUSOS Y CAMBIO DE LUMINARIAS.</t>
  </si>
  <si>
    <t>APORTACIÓN INICIAL:   MONTO: $500,000.00   FECHA: 10/03/1994
OBSERVACIONES: LOS INGRESOS CONSIDERAN: RENDIMIENTOS FINANCIEROS POR $215,962.55 ASÍ COMO OTROS PRODUCTOS Y BENEFICIOS POR $25,000.00, POR CONCEPTO DE MATRICULA DE INSCRIPCIÓN AL CURSO QUE SE IMPARTE EN EL ITAM.</t>
  </si>
  <si>
    <t>DESTINO: NO SE REALIZARON EROGACIONES.
CUMPLIMIENTO DE LA MISIÓN:
CON RELACIÓN A LA REVISIÓN DEL PROYECTO DEL CONVENIO DE EXTINCIÓN DEL FIDEICOMISO 159, BANOBRAS REMITIÓ DICHO CONVENIO EN EL CUAL SE INTEGRARON LOS COMENTARIOS QUE LE FUERON REALIZADOS, EL DOCUMENTO SERÁ REVISADO POR ESTA UNIDAD DE BANCA DE DESARROLLO PARA CONTINUAR CON EL PROCESO DE EXTINCIÓN.</t>
  </si>
  <si>
    <t>DESTINO: OBRAS Y ACC DE RECONST Y RESTITUCIÓN DE INFRAEST PÚB CARRETERA, HIDRÁULICA, URBANA, EDUCATIVA, DEPORTIVA, DE SALUD, VIVIENDA, MEDIO AMB, NAVAL, FORESTAL Y PESQUERA AFECTADA POR LAS LLUVIAS SEVERAS, INUNDACIONES Y MOV DE LADERA OCURRIDOS EN 2010 Y 2011; EL HURACÁN JOVA EN COLIMA Y JALISCO EN OCT DE 2011; LA SEQUÍA SEVERA EN VARIAS ENTIDADES FED EN 2011 Y LOS SISMOS DE DIC DE 2011 Y MAR DE 2012 EN GRO. PARA LA ATENCIÓN DE SIT DE EMERGENCIA Y DESASTRE A TRAVÉS DEL FONDO REVOLVENTE Y PARA EQUIPO ESPECIALIZADO. INCLUYE 3.0 MP POR CONCEPTO DE HONORARIOS FIDUCIARIOS.
CUMPLIMIENTO DE LA MISIÓN:
LOS RECURSOS SE DESTINARON PARA LA RECONSTRUCCIÓN Y RESTITUCIÓN DE INFRAEST CARRETERA, HIDRÁULICA, URBANA, EDUCATIVA, DEPORTIVA, DE SALUD, VIVIENDA, MEDIO AMBIENTE, FORESTAL, NAVAL Y PESQUERA AFECTADA POR LAS LLUVIAS SEVERAS, INUNDACIONES Y MOV DE LADERA QUE SE PRESENTARON EN 2010 Y 2011,LA SEQUÍA SEVERA, EL HURACÁN JOVA Y LOS SISMOS DE DIC DE 2011 Y MAR DE 2012; PARA LA ATENCIÓN DE SITUACIONES DE EMERGENCIA Y DESASTRE Y PARA LA ADQUISICIÓN DE EQUIPO ESPECIALIZADO.</t>
  </si>
  <si>
    <t>APORTACIÓN INICIAL:   MONTO: $2,031,169,428.84   FECHA: 30/06/1999
OBSERVACIONES: LA DISPONIBILIDAD AL 30 DE JUNIO DE 2012 INCLUYE RECURSOS COMPROMETIDOS POR 14,033.4 MP ASÍ COMO 15,470.3 MP DE RECURSOS SUSCEPTIBLES DE COMPROMETER. EN 2012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</si>
  <si>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2° TRIM DEL EJERCICIO 2012 SE REALIZARON EROGACIONES POR 0.4 MILLONES DE PESOS (MP) COMO PAGO DE LA COMPENSACIÓN RECAUDACIÓN FEDERAL PARTICIPABLE DE LOS ANTICIPOS DEL 1° Y 3° TRIM DE 2011; 0.4 MP POR HON FID Y COM BAN. ASÍ, LA RESERVA DEL FEIEF SE UBICÓ EN 19,414.7 MP AL 30 DE JUNIO DE 2012
CUMPLIMIENTO DE LA MISIÓN:
AL 30 DE JUNIO DE 2012 NO HUBO APORTACIONES DE RECURSOS AL PATRIMONIO DEL FEIEF POR INGRESOS EXCEDENTES A SU RESERVA EN BASE AL ART 19, IV, A) DE [LFPRH] Y 12 DE SU RGTO. POR EL DEEP; EN BASE AL ART 257 DE LA LEY FEDERAL DE DERECHOS (LFD), SE APORTARON 8,495.4 MP Y 5,098.0 MP DEL 4° ANTICIPO TRIMESTRAL DE 2011 Y 1° DE 2012, RESPECTIVAMENTE.</t>
  </si>
  <si>
    <t>DESTINO: HONORARIOS FIDUCIARIOS PAGADOS.
CUMPLIMIENTO DE LA MISIÓN:
POR LO QUE RESPECTA AL DESTINO DEL PATRIMONIO, AL 30 DE JUNIO DE 2012, CONFORME A LOS FINES DEL FIDEICOMISO SE HAN EROGADO RECURSOS PARA COMPRA DE BONOS CUPÓN CERO POR CONCEPTO DE APOYOS FINANCIEROS OTORGADOS A ENTIDADES FEDERATIVAS POR $2,527’030,930.78. DICHO IMPORTE FORMA PARTE DE LAS INVERSIONES DEL FIDEICOMISO A LA FECHA DE ESTE REPORTE.</t>
  </si>
  <si>
    <t>DESTINO: LOS EGRESOS SE DESTINARON AL PAGO DE COMISIONES BANCARIAS Y HONORARIOS FIDUCIARIOS PAGADOS
CUMPLIMIENTO DE LA MISIÓN:
DESTINO DEL PATRIMONIO: AL 30/06/12, NO SE HAN EROGADO RECURSOS PARA COMPRA DE BONOS CUPÓN CERO POR CONCEPTO DE APOYOS FINANCIEROS OTORGADOS A ENTIDADES FEDERATIVAS. ASÍ MISMO, SE TIENE REGISTRADO EN LA CONTABILIDAD DEL FIDEICOMISO RESERVAS PARA EL OTORGAMIENTO DE APOYOS FINANCIEROS EN EL PRESENTE EJERCICIO POR LA CANTIDAD DE $2,048’881,356.49, POR LO QUE AL 30/06/12 LA DISPONIBILIDAD QUE SE TIENE EN EL PATRIMONIO PARA NUEVOS APOYOS FINANCIEROS ASCIENDE A LA CANTIDAD DE $1,985’407,771.49.</t>
  </si>
  <si>
    <t>APORTACIÓN INICIAL:   MONTO: $4,000,000,000.00   FECHA: 20/04/2012
OBSERVACIONES: LA APORTACIÓN INICIAL SE ENCUENTRA EN TRÁMITE. POR TAL MOTIVO EL FIDUCIARIO INFORMÓ QUE NO SE GENERARON ESTADOS FINANCIEROS AL 31 DE MARZO DE 2012. CABE SEÑALAR QUE SE PUSO UNA CIFRA DE UN PESO ASI COMO UNA FECHA CON EL FIN DE QUE EL SISTEMA PERMITA SEGUIR CAPTURANDO LA INFORMACIÓN.</t>
  </si>
  <si>
    <t>DESTINO: AL SEGUNDO TRIMESTRE DE 2012, SE TUVIERON EGRESOS POR 58.0 PESOS. EL MONTO MENSUAL DE LOS HONORARIOS FIDUCIARIOS ES DE 254.1 MILES DE PESOS, MISMOS QUE SERÁN REFLEJADOS EN LA DISPONIBILIDAD EN EL MOMENTO QUE SEAN PAGADOS.
CUMPLIMIENTO DE LA MISIÓN:
AL 30 DE JUNIO DE 2012, NO SE HAN REGISTRADO APORTACIONES DE RECURSOS AL PATRIMONIO DEL FIES, POR CONCEPTO DE INGRESOS EXCEDENTES, DE ACUERDO CON EL ARTÍCULO 19, FRACCIÓN IV, INCISO D), Y FRACCIÓN V, INCISO B), DE LA LFPRH; 12 DE SU REGLAMENTO</t>
  </si>
  <si>
    <t>DESTINO: LOS RECURSOS EROGADOS AL SEGUNDO TRIMESTRE SE DESTINARON AL APOYO DE OBRAS DE PAVIMENTACIÓN Y PAGO DE HONORARIOS FIDUCIARIOS.
CUMPLIMIENTO DE LA MISIÓN:
AL SEGUNDO TRIMESTRE SE PAGARON 113.3 MILLONES DE PESOS PARA LA EJECUCIÓN DE OBRAS DE PAVIMENTACIÓN EN 20 MUNICIPIOS DE 14 ENTIDADES FEDERATIVAS.</t>
  </si>
  <si>
    <t>DESTINO: EL TOTAL DE EGRESOS REPORTADOS SE DESTINARON AL PAGO DE HONORARIOS Y COMISIONES.
CUMPLIMIENTO DE LA MISIÓN:
EN EL PERIODO ENERO-JUNIO DE 2012, NO SE REGISTRÓ DONACIÓN DE VIVIENDAS. DESDE SU CONSTITUCIÓN, EL FIDEICOMISO HA ADQUIRIDO UN TOTAL DE 351 VIVIENDAS EN EL PAÍS, DE LAS CUALES SE HAN DONADO 337, SE VENDIERON 12 POR NO CONSIDERARSE DE UTILIDAD PARA EL PROGRAMA Y ESTÁN PENDIENTES DE DONACIÓN 2 MÁS.</t>
  </si>
  <si>
    <t>DESTINO: LOS RECURSOS EROGADOS CORRESPONDEN A LAS COMISIONES PAGADAS, AL ÚLTIMO PAGO DE LA PÓLIZA DE RESPONSABILIDAD CIVIL CORRESPONDIENTE AL MES DE ENERO DE 2012 CONTRATADA EN 2011 Y A LOS PAGOS DE LA POLIZA POR LOS MESES DE FEBRERO A JUNIO DE 2012.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</si>
  <si>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DESTINO: SON LOS EGRESOS CANALIZADOS PARA PAGO A AHORRADORES POR $294’982,405.54; HONORARIOS POR SERVICIOS POR $17’533,434.56 Y OTROS GASTOS DE OPERACIÓN Y ADMINISTRACIÓN POR $422,333.95 Y HONORARIOS FIDUCIARIOS POR $2'900,000.00
CUMPLIMIENTO DE LA MISIÓN:
PARA PROSEGUIR CON SUS FINES, EL FIDEICOMISO CONTINUÓ AL SEGUNDO TRIMESTRE DEL EJERCICIO 2012, CON EL PROCESO ORDENADO DE ATENCIÓN Y PAGO A AHORRADORES; REFORZÓ SU PAPEL COMO INSTRUMENTO DE APOYO AL REORDENAMIENTO Y CONSOLIDACIÓN DEL SECTOR DE AHORRO Y CRÉDITO POPULAR Y CONTINUARÁ LA COORDINACIÓN CON LA SHCP, CNBV Y BANSEFI A FIN DE APOYAR AL SANEAMIENTO DE SOCIEDADES EN OPERACIÓN TIPO II.</t>
  </si>
  <si>
    <t>DESTINO: NO SE REPORTAN EGRESOS POR EL CONCEPTO DE ASISTENCIA Y DEFENSA LEGAL, POR LO QUE SOLO SE REFLEJA LOS PAGOS DE HONORARIOS FIDUCIARIOS.
CUMPLIMIENTO DE LA MISIÓN:
POR EL PERIODO DEL 1° DE ENERO AL 30 DE JUNIO DE 2012, NO SE HAN EJERCIDO RECURSOS PARA BRINDAR ASISTENCIA Y DEFENSA LEGAL A LAS PERSONAS OBJETO DEL FIDEICOMISO.</t>
  </si>
  <si>
    <t>DESTINO: DURANTE EL PRIMER SEMESTRE DE 2012 SE REGISTRÓ EL USO DE RECURSOS PARA EL PAGO DE HONORARIOS A LA FIDUCIARIA.
CUMPLIMIENTO DE LA MISIÓN:
LOS RECURSOS DEL FEIP, CONFORME A SU OBJETO, ESTUVIERON DISPONIBLES DURANTE EL PERIODO ENERO-JUNIO DE 2012 PARA AMINORAR LA DISMINUCIÓN DE LOS INGRESOS DEL GOBIERNO FEDERAL ASOCIADA A MENOR RECAUDACIÓN DE INGRESOS TRIBUTARIOS, MENORES PRECIOS DE PETRÓLEO Y MENOR PLATAFORMA DE EXTRACCIÓN DE PETRÓLEO CON RESPECTO A LIF2012, PARA PROPICIAR CONDICIONES QUE PERMITIERAN CUBRIR EL GASTO APROBADO EN EL PEF2012, EN TÉRMINOS DE LO ESTABLECIDO EN EL ARTÍCULO 21 DE LA LFPRH.</t>
  </si>
  <si>
    <t>DESTINO: AL SEGUNDO TRIMESTRE DE 2012, SE EROGÓ LA CANTIDAD DE 161,080.63 PESOS, CORRESPONDIENTE AL PAGO DE HONORARIOS POR EL PERIODO DEL 20 DE JUNIO AL 31 DE DICIEMBRE DE 2011.
CUMPLIMIENTO DE LA MISIÓN:
LAS CANTIDADES EROGADAS FUERON PARA DAR CUMPLIMIENTO A LAS OBLIGACIONES ESTABLECIDAS EN LAS DISPOSICIONES PREVISTAS EN LA LEY DEL INSTITUTO DE SEGURIDAD Y SERVICIOS SOCIALES DE LOS TRABAJADORES DEL ESTADO.</t>
  </si>
  <si>
    <t>DESTINO: SE EJERCIERON RECURSOS EN CONSTRUCCIÓN DE NUEVAS INSTALACIONES EN EL CHAPARRAL-SAN YSIDRO, TIJUANA; PRIMERA ETAPA DEL REORDENAMIENTO Y AMPLIACIÓN DE LAS INSTALACIONES DE LA ADUANA DEL AEROPUERTO INTERNACIONAL DE LA CIUDAD DE MÉXICO (AICM) NUEVAS INSTALACIONES PARA LA GARITA VIVA MÉXICO, CIUDAD HIDALGO (CENTRO INTEGRAL HUIXTLA); CONSTRUCCIÓN DE LA PRIMER ETAPA PARA LAS NUEVAS INSTALACIONES DEL CRUCE FRONTERIZO SUBTENIENTE LÓPEZ II; DESARROLLO DE LAS INSTALACIONES PARA EL PRE-DESPACHO EN EL PUERTO FRONTERIZO DE MESA DE OTAY, TIJUANA; SISTEMA DE SUPERVISIÓN Y CONTROL VEHICULAR (AFOROS-SIAVE); ADQUISICIÓN DE ARMAS Y CARTUCHOS PARA EL CUERPO ESPECIAL DE SEGURIDAD; PROGRAMA FORMATIVO EN MATERIA DE COMERCIO EXTERIOR; SERVICIOS DE SEGURIDAD PARA LAS INSTALACIONES ADUANERAS ENTRE OTROS. LA DIFERENCIA DE MENOS, QUE EXISTE ENTRE EL GASTO REFLEJADO EN EL FLUJO DE EFECTIVO Y EL DEL ESTADO DE RESULTADOS SE DERIVA DE LOS MOVIMIENTOS CORRESPONDIENTES AL EJERCICIO 2012 DE LAS CUENTAS DE BALANCE Y RESULTADOS COMO SIGUE: ACTIVO.- ANTICIPOS A PROVEEDORES Y CONTRATISTAS $6,836,546.16, MÁS LOS SALDOS DE MOVIMIENTOS DE LAS CUENTAS DE PASIVO.- IMPUESTOS POR PAGAR, ACREEDORES DIVERSOS Y RETENCIONES DE $1,270.379.42, MÁS LAS CUENTAS DE RESULTADOS POR $311,393,92 AL CIERRE DEL PERIODO, EL FIDEICOMISO PRESENTA COMPROMISOS POR PAGAR POR $2 278 479.3 MILES Y POR CONTRATAR POR $3 127 610.4 MILES.
CUMPLIMIENTO DE LA MISIÓN:
APROBARON PROYECTOS: TRABAJOS Y SERVICIOS INDUCIDOS PARA APOYAR LA PUESTA EN MARCHA DEL PROYECTO SERVICIOS DE REVISIÓN NO INTRUSIVA PARA FACILITAR EL RECONOCIMIENTO ADUANERO DE MERCANCÍAS; ADQUISICIÓN DE ALOJAMIENTOS MÓVILES PARA OFICIALES DE COMERCIO EXTERIOR; CAMBIOS AL PROYECTO DENOMINADO: ADQUISICIÓN DE ALOJAMIENTOS MÓVILES PARA EL PERSONAL DE APOYO A LA SEGURIDAD DE LAS ADUANAS; CAMBIO DE ALCANCE AL PROYECTO DENOMINADO: PROGRAMA FORMATIVO EN MATERIA DE COMERCIO EXTERIOR 2011-2013.</t>
  </si>
  <si>
    <t>DESTINO: SE PAGARON SERVICIOS ADQUIRIDOS COMO: SERVICIOS ADMINISTRADOS DE COMUNICACIÓN (SAC), VIDEOVIGILANCIA ADMINISTRADA INTEGRAL, SERVICIO DE PROCESAMIENTO, ALMACENAMIENTO Y COMUNICACIONES - PARTIDA ALMACENAMIENTO (SPAC-A); SERVICIOS ADMINISTRADOS DE SEGURIDAD DE LA INFORMACIÓN (SASI); SOPORTE, MANTENIMIENTO Y DESARROLLO DE APLICACIONES (FÁBRICA DE SOFTWARE); LICENCIAMIENTO ORACLE, ADMINISTRACIÓN DE PUESTOS DE SERVICIO (APS), SERVICIO DE SOPORTE EXTENDIDO PARA LA SOLUCION DE MANEJO INTEGRAL DE IDENTIDADES II, SERVICIO DE SOPORTE OPERATIVO - EXTENSION (SSO-EXTENSION), VENTANILLA ÚNICA DE COMERCIO EXTERIOR MEXICANA (VUCEM) LA DIFERENCIA ENTRE EL ESTADO DE RESULTADOS Y FLUJO DE EFECTIVO, CORRESPONDE A LOS MOVIMIENTOS DE LA CUENTAS DE ANTICIPOS (DEUDORES) $-2,141,845.39, MÁS $11,623,526.50 PASIVOS DE 2011 PAGADOS Y/O CANCELADOS EN 2012, MENOS PASIVOS DE 2012 $-66,987.18; DEL ESTADO DE RESULTADOS (CAMBIOS) $-115,435.62 Y OTROS INGRESOS $-25,625.47. AL PERIODO, EL FIDEICOMISO PRESENTA COMPROMISOS POR PAGAR POR $34,785,735.7 MILES, Y POR CONTRATAR $8,274,041.4 MILES
CUMPLIMIENTO DE LA MISIÓN:
SE AUTORIZARON PROYECTOS COMO: CTO.DE CTO.MULTISERV.(CCM-II EXT.), SERV. ADM.DE COMUN.(SAC), SERV.DE LICENC.CORP.ORACLE 2(ULA 2), CAMBIOS AL PROY."SERV. DE PROC. ALMAC.Y COMUNIC.(SPAC C); SERV. DE INF.EN TIC 3 / SITIC-3; ADMÓN.DE PTOS.DE SERV.(APS-2), CAMBIOS A:SERV.IMPRES.,DIGIT.Y FOTOCOP.(SIDYF-EXT.); SERV.INFORM.PARA EL DISEÑO(SID-2) , SERV.DE IMPRES.,DIGIT.Y FOTOCOP.(SIDYF 2); SPTE.A EQU.PERIFÉR.DE TI (SEPTI), MTTO.A SERV. DE LIC.DE ANTIVIRUS, RENOV.</t>
  </si>
  <si>
    <t>DESTINO: PAGO DEL SALDO DISPONIBLE DE LAS CUENTAS INDIVIDUALES DE LOS TRABAJADORES DE CONFIANZA QUE DEJARON DE PRESTAR SUS SERVICIOS EN LA COMISION NACIONAL BANCARIA Y DE VALORES.
CUMPLIMIENTO DE LA MISIÓN:
DEL 1° DE ENERO AL 30 DE JUNIO DEL EJERCICIO 2012 Y DE CONFORMIDAD CON EL PROCEDIMIENTO DE PAGO ESTABLECIDO, SE ENTREGARON LOS SALDOS DE SUS CUENTAS INDIVIDUALES A 25 EMPLEADOS DE CONFIANZA QUE CAUSARON BAJA Y QUE ACUMULARON UNA ANTIGÜEDAD MÍNIMA DE 3 AÑOS DE SERVICIO ININTERRUMPIDO EN LA CNBV.</t>
  </si>
  <si>
    <t>APORTACIÓN INICIAL:   MONTO: $150,000,000.00   FECHA: 12/01/1990
OBSERVACIONES: 1. SE REPORTA EL TOTAL DE RENDIMIENTOS GENERADOS POR EL FIDEICOMISO AL SEGUNDO TRIMESTRE DE 2012.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</si>
  <si>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EN EL PERIODO DEL SEGUNDO TRIMESTRE NO SE REALIZARON PAGO DE HONORARIOS.
CUMPLIMIENTO DE LA MISIÓN:
EN EL PERIODO QUE SE REPORTA NO SE ENTREGARON RECURSOS.</t>
  </si>
  <si>
    <t>DESTINO: PROMOCION DE NEGOCIOS INTERNACIONALES, RENTA DE STAND EN FERIAS, CATERING, TRANSPORTACION Y MATERIAL PROMOCIONAL DE LOS EVENTOS DESARROLLADOS.
CUMPLIMIENTO DE LA MISIÓN:
SE TIENE CUMPLIDA LA META DE EMPRESAS PARTICIPANTES A LOS EVENTOS DEL PRIMER TRIMESTRE 2012.</t>
  </si>
  <si>
    <t>APORTACIÓN INICIAL:   MONTO: $5,000,000.00   FECHA: 14/08/1990
OBSERVACIONES: AL 30 DE JUNIODE 2012, EL PATRIMONIO DEL FIDEICOMISO SE ENCUENTRA INTEGRADO POR ACTIVOS NO DISPONIBLES.</t>
  </si>
  <si>
    <t>DESTINO: SEGUIMIENTO DEL PORTAFOLIO DE INVERSIONES DEL FONDO EMPRENDEDORES CONACYT-NAFINSA Y FILTRADO Y BUSQUEDA DE PROYECTOS Y FONDOS PARA EL FONDO DE FONDOS DE CAPITAL EMPRENDEDOR MEXICO VENTURES I Y ELABORACION DE LOS LINEAMIENTOS DEL FONDO DE COINVERSION DE CAPITAL SEMILLA.
CUMPLIMIENTO DE LA MISIÓN:
AUTORIZACION DE UN COMPROMISO DE CAPITAL PARA EL FONDO MES CAPITAL PARTNERS Y LA PARTICIPACION EN EL LLAMADO DE CAPITAL DE LA EMPRESA TECNOIDEA S.A.P.I. DE C.V. Y CONSTITUCION DEL FONDO DE COINVERSION DE CAPITAL SEMILLA</t>
  </si>
  <si>
    <t>DESTINO: BRINDAR ASESORIA FINANCIERA Y LEGAL A PYMES Y PERSONAS FISICAS.
CUMPLIMIENTO DE LA MISIÓN:
DESDE EL INICIO DE OPERACIONES DEL FIDEICOMISO Y HASTA EL 30 DE JUNIO DE 2012, SE HAN PROPORCIONADO 78,619 ASESORIAS.</t>
  </si>
  <si>
    <t>DESTINO: ADMINISTRAR LOS RECURSOS FIDEICOMITIDOS Y CONTINUAR CON EL DESARROLLO DE LA OPERACIÓN DEL PROGRAMA DE VENTA DE TÍTULOS EN DIRECTO AL PÚBLICO, ASÍ COMO PARA EL PAGO DE LOS DIVERSOS SERVICIOS CONTRATADOS POR EL FISO SVD.
CUMPLIMIENTO DE LA MISIÓN:
HASTA EL 30 DE JUNIO DE 2012, SE HAN FORMALIZADO 16,685 CONTRATOS, REBASANDO LA META ESTABLECIDA PARA EL AÑO DE 2012, POR EL FISO SVD, DE CONTRATAR 600 PERSONAS POR MES; EL MONTO DE LAS INVERSIONES ES DE $ 857.9 MDP, Y SE ATIENDE A LA ADMINISTRACIÓN PÚBLICA FEDERAL.</t>
  </si>
  <si>
    <t>DESTINO: REGULARIZACIÓN LEGAL, CONTABLE Y FISCAL DE LA SOCIEDAD DENOMINADA EDITORIAL ATISBOS, S.A. A TRAVES DE LA DISOLUCION Y LIQUIDACION DE LA EMPRESA
CUMPLIMIENTO DE LA MISIÓN:
SE CELEBRÓ LA 1A. SESION DE COMITE, SE CONVOCARA ASAMBLEA EXTRAORDINARIA DE ATISBOS,S.A. Y SE DESIGNO AL LIQUIDADOR Y DELEGADO. SE IDENTIFICO ERROR EN EL REGISTRO DEL VALOR DE LAS ACCIONES. EN 1950 VALIAN $1,000.00 CADA UNA AHORAVALEN $1.00. SE AJUSTO VALOR. SE REPORTA EN "EGRESOS ACUMULADOS EN EL PERIODO QUE SE REPORTA".</t>
  </si>
  <si>
    <t>DESTINO: ENTREGAS POR CONCEPTO DE PAGO DE PENSIONES, PRIMA DE ANTIGÜEDAD, OTROS BENEFICIOS POSTERIORES AL RETIRO Y PERDIDA EN VENTA DE VALORES.
CUMPLIMIENTO DE LA MISIÓN:
EN CUMPLIMIENTO A LOS FINES DEL FIDEICOMISO: SE HAN REALIZADO LAS APORTACIONES DEL EJERCICIO 2012, CONFORME AL ESTUDIO ACTUARIAL; ASIMISMO, SE REALIZARON LOS PAGOS DE PENSIONES, PRIMAS DE ANTIGUEDAD Y BENEFICIOS POSTERIORES, POR EL SEGUNDO TRIMESTRE DEL 2012.</t>
  </si>
  <si>
    <t>APORTACIÓN INICIAL:   MONTO: $1,423,935,624.39   FECHA: 30/01/1998
OBSERVACIONES: EN ARCHIVOS ANEXOS SE ENVIAN LOS ESTADOS FINANCIEROS Y ESTADOS DE CUENTA DEL SEGUNDO TRIMESTRE DE 2012.</t>
  </si>
  <si>
    <t>DESTINO: ENTREGAS POR CONCEPTO DE PAGO A LOS TRABAJADORES POR TERMINACION DE LA RELACIÓN LABORAL. INFORMACION AL SEGUNDO TRIMESTRE DE 2012.
CUMPLIMIENTO DE LA MISIÓN:
EN CUMPLIMIENTO A LOS FINES DEL FIDEICOMISO: SE HAN REALIZADO LAS APORTACIONES DE NACIONAL FINANCIERA Y DE LOS TRABAJADORES ADHERIDOS AL FIDEICOMISO DE CONTRIBUCIÓN DEFINIDA CORRESPONDIENTES AL SEGUNDO TRIMESTRE DE 2012; ASIMISMO, SE REALIZARON LOS PAGOS A LOS TRABAJADORES POR CONCEPTO DE TERMINACION DE LA RELACION LABORAL POR EL SEGUNDO TRIMESTRE DE 2012.</t>
  </si>
  <si>
    <t>DESTINO: ENTREGAS POR CONCEPTO DE COMPLEMENTO PEA Y COSTO FINANCIERO DE PEA Y PRÉSTAMOS AL SEGUNDO TRIMESTRE DE 2012,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SEGUNDO TRIMESTRE DEL EJERCICIO 2012; ASIMISMO, SE REALIZARON LAS ENTREGAS POR CONCEPTO DE COMPLEMENTO PEA Y COSTO FINANCIERO DE PEA Y PRESTAMOS DE CONFORMIDAD CON EL CONTRATO DE FIDEICOMISO.</t>
  </si>
  <si>
    <t>DESTINO: - HONORARIOS - CASTIGOS, DEPRECIACIONES Y AMORTIZACIONES - IMPUESTOS DIVERSOS - ENTREGAS A FIDEICOMISARIOS O FIDEICOMITENTES - ACREEDORES DIVERSOS - RESERVAS Y PROVISIONES PARA OBLIGACIONES DIVERSAS - ENTREGAS PATRIMONIALES - REMANENTE Y DEFÍCIT LÍQUIDO DE EJERCICIOS ANTERIORES
CUMPLIMIENTO DE LA MISIÓN:
MAYOR CANALIZACION DE CREDITO POR PARTE DE LOS INTERMEDIARIOS FINANCIEROS A LAS MICRO, PEQUEÑAS Y MEDIANAS EMPRESAS, ASI COMO A LAS PERSONAS FISICAS CON ACTIVIDAD EMPRESARIAL, A TRAVES DE LOS DIFERENTES PROGRAMAS OPERADOS.</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</si>
  <si>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SEGUNDO TRIMESTRE DE 2012.</t>
  </si>
  <si>
    <t>DESTINO: SE INTEGRA POR LOS SIGUIENTES CONCEPTOS: HONORARIOS POR $118,170.23, IMPUESTOS DIVERSOS POR $18,907.24 DE ACUERDO A LA INFORMACIÓN REFLEJADA EN LOS ESTADOS FINANCIEROS AL 30 DE JUNIO DE 2012 PROPORCIONADA POR NACIONAL FINANCIERA, S.N.C.,DIRECCION FIDUCIARIA
CUMPLIMIENTO DE LA MISIÓN:
EL FID.NO PUEDE ESTABLECER UN PROGRAMA DE METAS Y UN PRESUPUESTO PARA EL EJERCICIO DE SUS FINES,YA QUE LA OPERACIÓN DEL MISMO ES RESULTADO DE ACCIONES DE OTRAS INSTANCIAS COMO LAS MINISTERIALES Y JUDICIALES, EN CUYAS DETERMINACIONES NO TIENE INGERENCIA EL FIDEICOMISO.EN ESTE PERIODO NO SE SOLICITO REQUERIMIENTO POR PARTE DE LA AUTORIDAD COMPETENTE PARA LLEVAR A CABO LA RESTITUCION DEL VALOR DE LOS BIENES Y NUMERARIO ASEGURADOS INEXISTENTES A LOS INTERESADOS CUANDO PROCEDA SU DEVOLUCION.</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</si>
  <si>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SEGUNDO TRIMESTRE DE 2012.</t>
  </si>
  <si>
    <t>DESTINO: APORTAR RECURSOS AL FIDEICOMISO 10055 DE L@RED DE LA GENTE PARA CONTRIBUIR EN LAS ACTIVIDADES Y EVENTOS DE DIFUSIÓN Y PUBLICACIÓN DE L@RED DE LA GENTE COMO AGRUPACIÓN FINANCIERA PARA LA PRESTACIÓN DE SERVICIOS A LA POBLACIÓN DEL SECTOR DE AHORRO Y CRÉDITO POPULAR.
CUMPLIMIENTO DE LA MISIÓN:
AL SEGUNDO TRIMESTRE EL NÚMERO DE MIEMBROS DEL FIDEICOMISO CORRESPONDE A 273 CAJAS INCLUYENDO BANSEFI. SE CONTINUA CON LA DISPERSIÓN DE LOS PAGOS DE OPORTUNIDADES A TRAVES DE MEDIOS ELECTRÓNICOS (SE ATIENDEN EN PROMEDIO 371,000 FAMILIAS). EN EL CASO DE REMESAS INTERNACIONALES SE HAN REALIZADO 399,305 OPERACIONES, RESPECTO A REMESAS NACIONALES SE REALIZARON 10,406 OPERACIONES, CUENTA A CUENTA 37 OPERACIONES, RECEPCIÓN POR CUENTA DE TERCEROS TELMEX 78,854 Y MICROSEGUROS 2,791 OPERACIONES.</t>
  </si>
  <si>
    <t>DESTINO: PROMOCION DE LA INVERSIÓN DE CAPITAL EMPRENDEDOR Y PRIVADO EN TERRITORIO NACIONAL, AL FOMENTO, DESARROLLO Y CONSOLIDACIÓN DE EMPRESAS DEL SECTOR RURAL, AGROINDUSTRIAL Y AGRONEGOCIOS, SEAN NUEVAS O DE RECIENTE CREACIÓN Y/O TIEMPO DE OPERACION, PERO CON POTENCIAL DE DESARROLLO E INNOVACIÓN, NO LISTADAS EN BOLSA AL MOMENTO DE LA INVERSIÓN, RENTABLES Y/O GENERADORAS DE EMPLEO. LA APORTACIÓN REALIZADA SE EFECTUO CONFORME A LO DISPUESTO EN LAS CLAUSULAS PRIMERA Y SEGUNDA DEL CONVENIO DE ADHESIÓN AL FICA AGROPYME
CUMPLIMIENTO DE LA MISIÓN:
AL CIERRE DEL SEGUNDO TRIMESTRE SE CUENTA CON INVERSIONES EN PROCESO DE FORMALIZACION POR 16.791 MILLONES DE PESOS. SE HA IDENTIFICADO EL INTERES DE INVERSIONISTAS PRIVADOS POR INVERTIR CUYO MONTO POTENCIAL DE INVERSIONES ALCANZA 351.000 MILLONES DE PESOS, POR LO QUE EL ORGANO DE GOBIERNO HA AUTORIZADO INCREMENTAR LA PARTICIPACION EN DICHO FONDO, CONSERVANDO EL MISMO PORCENTAJE DEL 35%</t>
  </si>
  <si>
    <t>DESTINO: EN EL PRIMER TRIMESTRE SE BENEFICIO A 12,118 VISITANTES NACIONALES Y A 3,776 MENORES DE 6 AÑOS Y ADULTOS MAYORES, QUE REPRESENTA $809,804.00, CON EL DONATIVO DEL EJERCICIO 2011. POR LO SE LOGRO EL OBJETIVO DEL CONTRATO DE DONACIÓN AL 100.0%. ASIMISMO, DURANTE EL SEGUNDO TRIMESTRE SE BENEFICIÓ A 4,871 VISITANTES AL MUSEO, CORRESPONDIENDO 2,457 ENTRADAS A VISITANTES NACIONALES Y 2,414 ENTRADAS A NIÑOS MENORES DE 6 AÑOS Y ADULTOS MAYORES MEXICANOS, LOGRANDO UN AVANCE DE 4.22% DEL TOTAL DE RECURSOS OTORGADOS PARA 2012.
CUMPLIMIENTO DE LA MISIÓN:
DURANTE EL PRIMER SEMESTRE DE 2012, SE PRESENTARON DIVERSAS MUESTRAS PLÁSTICAS, ASÍ COMO LA PRESERVACIÓN Y DIFUSIÓN AL PÚBLICO EN GENERAL DE LA COLECCIÓN PRIVADA MÁS IMPORTANTE DE LA PRODUCCIÓN ARTÍSTICA DE DIEGO RIVERA Y DE FRIDA KAHLO, ADEMÁS DE MANTENER EL APOYO AL CUMPLIMIENTO DE SU OBJETO SOCIAL.</t>
  </si>
  <si>
    <t>DESTINO: DURANTE EL SEGUNDO TRIMESTRE DE 2012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</si>
  <si>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DESTINADOS A FOMENTAR Y APOYAR EL CRECIMIENTO Y DESARROLLO DE PROYECTOS DE INVERSIÓN DE INFRAESTRUCTURA Y RED EN FRIO EN EL SECTOR RURAL Y AGROINDUSTRIAL.
CUMPLIMIENTO DE LA MISIÓN:
ACTUALMENTE SE ESTA BUSCANDO UN NUEVO OPERADOR POR LO QUE SE DETERMINÓ EL CIERRE DEL FICA LOGISTIC'S. CON FECHA 20 DE MARZO SE SIGNO CONVENIO TERMINACION TOTAL DEL FIDEICOMISO ENTRE MREI - 2 S. DE R.L. DE C.V. POSTERIORMENTE CON FECHA 12 DE ABRIL DE 2012 FOCIR RECIBIO EL DEPOSITO POR REINTEGRO DE LOS RECURSOS APORTADOS.</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</si>
  <si>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 DURANTE LOS DOS PRIMEROS TRIMESTRES DE 2012, NO SE REGISTRARON RECUPERACIONES NI CASTIGOS DE LA CARTERA CREDITICIA.</t>
  </si>
  <si>
    <t>APORTACIÓN INICIAL:   MONTO: $91,064,699.28   FECHA: 31/12/1988
OBSERVACIONES: EL SALDO DE ESTOS MANDATOS NO SE INTEGRA POR ACTIVOS DISPONIBLES. DURANTE LOS DOS PRIMEROS TRIMESTRES DE 2012, NO SE REGISTRARON RECUPERACIONES NI CASTIGOS DE LA CARTERA CREDITICIA.</t>
  </si>
  <si>
    <t>DESTINO: N/A
CUMPLIMIENTO DE LA MISIÓN:
EL MANDATO SE ENCUENTRA EN PROCESO DE TERMINACIÓN. DURANTE LOS DOS PRIMEROS TRIMESTRES DE 2012 NO SE PRESENTARON AVANCES RELEVANTES PARA LA TERMINACIÓN DEL MANDATO.</t>
  </si>
  <si>
    <t>APORTACIÓN INICIAL:   MONTO: $1.00   FECHA: 19/10/2006
OBSERVACIONES: RESPECTO DE LA INFORMACIÓN FINANCIERA, LOS INGRESOS POR INTERESES QUE SE REPORTAN EN EL ESTADO DE RESULTADOS POR 33,615.16, SON EN REALIDAD UN REGISTRO CONTABLE QUE SE ORIGINA CON LOS DERECHOS DE COBRO QUE TIENEN EL MANDATO, ESTO NO SIGNIFICA QUE EL MANDATO CUENTE CON RECURSOS LIQUIDOS, PUES TAL COMO SE HA INFORMADO EN OTRAS OCASIONES LA DISPONIBILIDAD DEL MANDATO ES DE CERO PESOS.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30/06/2012 EL PATRIMONIO DEL MANDATO ES DE 4,140,761.28 Y SE COMPONE DE PATRIMONIO MENOS APLICACIONES PATRIMONIALES POR $3,324,577.29; REMANENTES DE EJERCICIOS ANTERIORES: $782,568.83; Y REMANENTE DEL EJERCICIO: $ 33,615.16</t>
  </si>
  <si>
    <t>DESTINO: FINANCIAMIENTO A PROYECTOS EN NICARAGUA: A) REPOSICIÓN DE 350 AUTOBUSES (SE ADQUIRIERON 140 AUTOBUSES) Y B) CONSTRUCCIÓN DEL HOSPITAL MILITAR; EN HONDURAS PLAN DE SEGURIDAD NACIONAL; PROGRAMA DE VIVIENDA SOCIAL EN CENTROAMÉRICA; CENTRO DE ASISTENCIA TÉCNICA PARA CENTROAMÉRICA; ASÍ COMO AL RUBRO CAMBIOS Y COSTO DE ADMINISTRACIÓN. ASIMISMO, SE TRASPASARON RECURSOS PARA CONSTITUIR EL FIDEICOMISO FONDO DE INFRAESTRUCTURA PARA PAÍSES DE MESOAMÉRICA Y EL CARIBE, Y SE CONSIDERA EL PAGO DE HONORARIOS.
CUMPLIMIENTO DE LA MISIÓN:
PARA DAR CUMPLIMIENTO AL OBJETIVO DEL MANDATO SE DESEMBOLSARON RECURSOS PARA AVANZAR EN LA REPOSICIÓN DE 350 AUTOBUSES Y CONSTRUCCIÓN DEL HOSPITAL MILITAR EN NICARAGUA; EN HONDURAS PARA EL PLAN DE SEGURIDAD NACIONAL; PROGRAMA DE VIVIENDA SOCIAL EN CENTROAMÉRICA; CENTRO DE ASISTENCIA TÉCNICA PARA CENTROAMERÍCA, PANAMÁ Y REP. DOMINICANA; Y TRASPASO DE RECURSOS PARA EL FONDO DE INFRAESTRUCTURA PARA PAÍSES DE MESOAMÉRICA Y EL CARIBE.</t>
  </si>
  <si>
    <t>DESTINO: N/A
CUMPLIMIENTO DE LA MISIÓN:
LA EMPRESA AUCAL YA DEJÓ DE SER LA CONCESIONARIA DEL PROYECTO Y NO SUSCRIBIÓ EL INSTRUMENTO JURÍDICO DE TERMINACIÓN Y EXTINCIÓN DE OBLIGACIONES DEL CONVENIO DE CONCERTACIÓN DE ACCIONES, LA UCP SOLICITÓ A LA SCT SU INTERVENCIÓN PARA DAR SOLUCIÓN A LA PROBLEMÁTICA ANTES SEÑALADA Y PODER CONTINUAR CON EL PROCESO DE TERMINACIÓN DEL MANDATO. DURANTE EL PRIMER SEMESTRE NO SE PRESENTARON AVANCES RELEVANTES EN EL PROCESO DE TERMINACIÓN DEL MANDATO.</t>
  </si>
  <si>
    <t>APORTACIÓN INICIAL:   MONTO: $1.00   FECHA: 19/10/2006
OBSERVACIONES: EL MANDATARIO NO REPORTÓ EL MONTO DE LA APORTACIÓN INICIAL. POR TAL MOTIVO SE CAPTURÓ EN ESTOS CAMPOS UNA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</si>
  <si>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DESTINO: NO SE REALIZARON EROGACIONES.
CUMPLIMIENTO DE LA MISIÓN:
EN ATENCIÓN AL ESCRITO REMITIDO POR BANOBRAS EN MARZO DE 2012, DANDO A CONOCER LA OPINIÓN DE SU ÁREA JURÍDICA, SE REITERÓ QUE AÚN NO SE HAN LLEGADO A CUMPLIR LAS CONDICIONES PARA SOMETER A CONSIDERACIÓN LA TERMINACIÓN DEL MANDATO, TALES COMO EL CUMPLIMIENTO DE SUS FINES O QUE ÉSTOS SEAN IMPOSIBLES DE ALCANZAR, Y QUE AÚN EXISTEN ACCIONES QUE PROMOVER PARA OBTENER LA LIQUIDACIÓN DE LAS INDEMNIZACIONES ORDENADAS EN LA RESOLUCIÓN DEL JUICIO.</t>
  </si>
  <si>
    <t>DESTINO: LOS RECURSOS SE HAN DESTINADO A CUBRIR GASTOS DE ADMINISTRACIÓN DEL MANDATO, TALES COMO EL PAGO DE LAS COMISIONES BANCARIAS GENERADAS POR LA INVERSIÓN DE LOS RECURSOS LÍQUIDOS DISPONIBLES DEL MANDATO Y GASTOS CONSISTENTES EN EL COSTO DEL PERSONAL ADMINISTRATIVO CONTRATADO PARA OPERAR EL MANDATO.
CUMPLIMIENTO DE LA MISIÓN:
EL MANDATARIO (SAE) HA ADMINISTRADO LOS RECURSOS DISPONIBLES (INVERSIÓN EN VALORES) Y ESTÁ COMPLEMENTANDO EL ANÁLISIS DE LOS ACTIVOS QUE INTEGRAN EL PATRIMONIO DEL FICAH PARA DETERMINAR SU DESTINO ASÍ COMO SU VALOR DE TRANSMISIÓN AL SAE. SE FORMALIZÓ LA MODIFICACIÓN DEL CONTRATO DE MANDATO PARA AMPLIAR SU VIGENCIA AL 30 DE SEPTIEMBRE DE 2013 CON EL FIN DE CONTINUAR CON TAREAS PENDIENTES Y CON LA IMPLEMENTACIÓN DEL PROCEDIMIENTO DE EXTINCIÓN DEL FICAH.</t>
  </si>
  <si>
    <t>DESTINO: N/A
CUMPLIMIENTO DE LA MISIÓN:
EL MANDATO SE ENCUENTRA EN PROCESO DE TERMINACIÓN. DURANTE EL PERIODO QUE ABARCA ESTE INFORME NO SE PRESENTARON AVANCES RELEVANTES EN EL PROCESO DE TERMINACIÓN. EL ESTATUS ACTUAL DEL PROCESO DE TERMINACIÓN ES QUE LA UCP MEDIANTE OF. NO. 305.V.-015/2012 DE 8-II-2012, ENVIÓ AL SAE LA SOLICITUD DE TRANSFERIR A ESE ÓRGANO DESCONCENTRADO LOS BIENES Y DERECHOS MATERIA DEL MANDATO.</t>
  </si>
  <si>
    <t>APORTACIÓN INICIAL:   MONTO: $216.23   FECHA: 18/02/1941
OBSERVACIONES: DEBIDO A QUE EL PRESENTE ACTO JURIDICO NO RECIBE APORTACIONES FEDERALES SE REPORTA SU PATRIMONIO TOTAL. SU PATRIMONIO TOTAL AL 30 DE JUNIO DE 2012 ES DE 10,870,515.68 Y SE COMPONE POR PATRIMONIO (7,830,688.54), REMANENTE LIQUIDO DE EJERCICIOS ANTERIORES (3,126,537.54), DEFICIENTE LIQUIDO DE EJERCICIOS ANTERIORES(-68,153.44) Y RESULTADO DEL EJERCICIO EN CURSO (-18,556.96). EL ACTIVO A SU VEZ SE COMPONE POR INVERSIONES EN VALORES (3,298,192.74), ASÍ COMO INMUEBLES, MOBILIARIO Y EQUIPO (NETO) POR (7,572,322.94).</t>
  </si>
  <si>
    <t>DESTINO: N/A
CUMPLIMIENTO DE LA MISIÓN:
EL MANDATO SE ENCUENTRA EN PROCESO DE TERMINACIÓN. DURANTE EL TRIMESTRE QUE ABARCA ESTE INFORME NO SE PRESENTARON AVANCES RELEVANTES. EL ESTATUS ACTUAL DEL PROCESO DE TERMINACIÓN ES QUE NAFIN ESTÁ REALIZANDO LAS GESTIONES PARA LA CONTRATACIÓN DE UN DESPACHO JURÍDICO PARA LAS INVESTIGACIONES CORRESPONDIENTES.</t>
  </si>
  <si>
    <t>APORTACIÓN INICIAL:   MONTO: $100.00   FECHA: 22/11/1991
OBSERVACIONES: EL PRESENTE ACTO JURIDICO NO RECIBE APORTACIONES FEDERALES, DEBIDO A LO ANTERIOR SE REPORTA EL PATRIMONIO TOTAL. AL 30 DE JUNIO DE 2012 EL PATRIMONIO TOTAL DEL PRESENTE ACTO JURIDICO ES EN MONEDA NACIONAL DE: 346,728.38 Y ESTÁ COMPUESTO POR PATRIMONIO (254,733.59), REMANENTE LÍQUIDO DE EJERCICIOS ANTERIORES (144,265.75), DEFICIENTE LÍQUIDO DE EJERCICIOS ANTERIORES (-38,280.79) Y RESULTADO DEL EJERCICIO EN CURSO (-13,936.17). POR SU PARTE EL ACTIVO SE COMPONE DE INVERSIONES EN VALORES (346,782.38) NOTA: LA APORTACION INICIAL ES EN MONEDA EXTRANJERA (DOLARES DE LOS ESTADOS UNIDOS).</t>
  </si>
  <si>
    <t>DESTINO: OTORGAMIENTO DE CRÉDITOS $11,287,134,691 PARA GASTO DE OPERACIÓN Y ADMINISTRACIÓN $718,953,266 PARA PROGRAMAS SUJETOS A REGLAS DE OPERACIÓN $422,565,133; OTROS EGRESOS $7,400,000 Y PARA OPERACIONES DE CRÉDITO $ 473,523,568
CUMPLIMIENTO DE LA MISIÓN:
AL PRIMER SEGUNDO TRIMESTRE LA FINANCIERA RURAL MOSTRÓ UN CUMPLIMIENTO DEL 118 .25 POR CIENTO CON RESPECTO A LA META ESTABLECIDA EN SU PROGRAMA PRESUPUESTO MODIFICADO MANTENIENDO CON ELLO SU SUSTENTABILIDAD, APOYANDO LAS ACTIVIDADES DE CAPACITACIÓN Y DESARROLLANDO LOS PROGRAMAS QUE LE FUERON ENCOMENDADOS EN EL PRESUPUESTO DE EGRESOS DE LA FEDERACIÓN</t>
  </si>
  <si>
    <t>DESTINO: PROGRAMA DE OBSERVADORES A BORDO DE EMBARCACIONES ATUNERAS, CAMARONERAS Y TIBURONERAS, SEGUIMIENTO Y VERIFICACIÓN EN TIERRA DE ATÚN, ETC.
CUMPLIMIENTO DE LA MISIÓN:
DESDE EL INICIO DE LOS PROGRAMAS DE OBSERVADOR CIENTÍFICO A BORDO, SE HA PARTICIPADO EN: 2070 EMBARCACIONES ATUNERAS MAYORES DE 363 T/M; 6038 DE ATÚN CON PALAGRE; 1909 DE CAMARÓN DE ALTAMAR EN O.P Y GM; 3359 DE CAMARÓN (PANGA) G. DE CALIFORNIA Y COSTAS DE SINALOA; 511 DE PESCA DE TIBURÓN; 3230 VERIFICACIONES DE DESCARGA DE EMBARCACIONES DE MEDIANA ALTURA Y 103545 DE DESCARGA DE CAMARÓN RIVEREÑO. EN TOTAL, SE HA PARTICIPADO EN 10647 EMBARCACIONES MAYORES Y 3713 EMBARCACIONES MENORES.</t>
  </si>
  <si>
    <t>APORTACIÓN INICIAL:   MONTO: $850,000,000.00   FECHA: 23/12/1999
OBSERVACIONES: LA DISPONIBILIDAD CORRESPONDE AL PATRIMONIO DEL FIDEICOMISO AL 30 DE JUNIO DE 2012.</t>
  </si>
  <si>
    <t>DESTINO: EL IMPORTE CAPTURADO EN EL APARTADO DENOMINADO "PAGO DE HONORARIOS Y COMISIONES" INCLUYE $10.32 POR CONCEPTO COMISIÓN PAGADAS SPEI. EL IMPORTE DE LOS EGRESOS ACUMULADOS CORRESPONDE A LA LIQUIDACIÓN DE 237 TRABAJADORES EL 30 DE JUNIO 2012 "PAQUETE MICHOACÁN".
CUMPLIMIENTO DE LA MISIÓN:
EL FIDEICOMISO CONTINÚA CON LOS FINES PARA LOS QUE FUE CREADO.</t>
  </si>
  <si>
    <t>DESTINO: PRÉSTAMOS OTORGADOS A LOS TRABAJADORES, GASTOS FIDUCIARIOS Y OTROS GASTOS.
CUMPLIMIENTO DE LA MISIÓN:
AL 30 DE JUNIO SE SOLICITARON 754 PRÉSTAMOS, LOS CUALES SE OTORGARON AL 100%, EN CUMPLIMIENTO A LOS FINES DEL FIDEICOMISO.</t>
  </si>
  <si>
    <t>APORTACIÓN INICIAL:   MONTO: $1.00   FECHA: 27/07/1972
OBSERVACIONES: LA DISP.CORRESPONDE AL PATRIMONIO CON CIFRAS AL 30/JUNIO/2012, SE CAPTURÓ UN PESO EN APORTACIÓN INICIAL, EN VIRTUD DE QUE EL SISTEMA NO PERMITE CONTINUAR CON LA CAPTURA SI NO EXISTEN DATOS EN DICHO CAMPO.</t>
  </si>
  <si>
    <t>DESTINO: PAGO DE PENSIONES Y PRESTACIONES DE LOS FIDEICOMISARIOS, GASTOS DE ADMINISTRACIÓN, HONORARIOS E IMPUESTOS DIVERSOS.
CUMPLIMIENTO DE LA MISIÓN:
SE PAGÓ EN TIEMPO Y FORMA LA PENSIÓN DE 36,039 JUBILADOS MENSUALES EN PROMEDIO.</t>
  </si>
  <si>
    <t>APORTACIÓN INICIAL:   MONTO: $50,000.00   FECHA: 19/12/1997
OBSERVACIONES: LA DISPONIBILIDAD CORRESPONDE AL PATRIMONIO. SE PAGÓ EN TIEMPO Y FORMA LA PENSIÓN DE 36,039 JUBILADOS MENSUALES. SE CUMPLE CON EL INDICADOR AL 100%.</t>
  </si>
  <si>
    <t>DESTINO: PAGO A PROVEEDORES, PRESTADORES DE SERVICIOS, HONORARIOS FIDUCIARIOS, Y PAGO POR LOS TRABAJOS DE AUDITORÍA DEL EJERCICIO FISCAL 2012.
CUMPLIMIENTO DE LA MISIÓN:
INCREMENTAR LA COBERTURA, PENETRACIÓN Y DIVERSIDAD DE SERVICIOS DE TELECOMUNICACIONES ENTRE LA POBLACIÓN DE ESCASOS RECURSOS DEL MEDIO RURAL Y URBANO. NÚM. DE LÍNEAS INSTALADAS DEL CONTRATO NO. C-411-001-05=53602 NÚM. MÍNIMO DE LÍNEAS A INSTALAR COMPROMETIDAS DE ACUERDO CON EL CONTRATO C-411-001-05=57799: INDICADOR 92.7% NÚMERO DE LÍNEAS INSTALADAS CONTRATO C-411-001-06=59874 NÚM. MÍNIMO DE LÍNEAS A INSTALAR COMPROM. CONTRATO C-411-001-06=93892 INDICADOR 63.7%</t>
  </si>
  <si>
    <t>DESTINO: EL GASTOS DE LOS ESTADOS FINANCIEROS 1,037,803.05 RESERVAS POR PAGAR 2012 82,782.03 EGRESO TOTAL A MARZO 955,021.02 LA RESERVA POR PAGAR AL CIERRE DE 2011 FUE 4,118,884.14 MÁS LA RESERVA DE ENERO A JUNIO ES DE 82,782.03, EN ESTADO FINANCIERO ES POR UN TOTAL DE 4,201,666.17
CUMPLIMIENTO DE LA MISIÓN:
SE PROPORCIONO ASISTENCIA TECNICA Y CAPACITACION.</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</si>
  <si>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 EL 6 DE JUNIO DE 2012 SE TRASPASO $57,518,259 PARA LA SEPARACION DEL FONDOS DE PERSONAL OPERATIVO Y PERSONAL DE MANDO.</t>
  </si>
  <si>
    <t>DESTINO: EN EL CONCEPTO DE PAGOS DE HONORARIOS SE CONSIDERA: COMISIONES BANCARIAS, HONORARIOS FIDUCIARIOS, OTROS IMPUESTOS Y DERECHOS. EN EL CONCEPTO DE EGRESOS SE CONSIDERA LA APORTACION A LOS SIGUIENTES PROYECTOS: FME2012-1, FME2012-2, FME2012-4, FME2012-5, FME2012-6, FME2012-7, FME2012-8, FME2012-9 Y FME2010-10
CUMPLIMIENTO DE LA MISIÓN:
SE DIO CUMPLIMINETO AL ARTICULO 37 DEL PEF EL 24 DE FEBRERO DE 2012, MEDIANTE DOS TRANSFERENCIAS.</t>
  </si>
  <si>
    <t>DESTINO: MEJORAR LA COMPETITIVIDAD DE LAS PYMES.
CUMPLIMIENTO DE LA MISIÓN:
CON OBJETO DE DETERMINAR EL CUMPLIMIENTO DE LA MISIÓN Y FINES DEL FILANFI, SE ESTÁN REALIZANDO ACCIONES DE EVALUACIÓN DE LOS PROGRAMAS E IMPACTOS (SE ANEXA INFORME DE ACTIVIDADES TRIMESTRE ABRIL - JUNIO 2012).</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</si>
  <si>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EN EL ARTÍCULO 35, FRACC. XII DEL REGLAMENTO INTERIOR DE LA SECRETARÍA DE ECONOMÍA, SE PRESENTA EL SEGUNDO INFORME TRIMESTRAL DE 2012 CORRESPONDIENTE AL PRESENTE ACTO JURÍDICO.</t>
  </si>
  <si>
    <t>DESTINO: PARA EL EJERCICIO FISCAL DEL 2012 SE TIENE PREVISTO CONTINUAR CON EL APOYO A LAS UNIDADES FORANEAS LAS CUALES REQUEREN DE RECURSOS PARA EL GASTO DE OPERACION DE LAS MISMAS, ASI COMO EL APOYO PARA LA COMPRA DE MESAS Y SILLAS PARA LAS UNIDADES DE MERIDA Y QUERETARO, TAMBIEN SE TIENE PREVISTO CONTINUAR CON EL APOYO DE LOS PROYECTOS MULTIDISCIPLINARIOS LOS CUALES SE ENCUENTRAN EN SU SEGUNDA Y TERCERA ETAPA, TAMBIEN SE TIENE PREIVISTO APOYAR Y CUBRIR LOS PAGOS RELATIVOS A LAS PRACTICAS PROFESIONALÑES DE ESTUDIANTES EXTERNO DEL PROYECTO (SINAC II) , ASI COMO APOYO PARA EL PAGO DE PRESTADORES DE SERVICIO SOCIAL Y PRACTICAS PROFESIONALES.
CUMPLIMIENTO DE LA MISIÓN:
SE PAGO DEL PERSONAL TÉCNICO DE APOYO PARA ATENDER LA ELABORACIÓN DE ACTIVIDADES SUSTANTIVAS DEL CINVESTAV, ASÍ MISMO PARA LA ADQUISICIÓN DE UN ARCHIVO MÓVIL Y SE CONCLUYÓ EL PIFI.TAMBIEN SE ORIENTO GASTO PARA COMPLEMENTAR EL EQUIPOAMIENTO DE LAS SALAS DE ESTUDIANTES EN EL AREA DE ZACTENCO. TA MBIEN SE APOYO LA ESTANCIA DE UN INVESTIGADOR EXTRANEJERO EN EL DEPARATAMENTO DE INGENIERIA ELECTRICA, TABIEN SE APOYO LA PARTICPACION DEL CINVESTAV EN LA CONVENCION INTERNACIONAL DE BIO-2012.</t>
  </si>
  <si>
    <t>APORTACIÓN INICIAL:   MONTO: $9,954,618.77   FECHA: 27/07/1994
OBSERVACIONES: PARA EL SEGUNDO TRIMESTRE SE EJERCIERON $ 75,000. EN APOYO A UN INVESTIGADOR EXTRANJERO PARA HACER UNA ESTANCIA ACADEMICA EN EL DEPARATAMENTO DE INGENIERIA ELECTRICA, TAMBIEN SE APOYO CON UN MONTO DE $ 200,000.00 A TRES IN VESTIGADORES PARA SU PARTICIPACION ENE EL CONGRESO INTERNACIONAL BIO-2012</t>
  </si>
  <si>
    <t>DESTINO: SE HAN APOYADO LAS SIGUIENTES DISCIPLINAS: ATLETISMO, BADMINTON, BEISBOL, BOLICHE, CANOTAJE, CICLISMO, CLAVADOS, ECUESTRE, ESGRIMA, ESQUI ACUATICO, FRONTON, GIMNASIA ARTISTICA, GIMNASIA RITMICA, GIMNASIA DE TRAMPOLIN, GOLF, HANDBALL, HOCKEY, JUDO, KARATE, LEVANTAMIENTO DE PESAS, NADO SINCRONIZADO, NATACIÓN, PATINES SOBRE RUEDAS, PENTATLÓN MODERNO, POLO ACUATICO, REMO, RUGBY, SQUASH, SOFTBOL, TAEKWONDO, TENIS, TENIS DE MESA, TIRO CON ARCO, TIRO Y CAZA, TRIATLON, VELA Y ASOCIADOS, VOLEIBOL, EN LOS SIGUIENTES RUBROS: INCENTIVOS, ENTRENADORES, EQUIPO MULTIDISCIPLINARIO STAF, COMPETENCIAS Y CONCENTRACIONES, COMPLEMENTOS E INSUMOS, VESTUARIO Y CALZADO DEPORTIVO E IMPLEMENTOS Y MATERIAL DEPORTIVO, ASÍ COMO COMISIONES BANCARIAS, HONORARIOS FIDUCIARIOS Y OTROS GASTOS DE ADMINISTRACIÓN, CON UN UNIVERSO A JUNIO 160 ATLETAS CONVENCIONALES, ADEMAS SE APOYO A 156 ATLETAS MEDALLISTAS OLIMPICOS Y PARALIMPICOS, ASI COMO A 15 ATLETAS DEL DEPORTE ADAPTADO.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</si>
  <si>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$ 254,000,000, ESTA REFLEJADO EN EL ESTADO DE ACTIVIDADES EN EL RENGLÓN DE APORTACIONES DE PATRIMONIO GOBIERNO FEDERALE. -LOS RENDIMIENTOS FINANCIEROS POR $2´170,421 SE REFLEJAN EN EL ESTADO DE ACTIVIDADES EN EL RUBRO DE INGRESOS POR INTERESES. -EL MONTO DE HONORARIOS Y COMISIONES BANCARIAS POR $ 240,024 CORRESPONDEN A LOS HONORARIOS FIDUCIARIOS POR $ 225,000 Y COMISIONES PAGADAS POR $ 15,024 REFLEJADOS EN EL ESTADO DE ACTIVIDADES -LOS ENTEROS A LA TESOFE POR $2´964,734 CORRESPONDEN A RETENCIONES POR IVA E ISR -LOS EGRESOS ACUMULADOS EN EL PERIODO POR $ 176´149,596 ES LA SUMA DE GASTOS POR PROGRAMA Y GASTOS DE APOYO.</t>
  </si>
  <si>
    <t>APORTACIÓN INICIAL:   MONTO: $1,500,000.00   FECHA: 25/06/1992
OBSERVACIONES: LA INFORMACION REPORTADA SE OBTUVO DE LOS ESTADOS DE CUENTA DE BANCOS E INVERSIONES Y DE LA BALANZA DE COMPROBACION DE LA CONTABILIDAD DEL FIDEICOMISO SEP/DGETI/FCE AL 30 DE JUNIO DE 2012.</t>
  </si>
  <si>
    <t>DESTINO: DURANTE EL SEGUNDO TRIMESTRE DEL PRESENTE AÑO, LOS RECURSOS PROPIOS GENERADOS DERIVADOS DE RECURSOS PÚBLICOS FEDERALES, SE HAN APLICADO AL PAGO DE HONORARIOS FIDUCIARIOS, ENTERO DE IMPUESTOS Y SERVICIOS PROFESIONALES.
CUMPLIMIENTO DE LA MISIÓN:
LA MISIÓN Y FINES DEL FIDEICOMISO SE CUMPLIERON, ASÍ COMO LAS ACCIONES RELATIVAS A LA EXTINCIÓN DEL FIDEICOMISO, SIENDO FAVORABLE PARA EL CENART. EL JUICIO QUE SE GANÓ A LA EMPRESA TRIBASA PERMITIÓ LA RECUPERACIÓN DEL ESTACIONAMIENTO. SE ESTA EN ESPERA DE LA EJECUCIÓN DE LA SENTENCIA, RELACIONADA CON EL RENDIMIENTO DE CUENTAS POR PARTE DE LA CITADA EMPRESA Y DEFINIR QUIEN SE RESPONSABILIZARÍA DE LA CESIÓN DE LOS DERECHOS LITIGIOSOS DE LOS JUICIOS</t>
  </si>
  <si>
    <t>APORTACIÓN INICIAL:   MONTO: $30,000,000.00   FECHA: 27/04/1993
OBSERVACIONES: LAS CIFRAS QUE SE REPORTAN CORRESPONDEN ÚNICAMENTE A LOS RECURSOS PROPIOS DERIVADOS DE RECURSOS PÚBLICOS FEDERALES, DEBIDO A QUE ESTE FIDEICOMISO NO HA RECIBIDO APORTACIONES DEL GOBIERNO FEDERAL EN EL SEGUNDO TRIMESTRE DE 2012, SIN EMBARGO, CUENTA CON RECURSOS PROVENIENTES DE INGRESOS POR RENTA DE LOCALES, ESTACIONAMIENTO Y SALAS CINEMATOGRÁFICAS, ENTRE OTROS. LA DISPONIBILIDAD POR UN MONTO DE $32,576,755.44 CORRESPONDE AL CORTE DEL 30 DE JUNIO DE 2012 (CIFRAS PRELIMINARES)</t>
  </si>
  <si>
    <t>DESTINO: APOYAR, PARCIALMENTE, LOS PROYECTOS DE CARÁCTER EDUCATIVO, CULTURAL Y ACADÉMICO, QUE AYUDEN A ESTRECHAR LOS LAZOS DE AMISTAD, ASÍ COMO A INCREMENTAR EL CONOCIMIENTO MUTUO (MÉXICO-JAPÓN).
CUMPLIMIENTO DE LA MISIÓN:
SE LLEVÓ A CABO LA XLVIII REUNIÓN DEL COMITÉ TÉCNICO, EL 13 DE ABRIL DEL PRESENTE AÑO SE APOYARÁN 8 PROYECTOS</t>
  </si>
  <si>
    <t>APORTACIÓN INICIAL:   MONTO: $23,610,000.00   FECHA: 02/02/1982
OBSERVACIONES: LA APORTACIÓN INICIAL ES EN VIEJOS PESOS Y LA FECHA ES ESTIMADA POR NO CONTARSE CON EL DATO EXACTO. SE PRESENTAN LAS CIFRAS DE LOS ESTADOS FINANCIEROS AL 31 DE MAYO DE 2012 EN VIRTUD DE QUE SON LOS ÚLTIMOS QUE ENVIÓ NAFIN.</t>
  </si>
  <si>
    <t>DESTINO: PAGO DE COMISIONES AL FIDUCIARIO POR $555,012.00 PAGO TOTAL DE HONORARIOS A DESPACHO DE AUDITORES EXTERNOS POR $33,318.00 IVA DE COMISIONES AL FIDUCIARIO Y DE HONORARIOS A AUDITORES EXTERNOS POR $94,132.80
CUMPLIMIENTO DE LA MISIÓN:
A LA FECHA LAS ENTIDADES FEDERATIVAS HAN OTORGADO 63,930 CRÉDITOS A DOCENTES DE EDUCACIÓN BÁSICA PARA EL PAGO DE ENGANCHE Y GASTOS DE ESCRITURACIÓN DE VIVIENDA, DE ESTOS 1,651 CRÉDITOS SE OTORGARON EN 2012.</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</si>
  <si>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 PARA EL PERIODO ENERO JUNIO SE ALCANZÓ UN 42.87% DE LA META ESTABLECIDA PARA LA CAPTACIÓN DE RECURSOS EN 2012</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</si>
  <si>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</si>
  <si>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DESTINO: GASTOS FINANCIEROS Y DE OPERACIÓN DERIVADOS DEL PROCESO DE EXTINCIÓN
CUMPLIMIENTO DE LA MISIÓN:
SE TIENE UN 62%</t>
  </si>
  <si>
    <t>DESTINO: DESTINAR LOS RECURSOS DEL GENERADOS POR EL FONDO APOYAR LOS PROYECTOS ESPECIFICOS DE INVESTIGACION CIENTIFICA Y TECNOLOGICA,ASI COMO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EN EL TRIMESTRE DE ABRIL-JUNIO DE 2012 SE AUTORIZARON 91 CONVENIOS VINCULADOS POR UN MONTO DE $ 539´305,622.09 APOYANDOSE A 16 ESCUELAS CON 17 PROYECTOS DE INVERSION POR UN MONTO DE $ 110'299,721.87</t>
  </si>
  <si>
    <t>DESTINO: REINTEGRAR A LOS TRABAJADORES DEL SECTOR INSCRITOS AL FORTE EL MONTO QUE LES CORRESPONDE UNA VEZ QUE SE HAYAN RETIRADO DEL SERVICIO ACTIVO POR JUBILACIÓN, RENUNCIA O COMO SEGURO DE VIDA EN CASO DE DEFUNCIÓN
CUMPLIMIENTO DE LA MISIÓN:
PARA ESTE PERIODO, EL FIDUCIARIO EMITIÓ 4,348 PAGOS DE LIQUIDACION DEL PERSONAL QUE SE DESINCORPORA DEL FONDO. ASIMISMO, SE ENVIARON 4,331 SOLICITUDES DE LIQUIDACIÓN Y/O SEGURO DE VIDA, PARA SU TRAMITE CORRESPONDIENTE.</t>
  </si>
  <si>
    <t>DESTINO: A TRAVES DEL FIDEICOMISO SE SE DIO ATENCION A DOCENTES DE EDUCACION BASICA Y MEDIA SUPERIOR, SE DESARROLLARON TALLERES DE FORMACION DE DOCENTES;EVALUACION DE PROGRAMAS DE ESTUDIO; Y BECAS A DOCENTES CON PERFIL PROMEP Y SE SISTEMATIZA LA GESTION FINANCIERA.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t>
  </si>
  <si>
    <t>DESTINO: AL SEGUNDO TRIMESTRE DEL PRESENTE AÑO NO SE HAN APORTADO RECURSOS PUBLICOS FEDERALES A ESTE FIDEICOMISO.
CUMPLIMIENTO DE LA MISIÓN:
SE HAN CUMPLIDO LA MISIÓN Y FINES PARA LOS CUALES FUE CREADO EL FIDEICOMISO, NO OBSTANTE QUE NO SE HA CONTADO CON RECURSOS EN EL PRESENTE AÑO, LLEVANDOSE A CABO ACTIVIDADES DE ADMINISTRACIÓN Y MANTENIMIENTO DE LOS INMUEBLES DE LOS DOS IMPORTANTES MUSEOS, ASÍ COMO DE LAS OBRAS DE ARTE QUE ALBERGAN, CONSIDERADAS PATRIMONIO ARTÍSTICO Y CULTURAL DE LA NACIÓN Y QUE TIENE BAJO SU CUSTODIA.</t>
  </si>
  <si>
    <t>APORTACIÓN INICIAL:   MONTO: $645,500.00   FECHA: 25/09/1958
OBSERVACIONES: LA INFORMACIÓN QUE SE PRESENTA ES LA QUE SE GENERA A PARTIR DE LOS ESTADOS FINANCIEROS EMITIDOS POR EL FIDUCIARIO BANCO DE MÉXICO AL SEGUNDO TRIMESTRE DEL 2012.</t>
  </si>
  <si>
    <t>DESTINO: AL SEGUNDO TRIMESTRE DEL PRESENTE AÑO, NO SE HAN APORTADO RECURSOS PÚBLICOS FEDERALES A ESTE FIDEICOMISO.
CUMPLIMIENTO DE LA MISIÓN:
SE CUMPLIERON LA MISIÓN Y FINES ESTABLECIDOS PARA ESTE FIDEICOMISO, NO OBSTANTE QUE NO SE HAN APORTADO RECURSOS DURANTE EL PRESENTE AÑO, LLEVANDOSE A CABO LAS ACTIVIDADES DE ADMINISTRACIÓN Y MANTENIMIENTO DEL CENTRO CULTURAL ISIDRO FABELA, DE LA BIBLIOTECA, PINACOTECA Y HEMEROTECA ASÍ COMO DEL ARCHIVO HISTÓRICO.</t>
  </si>
  <si>
    <t>APORTACIÓN INICIAL:   MONTO: $1,200,000.00   FECHA: 22/02/1980
OBSERVACIONES: LA INFORMACIÓN QUE SE REPORTA ES LA QUE SE GENERA A PARTIR DE LOS ESTADOS FINANCIEROS EMITIDOS POR EL FIDUCIARIO BANCO DE MÉXICO AL SEGUNDO TRIMESTRE DEL 2012.</t>
  </si>
  <si>
    <t>APORTACIÓN INICIAL:   MONTO: $35,000,000.00   FECHA: 02/12/1997
OBSERVACIONES: EL SALDO FINAL DEL EJERCICIO FISCAL ANTERIOR: CORRESPONDE A LA DISPONIBILIDAD AL 31 DE MARZO DE 2012. EL IMPORTE DE LOS CONCEPTOS DE INGRESOS Y EGRESOS: CORRESPONDEN AL PERÍODO ABRIL-JUNIO 2012. EL MONTO DEL RUBRO "SALDO NETO DEL PERÍODO A INFORMAR": SE REFIERE A LA DISPONIBILIDAD FINAL AL 30 DE JUNIO DE 2012. LA "DISPONIBILIDAD A DICIEMBRE DE 2010": SE REFIERE A LA DISPONIBILIDAD AL 31 DE MARZO DE 2012.</t>
  </si>
  <si>
    <t>DESTINO: DURANTE EL SEGUNDO TRIMESTRE DE 2012.SE EFECTUO PAGOS AL FIDUCIARIO POR CONCEPTO DE HONORARIOS POR LA ADMINISTRACION DEL FIDEICOMISO SEP-UNAM.Y RETIRO POR PAGO DE HONORARIOS PROFESIONALES AL EVALUADOR DE LOS PROYECTOS DEL FIDEICOMISO SEP-UNAM.
CUMPLIMIENTO DE LA MISIÓN:
SE ATENDIÓ A UNIVERSIDADES DE EDUCACIÓN SUPERIOR QUE DESARROLLAN PROYECTOS DEL FIDEICOMISO “SEP-UNAM”, PARA ORIENTARLAS RESPECTO A LA GESTIÓN DE LOS MISMOS. SE ESTÁ EN PROCESO DE INTEGRACIÓN DE LA DOCUMENTACIÓN PARA EL CIERRE DE VARIOS PROYECTOS DESARROLLADOS POR INSTITUCIONES DE EDUCACIÓN SUPERIOR QUE RECIBIERON RECURSOS FINANCIEROS DEL FIDEICOMISO “SEP-UNAM”. SE ANALIZARON Y AUTORIZARON PEQUEÑOS AJUSTES REQUERIDOS EN ALGUNOS DE LOS PROYECTOS.</t>
  </si>
  <si>
    <t>DESTINO: LA APORTACIÓN CORRESPONDIENTE A RECURSOS DE 2011 SE EFECTUÓ EN ABRIL DE 2012, LOS CUALES SE APLICARON PARA CUBRIR HONORARIOS ASIMILABLES A SALARIOS.
CUMPLIMIENTO DE LA MISIÓN:
LA MISIÓN Y FINES SE CUMPLIERON EN EL 2O. TRIMESTRE DE 2012 CON LA ASISTENCIA EN EL LAPSO DE UN TOTAL DE 20,162 VISITANTES: 11 VISITAS GUIADAS, CON 108 ASISTENTES; 22 PLANTELES EN VISITAS ESCOLARES; 1,382 NIÑOS Y PROFESORES; 72 TALLERES (NIÑOS-PADRES) CON 716 PERSONAS; 8 TALLERES ARTESANOS PARA 62 PERSONAS; 33 TALLERES ESPECIALES ABIERTOS CON 663 PARTICIPANTES, 92 PROYECCIONES DE VIDEO Y LARGOMETRAJES, 1,631 PERSONAS, 27 SESIONES DE CUENTACUENTOS CON 3,016 ASISTENTES Y 7 EXPOSICIONES TEMPORALES</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</si>
  <si>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SE CUMPLIO LAS METAS DEL FIDEICOMISO</t>
  </si>
  <si>
    <t>DESTINO: CONCLUSIÓN DE LA CONSTRUCCIÓN DEL EDIFICIO "C" AUDITORIO. AVANCE FÍSICO Y FINANCIERO DEL 100%, LA CONSTRUCCION DEL AUDITORIO HA CONCLUIDO. Y LA OBRA COMPLEMENTARIA AL AUDITORIO QUE COMPRENDE EL ESTACIONAMIENTO Y SE LOGRA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ESTA POR CONCLUIR, EN VIRTUD DE QUE SE ENCUENTRA EN EL PROCESO DE SOLVENTACION DE ALGUNAS OBSERVACIONES EN LA EJECUCION DE OBRA. LA OBRA COMPLEMENTARIA DEL AUDITORIO REPORTA UN AVANCE FISICO DEL 100% Y UN AVANCE FINANCIERO DEL 100%.
CUMPLIMIENTO DE LA MISIÓN:
LA CONSTRUCCION DEL AUDITORIO DEL LANGEBIO REPORTA UN AVANCE FISICO DEL 100 % Y UN AVANCE FINANCIERO DEL 100%. LA OBRA COMPLEMENTARIA DEL AUDITORIO AVANCE FISICO 100% Y AVANCE FINANCIERO 100%. LA SECRETARIA DE OBRA PUBLICA DEL GOBIERNO DE GUANAJUATO SE ENCUENTRA EN PROCESO DE SOLVENTACION DE ALGUNAS OBSERVACIONES EN LA EJECUCION DE LA OBRA. SE CUMPLIO CON TODAS LAS METAS Y SOLO SE ESTA EN LA ESPERA DE DAR POR EXTINGUIDO EL FIDEICOMISO.</t>
  </si>
  <si>
    <t>DESTINO: SIN DETALLE
CUMPLIMIENTO DE LA MISIÓN:
SIN DETALLE</t>
  </si>
  <si>
    <t>APORTACIÓN INICIAL:   MONTO: $300,000,000.00   FECHA: 16/10/1986
OBSERVACIONES: EN EL MES DE MAYO EL INAH TRANSFIRIO UN MILLON DE PESOS AL FIDEICOMISO, DADO QUE DICHA CANTIDAD ESTABA CONTEMPLADA EN SU PRESUPUESTO PRAGRAMADO PARA REFERIDO MES.</t>
  </si>
  <si>
    <t>DESTINO: EL EJERCICIO DE LOS RECURSOS SE REPORTA PARA DESARROLLAR LA INFRAESTRUCTURA DEPORTIVA EL PROYECTO DENOMINADO UNIDAD POLIDEPORTIVO QUE SE LLEVA A CABO EN LA ENTIDAD FEDERATIVA
CUMPLIMIENTO DE LA MISIÓN:
EL FIDEICOMISO ESTA POR CUMPLIR SUS FINES</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</si>
  <si>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EL RECURSOS SE EJERCIO PARA LAS SIGUIENTES OBRAS PISTA DE CANOTAJE, TUXPÁN, VER. REHABILITACIÓN DEL ESTADIO LUIS PIRATA FUENTE, BOCA DEL RÍO, VER VELÓDROMO, JALAPA, VER. REHABILITACIÓN ESTADIO DE ATLETISMO, BOCA DEL RÍO, VER.</t>
  </si>
  <si>
    <t>DESTINO: CONSECUCIÓN DE LA SEGUNDA Y TERCERA ETAPA DEL PROYECTO.
CUMPLIMIENTO DE LA MISIÓN:
LAS INSTRUCCIONES DE PAGO AMPARAN EL CUMPLIMIENTO DE LA REALIZACION DE LOS TRABAJOS</t>
  </si>
  <si>
    <t>DESTINO: LOS RECURSOS APLICADOS CONSISTIERON EN GASTOS PARA EL MONTAJE DE LAS EXPOSICIONES Y LOS VISITANTES SIGUIENTES: DE 2011: SOL Y SOMBRA DE LA FOTOGRAFÍA MODERNA 7,294 VISITANTES; GERARDO SUTER D.F. PENULTIMA REGIÓN 11,300 VISITANTES; RON MUECK, 142,974 VISITANTES; MARILYN MANSON THE PATH OF MISERY, 68,205.DE 2012 JOHAN FALKMAN 18,048 VISITANTES; BOSCO SODI 5,176 VISITANTES; ERNESTO NETO 27,490 VISITANTES. LOS MURALES Y EL EDIFICIO RECIBIERON 10,203 VISITANTES
CUMPLIMIENTO DE LA MISIÓN:
LA MISIÓN Y LOS FINES DEL MANDATO, SE CUMPLIERON A CABALIDAD EN EL SEGUNDO TRIMESTRE DEL PRESENTE AÑO, A TRAVÉS DE LOS DIVERSOS EVENTOS CITADOS Y QUE SE MENCIONAN EN EL PUNTO DESTINO DE LOS RECURSOS DEL PRESENTE INFORME.</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</si>
  <si>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(SE MODIFICA EL SALDO FINAL DEL EJERCICIO ANTERIOR DERIVADO DE LA DICTAMINACIÓN DE LOS ESTADOS FINANCIEROS EFECTUADO POR DESPACHO EXTERNO) Y EN LAS CIFRAS CONCILIADORAS. LA DISPONIBILIDAD QUE SE CONSIGNA ES AL 30 DE JUNIO DE 2012 POR UN MONTO DE $2,560,858.00</t>
  </si>
  <si>
    <t>DESTINO: DURANTE EL SEGUNDO TRIMESTRE DE 2012, EL FONCA APOYÓ A PROGRAMAS CULTURALES A TRAVÉS DE SUS PROGRAMAS DE ESTÍMULO A LA CREACIÓN ARTÍSTICA DE ALTO IMPACTO SOCIAL, ENTRE LOS CUALES DESTACAN: CREADORES ARTÍSTICOS, EMÉRITOS; FOMENTO Y COINVERSIONES CULTURALES; TRADUCCIÓN DE OBRAS MEXICANAS; BECAS A CREADORES ESCÉNICOS, JÓVENES CREADORES Y MÚSICOS TRADICIONALES ENTRE OTROS.
CUMPLIMIENTO DE LA MISIÓN:
PARA EL CUMPLIMIENTO DE LA MISIÓN Y FINES EN 2012, SE ESTABLECIÓ COMO META EL OTORGAMIENTO DE UN TOTAL DE 1,854 ESTÍMULOS A LA CREACIÓN ARTÍSTICA, OPERANDO 16 PROGRAMAS CULTURALES Y OTORGANDOSE 1,541 ESTÍMULOS.</t>
  </si>
  <si>
    <t>APORTACIÓN INICIAL:   MONTO: $5,000,000.00   FECHA: 12/03/1989
OBSERVACIONES: EN EL SEGUNDO TRIMESTRE DE 2012 SOLO SE CONSIDERAN LOS RECURSOS PÚBLICOS FEDERALES. EL PATRIMONIO DEL MANDATO TAMBIÉN INCLUYE LOS RECURSOS FEDERALES QUE SE CANALIZAN A TRAVÉS DE SUBFONDOS DE ACUERDO CON LOS ESTADOS FINANCIEROS AL 30 DE JUNIO DE 2012 (CIFRAS PRELIMINARES), LA DISPONIBILIDAD PRESENTADA CORRESPONDE AL 30 DE JUNIO DE 2012, LA CUAL ASCIENDE A $648,586,469.98</t>
  </si>
  <si>
    <t>DESTINO: PAGO DE COMISIONES AL MANDATARIO POR $120.012.00 IVA DE COMISIONES AL MANDATARIO POR $19,201.92 PAGO A PROVEEDORES POR ADQUISICIÓN DE EQUIPO DE COMPUTO $8,011,787.25
CUMPLIMIENTO DE LA MISIÓN:
A LA FECHA SE HAN ENTREGADO 49,743 COMPUTADORAS A MIEMBROS DEL PERSONAL DOCENTES CON PLAZA DE BASE EN ACTIVO, AL SERVICIO DE LA EDUCACIÓN BÁSICA, AFILIADOS AL SNTE Y ADSCRITOS A LA AFSEDF, DE ESTAS 81 COMPUTADORAS SE ENTREGARON EN 2012.</t>
  </si>
  <si>
    <t>DESTINO: ESTE ACTO JURÍDICO SE EXTINGUÍO EN EL AÑO 2001, SE CONTINUA EN ESPERA DE LA AUTORIZACIÓN DE LA BAJA DE LA CLAVE DE REGISTRO DEL FIDEICOMISO POR PARTE DE LA SECRETARÍA DE HACIENDA Y CRÉDITO PÚBLICO O ALGUNA INSTRUCCIÓN AL RESPECTO.
CUMPLIMIENTO DE LA MISIÓN:
LA MISIÓN Y LOS FINES DEL FIDEICOMISO EN EL PERIODO EN QUE ESTUVO EN FUNCIONAMIENTO SE CUMPLIERON Y QUE CONSISTIERON EN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</si>
  <si>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DESTINO: SE ANEXA CUADRO DE LA INTEGRACION DEL DESTINO DE LOS RECURSOS PROPORCIONADO POR LA UNIDAD RESPONSABLE.
CUMPLIMIENTO DE LA MISIÓN:
SE HAN ENTREGADO UN IMPORTE TOTAL DE $3,748,115,878.10 POR CONCEPTO DE APOYOS, DE ACUERDO AL SISTEMA DE PROTECCIÓN SOCIAL EN SALUD, DURANTE EL PERÌODO DE ENERO-JUNIO 2012, SEGUN CUADRO ANEXO DONDE SE DETALLAN LOS PRESTADORES DE SERVICIO QUE HAN RECIBIDO LOS RECURSOS.</t>
  </si>
  <si>
    <t>DESTINO: DURANTE EL PERÍODO ENERO JUNIO 2012 NO SE HAN OTORGADO AYUDAS ECONÓMICAS A JUBILADOS Y PENSIONADOS DEL IMSS E ISSSTE PARA ADQUISICIÓN DE ÓRTESIS, PRÓTESIS Y APARATOS ORTOPÉDICOS.
CUMPLIMIENTO DE LA MISIÓN:
DURANTE EL PERÍODO ENERO JUNIO 2012, NO SE HAN OTORGADO AYUDAS.</t>
  </si>
  <si>
    <t>APORTACIÓN INICIAL:   MONTO: $40,137,699.09   FECHA: 18/02/1985
OBSERVACIONES: CIFRAS CONFORME AL ESTADO DE CUENTA DE LA FIDUCIARIA (BANORTE) EL IMPORTE DE LA APORTACIÓN INICIAL POR $40,137,699.09 ESTA EXPRESADA EN VIEJOS PESOS DEL 18 DE FEBRERO DE 1985. EL RETIRO AL 2° TRIMESTRE DE 2012 DEL PATRIMONIO POR $2,482,206.64 CORRESPONDE A RECLAMOS REALIZADOS AL FIDEICOMISO POR CONCEPTO DE PENSIONES DEL PERSONAL DEL INSTITUTO FONACOT</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</si>
  <si>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EL RETIRO AL 2° TRIMESTRE DEL 2012 DEL PATRIMONIO POR $221,596.56 CORRESPONDE A RECLAMOS REALIZADOS AL FIDEICOMISO POR CONCEPTO DE PRIMAS DE ANTIGÜEDAD DEL PERSONAL DEL INSTITUTO FONACOT</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</si>
  <si>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30 DE JUNIO DE 2012, ADJUNTA AL PRESENTE.</t>
  </si>
  <si>
    <t>APORTACIÓN INICIAL:   MONTO: $14,000,000.00   FECHA: 27/04/1995
OBSERVACIONES: EL FIDUCIARIO SAE PRESENTÓ LA INFORMACION FINANCIERA AL 30 DE JUNIO DE 2011,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COPIA.EN ESA FECHA SE FORMALIZÓ EL CONVENIO DE EXTINCIÓN EN EL QUE PARTICIPÓ LA SRA.</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</si>
  <si>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30 DE JUNIO DE 2012.</t>
  </si>
  <si>
    <t>DESTINO: EL FIDEICOMISO 193 EFECTUÓ PAGOS A FIFONAFE POR POR LA CANTIDAD DE 125,005.96 POR CONCEPTO DEL 5% DE GREEN FEES DEL CAMPO DE GOLF.
CUMPLIMIENTO DE LA MISIÓN:
SE ADJUNTA EL REPORTE DE METAS ALCANZADAS EN EL EJERCICIO, MISMO QUE INDICA LA NATURALEZA JURIDICA DEL FIDEICOMISO LA NORMATIVIDAD APLICABLE Y LA JUSTIFICACION PARA NO PRESENTAR EN ESTE CASO, EL REGISTRO DE METAS ALCANZADAS DEL FIDEICOMISO PUERTO LOS CABOS, ASÍ COMO LOS ESTADOS FINANCIEROS AL 30 DE JUNIO DE 2012.</t>
  </si>
  <si>
    <t>APORTACIÓN INICIAL:   MONTO: $93,927,144.00   FECHA: 09/06/1994
OBSERVACIONES: POR INSTRUCCION DEL COMITÉ TÉCNICO SE LLEVÓ A CABO LA ACTUALIZACÓN DEL PRECIO PROMEDIO DE LA SUPERFICIE VENDIBLE POR METRO CUADRADO, QUE SE DEBERA PAGAR A FIFONAFE POR LA APORTACION, CONFORME AL INDICE DE PRECIOS AL CONSUMIDOR.</t>
  </si>
  <si>
    <t>DESTINO: NO SE OBTUVIERON RENDIMIENTOS NI SE REALIZARON APORTACIONES, ASI COMO PAGOS O ENTEROS, SE ADJUNTAN LOS ESTADOS FINANCIEROS AL 30 DE JUNIO DE 2012.
CUMPLIMIENTO DE LA MISIÓN:
SE CUMPLIO CON LA ENTREGA DE LOS PREDIOS OBJETO DEL CONTRATO DE MANDATO, SE ENCUENTRA EN ANALISIS LA INCORPORACION DE OTROS PREDIOS PARA EL PRESENTE EJERCICIO</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</si>
  <si>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EJERCICIO 2012 Y NO ES UNA ENTIDAD.SE REMITEN LOS EDOS. FINANCIEROS A JUNIO DE 2012.</t>
  </si>
  <si>
    <t>DESTINO: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
CUMPLIMIENTO DE LA MISIÓN:
CON UNA INVERSION DE 31.1 MILLONES DE PESOS SE CREARON 52 PROYECTOS ESCUELA BENEFICIANDO A 1,458 JOVENES EMPRENDEDORES RURALES, ASI MISMO CON UNA INVERSION DE 2.7 MILLONES DE PESOS SE APOYO AL PROYECTO AGROEMPRESARIAL EN EL MUNICIPIO DE EL NARANJO EN S.L.P. BENEFICIANDO A 13 JOVENES.</t>
  </si>
  <si>
    <t>DESTINO: RADICAR A LAS REPRESENTACIONES AGRARIAS Y OFICINAS CENTRALES RECURSOS DEL PROGRAMA FONORDE, PARA LA OPERACIÓN DEL PROGRAMA.
CUMPLIMIENTO DE LA MISIÓN:
SE ANEXAN INDICADORES TANTO DE COLONIAS AGRICOLAS Y TERRENOS NACIONALES AL 30 DE JUNIO DE 2012.</t>
  </si>
  <si>
    <t>APORTACIÓN INICIAL:   MONTO: $1,344,154.79   FECHA: 31/10/1996
OBSERVACIONES: ESTOS RECURSOS CONSTITUYEN POR LEY AGRARIA EL CAPITAL DE TRABAJO PARA REGULARIZAR LOS TERRENOS NACIONALES Y LAS COLONIAS AGRICOLAS Y GANADERAS EN EL TERRITORIO NACIONAL.SE ANEXAN LOS ESTADOS FINANCIEROS AUTORIZADOS POR EL COMITE DE ADMINISTRACION DE FONORDE CON CIFRAS AL 30 DE JUNIO DE 2012</t>
  </si>
  <si>
    <t>RJE</t>
  </si>
  <si>
    <t>INSTITUTO MEXICANO DE TECNOLOGÍA DEL AGUA</t>
  </si>
  <si>
    <t>201216RJE01554</t>
  </si>
  <si>
    <t>FONDO DE INVESTIGACIÓN CIENTÍFICA Y DESARROLLO TECNOLÓGICO DEL INSTITUTO MEXICANO DE TECNOLOGÍA DEL AGUA</t>
  </si>
  <si>
    <t>APOYAR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CUIDANDO EN TODO MOMENTO QUE DICHOS INCENTIVOS NO SE CONSTITUYAN EN UN SOBRESUELDO O EN UNA PRESTACIÓN REGULARIZABLE, Y OTROS PROPÓSITOS DIRECTAMENTE VINCULADOS PARA PROYECTOS CIENTÍFICOS O DE INNOVACIÓN APROBADOS POR EL COMITÉ TÉCNICO. PODRÁ APOYARSE POR PARTE DE EL FIDEICOMITENTE LA CONTRATACIÓN DE PERSONAL POR TIEMPO DETERMINADO PARA PROYECTOS CIENTÍFICOS, TECNOLÓGICOS O DE INNOVACIÓN ESPECÍFICOS.</t>
  </si>
  <si>
    <t>DESTINO: NO EXISTEN MOVIMIENTOS EN EL PERIODO.
CUMPLIMIENTO DE LA MISIÓN:
NO EXISTEN MOVIMIENTOS EN EL PERIODO.</t>
  </si>
  <si>
    <t xml:space="preserve">APORTACIÓN INICIAL:   MONTO: $2,086,674.36   FECHA: 30/03/2012
OBSERVACIONES: </t>
  </si>
  <si>
    <t>APORTACIÓN INICIAL:   MONTO: $1,000,000.00   FECHA: 25/02/1997
OBSERVACIONES: LAS APORTACIONES PATRIMONIALES EN EL RENGLÓN DE OTRAS APORTACIONES CORRESPONDEN A RECURSOS PROVENIENTES DEL DECRETO DE ESTIMULOS FISCALES PUBLICADO EN EL DIARIO OFICIAL DE LA FEDERACIÓN EL 24 DE NOVIEMBRE DE 2004, QUE SE APORTARON AL PATRIMONIO DEL FIDEICOMISO 1928, POR CUENTA Y ORDEN DE LOS GOBIERNOS DEL DISTRITO FEDERAL Y DEL ESTADO DE MÉXICO Y A LA DEVOLUCIÓN QUE REALIZAN DIVERSAS EMPRESAS POR PAGOS EN EXCESO. LA INFORMACIÓN FUE PROPORCIONADA POR LA GERENCIA DE CUENCAS TRANSFRONTERIZAS DE LA COMISIÓN NACIONAL DEL AGUA. SE ENVÍA INFORMACIÓN ACTUAL DEL FIDEICOMISO.</t>
  </si>
  <si>
    <t>APORTACIÓN INICIAL:   MONTO: $400.00   FECHA: 18/05/1993
OBSERVACIONES: SE CUENTA CON ESTADOS FINANCIEROS DICTAMINADOS POR EL DESPACHO EXTERNO JOSÉ ANTONIO LABARTHE Y CÍA., S.C. AL 31 DE DICIEMBRE DE 2011. EL SALDO AL TRIMESTRE SE ENCUENTRA COMPROMETIDO. EL ÓRGANO INTERNO DE CONTROL EN LA SEMARNAT LLEVÓ A CABO LA AUDITORÍA 29/2009 A LA DIRECCIÓN GENERAL DE PROGRAMACIÓN Y PRESUPUESTO, MISMA QUE CONSIDERÓ AL ACTO JURÍDICO EN CUESTIÓN, DE FECHA 21 DE DICIEMBRE DE 2009. LA CONABIO ENVÍO LA INFORMACIÓN FINANCIERA CORREGIDA RELATIVA AL PRIMER TRIMESTRE DE 2012, PARA QUEDAR DE LA SIGUIENTE MANERA: + RENDIMIENTOS FINANCIEROS: $31,227.00 + APORTACIONES DE RECURSOS FISCALES: $108,177,834.00 - PAGO DE HONORARIOS Y COMISIONES (FIDUCIARIOS O BANCARIOS): $11,613.00 - EGRESOS ACUMULADOS EN EL PERIODO QUE SE REPORTA: $69,363,953.00 SALDO NETO DEL PERIODO A INFORMAR: $43,848,950.00</t>
  </si>
  <si>
    <t>DESTINO: NO SE REPORTAN EGRESOS.
CUMPLIMIENTO DE LA MISIÓN:
POR LO QUE SE REFIERE A LA FASE I POR 53-45.22 HAS. SE REMITIÓ EL PROYECTO DE DECRETO A LA CONSEJERÍA JURÍDICA DEL EJECUTIVO FEDERAL PARA REVISIÓN Y FIRMA DEL PRESIDENTE Y POSTERIOR PUBLICACIÓN EN EL DOF Y CON RESPECTO A LA FASE II POR 25-85-24 HAS., SE ALCANZÓ EL MISMO ESTATUS DE LA FASE I.</t>
  </si>
  <si>
    <t>DESTINO: PAGOS A LOS CONT. DE FONATURCONST., S.A. DE CV., DGRMIS-DAC-OP-MANDATO-007/2010 Y SU 1ER Y 2O. CONV. MOD.; INSTITUTO MEXICANO DE TECNOLOGÍA DEL AGUA CONTRATO DGRMIS-DAC-OM-023-2011; CORPORACIÓN DE ALIMENTO SALUBLE, S.A. DE CV. CONTRATO DGRMIS-DAC-MANDATO 027-2011; TESOFE, ENTERO POR DEVOLUCIÓN DE INTERESES DEL EJERCICIO 2011, ISR, 5 AL MILLAR Y PAGO DE HONORARIOS FIDUCIARIOS.
CUMPLIMIENTO DE LA MISIÓN:
A LA FECHA, SE HAN DESARROLLADO 4 JARDINES DEL PROYECTO PARQUE BICENTENARIO EN FORMA, DANDO LA IMAGEN CONTEXTUAL DEL FIN QUE SE PERSIGUE AL ENTORNO QUE SE TENÍA, PUES DE SER UNA REFINERÍA A LO QUE YA ES UN PARQUE ECOLÓGICO. EL FIN ESTA PRÓXIMO, AL CONCLUIRSE EL ÚLTIMO JARDÍN DEL PARQUE BICENTENARIO.</t>
  </si>
  <si>
    <t>DESTINO: HONORARIOS A LA FIDUCIARIA, COMISIONES BANCARIAS, OTROS GASTOS DE ADMINISTRACIÓN.
CUMPLIMIENTO DE LA MISIÓN:
SE CONTINÚA CON LOS TRABAJOS ENCAMINADOS A LA REMEDIACIÓN DEL ÁREA DEL VIVERO, ESPECÍFICAMENTE CON LA CARACTERIZACIÓN COMPLEMENTARIA Y SE PREPARA UN MECANISMO PARA LA ATENCIÓN DE POSIBLES EMERGENCIAS QUE SE PRESENTEN DURANTE LOS TRABAJOS DE REMEDIACIÓN DEL SITIO.</t>
  </si>
  <si>
    <t>DESTINO: DURANTE EL SEGUNDO TRIMESTRE DEL 2012,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Y LA ATENCIÓN PUNTUAL A TEMAS ESTRATÉGICOS RELACIONADOS CON LA CONSERVACIÓN.
CUMPLIMIENTO DE LA MISIÓN:
DURANTE EL SEGUNDO TRIMESTRE DE 2012 LOS APOYOS ESTUVIERON CENTRADOS EN EL PROGRAMA PARA LA CONSERVACIÓN DE ECOSISTEMAS MARINOS Y EN LOS PROGRAMAS DE CUENCAS Y CIUDADES Y CUENCAS COSTERAS. ASIMISMO, SE DESTINARON RECURSOS PARA CUBRIR LOS COSTOS CENTRALES Y LA OPERACIÓN DEL PROGRAMA DE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</si>
  <si>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LOS RENDIMIENTOS FINANCIEROS GENERADOS EN EL PERIODO, SON DISPONIBLES PARA EL AÑO SIGUIENTE. EL ÓRGANO INTERNO DE CONTROL EN LA SEMARNAT LLEVÓ A CABO LA AUDITORÍA 29/2009 A LA DIRECCIÓN GENERAL DE PROGRAMACIÓN Y PRESUPUESTO, MISMA QUE CONSIDERÓ AL ACTO JURÍDICO EN CUESTIÓN, DE FECHA 21 DE DICIEMBRE DE 2009. LA DISPONIBILIDAD A DICIEMBRE DE 2010 QUE SE REPORTA, CORRESPONDE A LA DIFERENCIA ENTRE EL SALDO INICIAL 2011, Y LOS INTERESES GENERADOS EN 2010 DISPONIBLES EN 2011, REPORTADO ASÍ EN SU MOMENTO POR EL FMCN.</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</si>
  <si>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30 DE JUNIO DE 2012. ESTE FONDO SE ENTREGÁ EN EL MES DE AGOSTO ENTRE LOS TRABAJADORES OPERATIVOS DEL INACIPE.</t>
  </si>
  <si>
    <t>DESTINO: FINANCIAMIENTO, GASTO OPERATIVO Y APOYO EN PROGRAMAS DE AHORRO DE ENERGIA ELECTRICA EN EL SECTOR RESIDENCIAL
CUMPLIMIENTO DE LA MISIÓN:
DE 1990 A JUNIO DE 2012 SE HAN FINANCIADO UN TOTAL DE 788,797 ACCIONES DE AHORRO DE ENERGIA ELECTRICA POR UN MONTO DE $2,687.76 MDP. ASIMISMO A JUNIO DE 2012 SE HA APOYADO OPERATIVAMENTE EN LA PROMOCIÓN Y RECUPERACION DE MAS DE 476,000 CREDITOS OTORGADOS POR EL FIDE A TRAVES DEL PROGRAMA DE FINANCIAMIENTO PARA EL AHORRO DE ENERGIA ELECTRICA.</t>
  </si>
  <si>
    <t>APORTACIÓN INICIAL:   MONTO: $100,000.00   FECHA: 22/11/1996
OBSERVACIONES: ACTUALMENTE EL FIDEICOMISO SE ENCUENTRA EN PROCESO DE FISCALIZACION DESDE EL MES DE FEBRERO DE 2012 POR LA AUDITORIA SUPERIOR DE LA FEDERACION.</t>
  </si>
  <si>
    <t>DESTINO: LOS EGRESOS DE ESTE SEGUNDO TRIMESTRE CORRESPONDIERON A EROGACIONES DE LOS PROYECTOS BIOECONOMIA_2010, LUZ SUSTENTABLE, PROGRAMA DE AHORRO Y EFICIENCIA ENERGETICA EMPRESARIAL PAEEEM Y DEL PROGRAMA LUZ SUSTENTABLE FASE II.
CUMPLIMIENTO DE LA MISIÓN:
LOS PROYECTOS VIGENTES TIENEN UN AVANCE CONSIDERABLE TANTA A NIVEL TECNICO COMO FINANCIERO. EL CUMPLIMIENTO DEL USO DE LOS RECURSOS ESTA ESTABLECIDO EN SUS LINEAMIENTOS Y/O EN LAS REGLAS DE OPERACION DEL FONDO Y AL DIA DE HOY TODOS ESTOS VAN AVANZANDO CONFORME LO ESTABLECIDO.</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</si>
  <si>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 Y A PARTIR DEL TERCER TRIMESTRE DE 2011,SE ESTÁN CUBRIENDO PAGOS POR PENSIONES Y JUBILACIÓN.</t>
  </si>
  <si>
    <t>DESTINO: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 REGULARIZADOS Y PAGO DEL IMPUESTO ACREDITABLE.
CUMPLIMIENTO DE LA MISIÓN:
PARA EL SEGUNDO TRIMESTRE DE 2012 SE CONTINUA CON LOS TRABAJOS RELACIONADOS CON EL PROCESO DE REGULARIZACION Y LEGALIZACION DE LOS DERECHOS DE VIA DE LOS CASOS PENDIENTES DE TERRENOS DE PROPIETARIOS AFECTADOS Y/O GESTIONES CON DEPENDENCIAS FEDERALES, GUBERNAMENTALES Y MUNICIPALES, SEGÚN CORRESPONDA.</t>
  </si>
  <si>
    <t>APORTACIÓN INICIAL:   MONTO: $1.00   FECHA: 18/03/1967
OBSERVACIONES: SE DISEÑO PLAN DE TRABAJO PARA REVISIÓN DE DATOS DEL CONVENIO DE EXTINCIÓN LOS EGRESOS ACUMULADOS EN EL PERIODO QUE SE REPORTA CORRESPONDEN A LA ELABORACIÓN DE CARTAS DE INSTRUCCIÓN PARA LA TRANSMISIÓN DE PROPIEDAD</t>
  </si>
  <si>
    <t>APORTACIÓN INICIAL:   MONTO: $271,751,000.00   FECHA: 09/10/1989
OBSERVACIONES: LA APORTACIÓN INICIAL CORRESPONDE A LA CONSTITUCIÓN DEL FIDEICOMISO. SE REALIZARON AJUSTES COMO RESULTADO DE LA AUDITORÍA AL 31 DE DICIEMBRE DE 2011, POR LO QUE SE MODIFICO EL SALDO FINAL DEL EJERCICIO ANTERIOR.</t>
  </si>
  <si>
    <t>DESTINO: GASTOS DE OPERACION Y EJECUCION DE PROYECTOS PARA INDUCIR Y PROMOVER EL AHORRO DE ENERGIA ELECTRICA
CUMPLIMIENTO DE LA MISIÓN:
SE CONCLUYERON 54 PROYECTOS; SE EFECTUARON 10,818 DIAGNOSTICOS ENERGÉTICOS; SE PARTICIPO EN LOS COMITES Y GRUPOS DE TRABAJO PARA LA ELABORACION Y ACTUALIZACION DE LAS NORMAS DE EFICIENCIA ENERGETICA;SE REALIZARON 1,923 JORNADAS DE AHORRO DE ENERGIA PARTICIPANDO 16,724 MAESTROS Y 318,032 ALUMNOS; SE SUSTITUYERON 211,552 REFRIGERADORES Y 30,552 AIRES ACONDICIONADOS. LOS AHORROS ENERGETICOS ASCIENDEN A 882 GWH EN CONSUMO.</t>
  </si>
  <si>
    <t>APORTACIÓN INICIAL:   MONTO: $160,600.00   FECHA: 01/03/1990
OBSERVACIONES: EL MONTO TOTAL CORRESPONDE A LAS APORTACIONES DE LOS EMPLEADOS DE CORETT, DEL SINDICATO Y DEL ORGANISMO. CABE MENCIONAR QUE EL SALDO NETO AL PERIODO QUE SE INFORMA UNICAMENTE INCLUYE LAS APORTACIONES DE LA 2DA. QNA. DE ENERO, 1ER. Y 2DA QNA. DE FEBRERO, 2DA. QNA. DE MARZO, 1ER. Y 2DA. QNA. DE ABRIL, EXCLUYENDO LAS QUINCENAS DE MAYO Y JUNIO, LAS CUALES SE REPORTARAN EL EL PROXIMO TRIMESTRE</t>
  </si>
  <si>
    <t>DESTINO: SE HAN REALIZADO LOS SIGUIENTES PAGOS: - UNIFORMES Y CALZADO - 125 RADIOPATRULLAS - 20 REMOLQUES TIPO VIVIENDA - AUDITORIA EXTERNA - PAGO DEL SERVICIO DE TELEFONIA CELULAR
CUMPLIMIENTO DE LA MISIÓN:
SE HAN LLEVADO A CABO LAS SIGUIENTES ADQUISICIONES: - ADQUISICION DE 125 RADIOPATRULLAS - CONTRATACION Y PAGO DEL SERVICIO DE TELEFONIA CELULAR - ADQUISICION DE 20 REMOLQUES TIPO VIVIENDA - UNIFORMES Y CALZADO PARA EL PERSONAL OPERATIVO DE LA CORPORACION ANGELES VERDES</t>
  </si>
  <si>
    <t>DESTINO: HONORARIOS FIDUCIARIOS CORRESPONDIENTE A $3,866.66 M.N. MENSUALES (FEBRERO-MAYO 2012)
CUMPLIMIENTO DE LA MISIÓN:
EL FIDEICOMISO DEJO DE OPERAR POR INSTRUCCIONES DE LA SHCP DESDE JULIO DE 1999, EN VIRTUD DE HABERSE CONSTITUIDO DE MANERA IRREGULAR, YA QUE EL GOBIERNO FEDERAL NO PARTICIPO COMO FIDEICOMITENTE, SINO COMO COADYUVANTE (FIGURA INEXISTENTE).</t>
  </si>
  <si>
    <t>APORTACIÓN INICIAL:   MONTO: $0.01   FECHA: 25/06/1991
OBSERVACIONES: LAS CANTIDADES REPORTADAS EN INGRESOS Y EGRESOS SON EL RESULTADO DE LA SUMA DE LAS CANTIDADES EMITIDAS EN LOS CORRESPONDIENTES ESTADOS DE CUENTA DEL MES DE FEBRERO - MAYO 2012, YA QUE EL ULTIMO REPORTE SE REALIZO HASTA EL MES DE ENERO 2012 Y A LA FECHA NO SE HA RECIBIDO EL ESTADOS DE CUENTA DE JUNIOO DE 2012.</t>
  </si>
  <si>
    <t>APORTACIÓN INICIAL:   MONTO: $600,000.00   FECHA: 28/11/1995
OBSERVACIONES: EL PERIODO QUE SE REPORTA ES DEL MES DE DICIEMBRE DE 2011 AL MES DE MAYO DE 2012. EXISTE OTRA SUBCUENTA CON PATRIMONIO TOTAL DE $5,259.04 M.N. AL MISMO MES Y AÑO. PARA CONCORDAR CON LA TABLA SE ADAPTAN LAS CANTIDADES PARA OBTENER EL SALDO NETO DEL PERIODO A INFORMAR.</t>
  </si>
  <si>
    <t>DESTINO: SIN MOVIMIENTOS
CUMPLIMIENTO DE LA MISIÓN:
EL FIDEICOMISO DEJO DE OPERAR POR INSTRUCCIONES DE LA SHCP DESDE JULIO DE 1999, EN VIRTUD DE HABERSE CONSTITUIDO DE MANERA IRREGULAR, YA QUE EL GOBIERNO FEDERAL NO PARTICIPO COMO FIDEICOMITENTE, SINO COMO COADYUVANTE.</t>
  </si>
  <si>
    <t>APORTACIÓN INICIAL:   MONTO: $0.01   FECHA: 14/07/2004
OBSERVACIONES: EL SALDO SE REPORTA HASTA EL MES DE OCTUBRE 2010, YA QUE LA INSTITUCION FIDUCIARIA NO HA ENTREGADO LOS ESTADOS DE CUENTA DE AGOSTO DE 2011.</t>
  </si>
  <si>
    <t>APORTACIÓN INICIAL:   MONTO: $5,355,000.00   FECHA: 21/12/2000
OBSERVACIONES: DURANTE EL SEGUNDO TRIMESTRE DEL 2012, SE CAPTARON INGRESOS POR RENDIMIENTOS DE LA CUENTA BANCARIA.</t>
  </si>
  <si>
    <t>DESTINO: NO SE REALIZARON PAGOS
CUMPLIMIENTO DE LA MISIÓN:
EN ESTE TRIMESTRE NO SE REALIZO ACTIVIDAD ALGUNA RELACIONADA CON EL CUMPLIMIENTO DE LA MISION Y FINES</t>
  </si>
  <si>
    <t>DESTINO: SE DESTINARON RECURSOS EN EL 1RO. Y 2DO. TRIMESTRE A LOS SIG.PROYECTOS: 1)$484,985.16 AL PROYECTO "ESTUDIOS OCEANOGRAFICOS DEL PACIFICO MEXICANO Y DEL GOLFO DE CALIFORNIA". 2)$1,500,000.00 AL PROYECTO "FORTALECIMIENTO DE LA INFRAESTRUCTURA DE LAS DIVERSAS AREAS, ASI COMO PARA PROYECTOS DE INVESTIGACION DEL CICESE". 3)$263,000.00 AL PROYECTO "APOYO A LOS PROYECTOS DE INVESTIGACION DEL GRUPO CANEK"
CUMPLIMIENTO DE LA MISIÓN:
LOS APOYOS OTORGADOS POR EL FIDEICOMISO SE HAN OTORGADO CON LA FINALIDAD DE CUMPLIR CON LOS OBJETIVOS DE CADA UNO DE LOS PROYECTOS EN EL EJERCICIO EN OPERACIÓN.</t>
  </si>
  <si>
    <t>DESTINO: DE ACUERDO CON EL REGLAMENTO VIGENTE DE LA PRESTACIÓN DE FONDO DE AHORRO SE DESTINARÁ PARA EL OTORGAMIENTO DE PRÉSTAMOS Y RETIROS A LAS SOLICITUDES DE LOS EMPLEADOS INTERESADOS.
CUMPLIMIENTO DE LA MISIÓN:
SE OPERARON EL 100% DE LAS 79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</si>
  <si>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1)APOYAR A LA UNIDAD HERMOSILLO Y A SUS 5 UNIDADES REGIONALES, 2)FORTALECER EL ÁREA DE DESARROLLO COMPETITIVO Y DE VINCULACIÓN, 3)APOYAR AL ALCANCE DE LAS METAS COMPROMETIDAS PARA EL EJERCICIO 2012. 4)APOYAR A PROYECTOS DE INFRAESTRUCTURA 5)APOYAR PUBLICACIONES POR MEDIO DE LA COORDINACIÓN DE INVESTIGACIÓN.
CUMPLIMIENTO DE LA MISIÓN:
1)SE APOYÓ A LA UNIDAD HERMOSILLO Y A SUS 5 UNIDADES REGIONALES, 2)SE FORTALECIÓ EL ÁREA DE DESARROLLO COMPETITIVO Y DE VINCULACIÓN, 3)SE ESTÁ APOYANDO LAS METAS COMPROMETIDAS PARA EL EJERCICIO 2012. 4)SE ESTÁ APOYANDO A PROYECTOS DE INFRAESTRUCTURA 5)SE ESTA POYANDO PUBLICACIONES POR MEDIO DE LA COORDINACIÓN DE INVESTIGACIÓN.</t>
  </si>
  <si>
    <t>DESTINO: ADQUISICION DE BIENES MUEBLES ASI COMO BECAS.
CUMPLIMIENTO DE LA MISIÓN:
DURANTE EL SEGUNDO TRIMESTRE SE REALIZARON EROGACIONES CON CARGO AL FIDEICOMISO RELATIVAS AL PROYECTO DE INFRAESTRUCTURA Y BECAS, EN CUMPLIMIENTO DE SU MISION Y FINES.</t>
  </si>
  <si>
    <t>APORTACIÓN INICIAL:   MONTO: $100,000.00   FECHA: 14/11/2000
OBSERVACIONES: NO EXISTEN OBSERVACIONES</t>
  </si>
  <si>
    <t>DESTINO: LOS RECURSOS SE APLICARÁN PARA PROYECTOS EN EL DESARROLLO DE NUEVAS TECNOLOGÍAS
CUMPLIMIENTO DE LA MISIÓN:
SE ESTÁN REPORTANDO LOS INTERESES GENERADOS Y LA APORTACION REALIZADA AL MES DE JUNIO 2012</t>
  </si>
  <si>
    <t>DESTINO: APOYO A PROYECTOS DE INVESTIGACIÓN QUE QUEDARON EN PROCESO DE EJECUCIÓN EN EL EJERCICIO ANTERIOR Y/O A PROYECTOS DE INVESTIGACIÓN AUTORIZADOS AL INICIO DE ESTE EJERCICIO, CON LO QUE SE FORTALECEN LOS RESULTADOS DE LA INVESTIGACIÓN.
CUMPLIMIENTO DE LA MISIÓN:
APOYO A LOS PROYECTOS APROBADOS EN LA PRIMERA REUNIÓN ORDINARIA DE 2012 DEL COMITE TÉCNICO DEL FIDEICOMISO REALIZADA EL 27 DE ENERO DE 2012 Y EN LA PRIMERA REUNIÓN EXTRAORDINARIA DE 2012 DEL COMITE TÉCNICO DEL FIDEICOMISO REALIZADA EL 21 DE MAYO DE 2012.</t>
  </si>
  <si>
    <t>APORTACIÓN INICIAL:   MONTO: $17,704,562.00   FECHA: 27/07/2002
OBSERVACIONES: LAS CIFRAS QUE SE PRESENTAN CORRESPONDEN AL CIERRE DEL MES DE MAYO, ESTO DEBIDO A QUE LOS ESTADOS DE CUENTA DEL MES DE JUNIO DE 2012 NO HAN SIDO ENTREGADOS A LA INTITUCIÓN POR PARTE DEL FIDUCIARIO.</t>
  </si>
  <si>
    <t>APORTACIÓN INICIAL:   MONTO: $27,459,862.00   FECHA: 27/09/2000
OBSERVACIONES: LAS CIFRAS QUE SE PRESENTAN CORRESPONDEN AL CIERRE DEL MES DE MAYO, ESTO DEBIDO A QUE LOS ESTADOS DE CUENTA DEL MES DE JUNIO DE 2012 NO HAN SIDO ENTREGADOS A LA INTITUCIÓN POR PARTE DEL FIDUCIARIO.</t>
  </si>
  <si>
    <t>APORTACIÓN INICIAL:   MONTO: $505,950.00   FECHA: 21/12/2000
OBSERVACIONES: NINGUNA</t>
  </si>
  <si>
    <t>DESTINO: NO
CUMPLIMIENTO DE LA MISIÓN:
EN ESTE PRIMER SEMESTRE NO SE EFECTUARON RETIROS</t>
  </si>
  <si>
    <t>DESTINO: FIDEICOMISO PARA EL PAGO DE PRIMAS DE ANTIGÜEDAD Y JUBILACIÓN DE LOS EMPLEADOS DEL CENTRO
CUMPLIMIENTO DE LA MISIÓN:
SE HAN APLICADO LOS INTERESES GENERADOS SOBRE INVERSIONES CORRESPONDIENTES DE ENERO A JUNIO 2012</t>
  </si>
  <si>
    <t>DESTINO: SE ANEXAN NOTAS A LOS ESTADOS FINANCIEROS Y ESTADO DE CUENTA BANCARIO DE CHEQUE E INVERSION, PARA LA ACLARACION DE CIFRAS REPORTADAS. EL IMPORTE DE 465,521.32 INCLUYE INVERSION DE ACTIVI FIJO POR 84,377.24, CXC POR 13,000 E INCREMENTO DE CXP POR 18,082.21 SEGUN FLUJO DE EFECTIVO. LA DIFERENCIA RESULTANTE AL SUMAR 14,916.06 DE HONORARIOS DA COMO RESULTADO EL IMPORTE DE 364,977.93 SEGUN ESTADO DE INGRESOS Y EGRESOS.
CUMPLIMIENTO DE LA MISIÓN:
EN EL 2DO TRIM. 2012, ESTAN VIGENTES 5 PROYECTOS DE LOS CUALES UNO SE CONCLUYO QUEDANDO PENDIENTE LA APROBACION DE TERMINO POR EL COMITE, 2 QUEDAN PENDIENTES POR DEFINIR FECHA DE INICIO Y ESTAN EN DESARROLLO.</t>
  </si>
  <si>
    <t>DESTINO: DURANTE EL SEGUNDO TRIMESTRE 2012,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
CUMPLIMIENTO DE LA MISIÓN:
CUMPLIMIENTO NORMA DE INFORMACIÓN FINANCIERA SOBRE EL RECONOCIMIENTO DE OBLIGACIONES LABORALES AL RETIRO DE TRABAJADORES,APORTACIONES AL FIDEICOMISO CON BASE AL ESTUDIO ACTUARIAL,APORTACIONES HASTA DONDE LA CAPTACIÓN DE RECURSOS PROPIOS LO PERMITE,SE ESTIMA SE UTILICEN RECURSOS PARA CUBRIR CONTINGENCIAS DE AL MENOS 4 CASOS EN 2012,POR 400000, EN 2012 SE ELABORAN REGLAS OPERACIÓN Y SE PRESENTAN PARA AUTORIZACIÓN, SE ESTIMA REALIZAR APORTACIONES ENTRE UNO Y DOS MILLONES</t>
  </si>
  <si>
    <t>DESTINO: AL CIERRE DEL MES DE JUNIO DEL 2012 NO SE HAN EJERCIDO ESTOS RECURSOS.
CUMPLIMIENTO DE LA MISIÓN:
EL OBJETO DEL FIDEICOMISO ES FINANCIAR Y/O COMPLEMENTAR EL FINANCIAMIENTO NECESARIO PARA HACER FRENTE AL RETIRO VOLUNTARIO Y LIQUIDACIONES DEL PERSONAL DEL CENTRO.</t>
  </si>
  <si>
    <t>DESTINO: APOYO FINANCIERO A INSTITUCIONES A TRAVES DE PROYECTOS PARA LA INVESTIGACION EN MATERIA AGRICOLA, PECUARIA, ACUACULTURA, DERIVADOS DE LA CONVOCATORIA 2001; 7 PARA LA SUBCUENTA DE BIOENERGETICOS Y 9 PARA LA CUENTA DEL FONDO SAGARPA CONACYT.
CUMPLIMIENTO DE LA MISIÓN:
HASTA EL MES DE MAYO SE HAN APORTADO 989.97 MILLONES DE PESOS Y SE HAN APROBADO 989.81 MILLONES DE PESOS PARA EL DESARROLLO DE PROYECTOS.</t>
  </si>
  <si>
    <t>DESTINO: APOYOS A PROYECTOS QUE ATIENDAN LAS DEMANDAS ESPCIFICAS QUE DETERMINEN EL SECTOR SOCIAL
CUMPLIMIENTO DE LA MISIÓN:
HASTA EL MES DE MAYO SE HAN APROBADO 105.74 MILLONES Y SE HAN APORTADO 104.00 MILLONES PARA EL DESARROLLO DE PROYECTOS</t>
  </si>
  <si>
    <t>DESTINO: APOYAR PARA LA INVESTIGACIÓN CIENTÍFICA Y TECNOLÓGICA DEL FONDO SECTORIAL DE INVESTIGACION Y DESARROLLO EN CIENCIAS NAVALES
CUMPLIMIENTO DE LA MISIÓN:
HASTA EL MES DE MAYO SE HAN APORTADO 259.95 MILLONES DE PESOS Y SE HAN APROBADO 286.62 MILLONES DE PESOS PARA EL DESARROLLO DE PROYECTOS.</t>
  </si>
  <si>
    <t>DESTINO: PROYECTOS DE INVESTIGACIÓN CIENTÍFICA Y TECNOLÓGICA
CUMPLIMIENTO DE LA MISIÓN:
HASTA EL MES DE MAYO SE HAN APORTADO 51.37 MILLONES DE PESOS Y SE HAN APROBADO 60.93 MILLONES DE PESOS PARA EL DESARROLLO DE PROYECTOS.</t>
  </si>
  <si>
    <t>DESTINO: APOYOS PARA LA INVESTIGACIÓN CIENTÍFICA Y TECNOLÓGICA DEL ESTADO EN EL SECTOR AMBIENTAL.
CUMPLIMIENTO DE LA MISIÓN:
HASTA EL MES DE MAYO SE HAN APORTADO 387.83 MILLONES DE PESOS Y SE HAN APROBADO 463.34 MILLONES DE PESOS PARA EL DESARROLLO DE PROYECTOS.</t>
  </si>
  <si>
    <t>DESTINO: PROYECTOS DE INVESTIGACIÓN CIENTÍFICA, DESARROLLO TECNOLOGICO Y FORMACION DE CIENTIFICOS Y TECNOLOGOS
CUMPLIMIENTO DE LA MISIÓN:
HASTA EL MES DE MAYO SE HAN APORTADO 1357.80 MILLONES DE PESOS Y SE HAN APROBADO 1465.64 MILLONES DE PESOS PARA EL DESARROLLO DE PROYECTOS.</t>
  </si>
  <si>
    <t>DESTINO: APOYOS PARA LA INVESTIGACIÓN CIENTÍFICA Y TECNOLÓGICA DEL SECTOR FORESTAL
CUMPLIMIENTO DE LA MISIÓN:
SE HAN FORMALIZADO 11 CONVENIOS DE ASIGNACIÓN DERECURSOS DE DONDE SE GENERA UN COMPROMISO DICHOS PROYECTOS POR LA CANTIDAD DE $11,763,320.00 PESOS DE LOS CUALES SE HAN MINISTRADO $1,549,000.00 PESOS, POR OTRA PARTE SE RECIBIERON LA APORTACIÓN DEL CONACYT AL FIDEICOMISO POR LA CANTIDAD DE $5,000,000.00 DE PESOS Y POR PARTE DE LA COMISION NACIONAL FORESTAL DE $323,137.04 PESOS.</t>
  </si>
  <si>
    <t>DESTINO: PROYECTOS DE INVESTIGACIÓN CIENTÍFICA, DESARROLLO TECNOLOGICO Y FORMACION DE CIENTIFICOS Y TECNOLOGOS
CUMPLIMIENTO DE LA MISIÓN:
HASTA EL MES DE MAYO SE HAN APORTADO 86.00 MILLONES DE PESOS Y SE HAN APROBADO 93.61 MILLONES DE PESOS PARA EL DESARROLLO DE PROYECTOS.</t>
  </si>
  <si>
    <t>DESTINO: APOYOS PARA LA INVESTIGACION CIENTIFICA Y TECNOLOGICA DEL SECTOR EDUCACION
CUMPLIMIENTO DE LA MISIÓN:
HASTA EL MES DE MAYO SE HAN APORTADO 4210.87 MILLONES DE PESOS Y SE HAN APROBADO 2032.48 MILLONES DE PESOS PARA EL DESARROLLO DE PROYECTOS.</t>
  </si>
  <si>
    <t>DESTINO: PROYECTOS DE INVESTIGACIÓN CIENTÍFICA, DESARROLLO TECNOLOGICO Y FORMACION DE CIENTIFICOS Y TECNOLOGOS
CUMPLIMIENTO DE LA MISIÓN:
HASTA EL MES DE MAYO SE HAN APORTADO 208.30 MILLONES DE PESOS Y SE HAN APORTADO 253.18 MILLONES DE PESOS PARA EL DESARROLLO DE PROYECTOS.</t>
  </si>
  <si>
    <t>DESTINO: PROYECTOS DE INVESTIGACIÓN CIENTÍFICA Y TECNOLÓGICA
CUMPLIMIENTO DE LA MISIÓN:
HASTA EL MES DE MAYO SE HAN APORTADO 128.00 MILLONES DE PESOS Y SE HAN APROBADO 125.94 MILLONES DE PESOS PARA EL DESARROLLO DE PROYECTOS.</t>
  </si>
  <si>
    <t>DESTINO: PROYECTOS DE INVESTIGACIÓN CIENTÍFICA Y TECNOLÓGICA
CUMPLIMIENTO DE LA MISIÓN:
HASTA EL MES DE MAYO SE HAN APORTADO 23.76 MILLONES DE PESOS Y SE HAN APROBADO 6.00 MILLONES DE PESOS PARA EL DESARROLLO DE PROYECTOS.</t>
  </si>
  <si>
    <t>DESTINO: ADMINISTRAR LOS RECURSOS PARA EL DESARROLLO DE PROYECTOS DE INVESTIGACIÓN CIENTIFICA Y TECNOLÓIA Y FORMACIÓN DE RECURSOS HUMANOS SATISFACIENDO LOS REQUISITOS QUE LA MODALIDAD CORRESPONDIENTE REQUIERA PARA SU VALIDEZ.
CUMPLIMIENTO DE LA MISIÓN:
HASTA EL MES DE MAYO SE HAN APORTADO 211.58 MILLONES DE PESOS Y SE HAN APROBADO 259.98 MILLONES DE PESOS PARA EL DESARROLLO DE PROYECTOS.</t>
  </si>
  <si>
    <t>DESTINO: ADMINISTRAR LOS RECURSOS PARA EL DESARROLLO DE PROYECTOS DE INVESTIGACIÓN CIENTIFICA Y TECNOLÓIA Y FORMACIÓN DE RECURSOS HUMANOS SATISFACIENDO LOS REQUISITOS QUE LA MODALIDAD CORRESPONDIENTE REQUIERA PARA SU VALIDEZ
CUMPLIMIENTO DE LA MISIÓN:
HASTA EL MES DE MAYO SE HAN APROBADO 14.00 MILLONES Y SE HAN APORTADO 12.60 MILLONES DE PESOS PARA EL DESARROLLO DE PROYECTOS.</t>
  </si>
  <si>
    <t>DESTINO: HONORARIOS AL FIDUCIARIO Y A EVALUADORES, PAGOS AL DESPACHO CONTABLE Y GASTOS DE OPERACION
CUMPLIMIENTO DE LA MISIÓN:
CONVOCATORIA 1-2012 ABIERTA, LOS RECURSOS QUE SE DESTINEN SERAN PARA EL DESARROLLO DE PROYECTOS PRIORITARIOS PARA EL SECTOR</t>
  </si>
  <si>
    <t>DESTINO: PROYECTOS DE INVESTIGACIÓN CIENTÍFICA, DESARROLLO TECNOLOGICO Y FORMACION DE CIENTIFICOS Y TECNOLOGOS
CUMPLIMIENTO DE LA MISIÓN:
HASTA EL MES DE MAYO SE HAN APORTADO 5436.27 MILLONES DE PESOS Y SE HAN APROBADO 4925.59 MILLONES DE PESOS PARA EL DESARROLLO DE PROYECTOS.</t>
  </si>
  <si>
    <t>DESTINO: PROYECTOS DE INVESTIGACIÓN CIENTÍFICA, TECNOLÓGIA Y DE INNOVACION
CUMPLIMIENTO DE LA MISIÓN:
HASTA EL MES DE MAYO SE HAN APORTADO 139.31 MILLONES DE PESOS Y SE HAN APROBADO 0.00 MILLONES DE PESOS PARA EL DESARROLLO DE PROYECTOS.</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</si>
  <si>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SE DIO CUMPLIMIENTO AL ACUERDO RCA-O-I-2012/14 DEL CONSEJO DE ADMINISTRACION TRANSFIRIENDO CINCO MILLONES DE PESOS A LA CUENTA BANCARIA DEL FIDEICOMISO EN EL MES DE JUNIO DEL 2012 PARA COMPLEMENTAR EL MONTO TOTAL AUTORIZADO DE TRECE MILLONES SETESIENTOS MIL PESOS</t>
  </si>
  <si>
    <t>DESTINO: GASTO CORRIENTE Y DE INVERSION DE LOS PROYECTOS APOYADOS POR EL FIDEICOMISO Y PAGOS AL FIDUCIARIO POR CONCEPTO DE; HONORARIOS, COMISIONES E IMPUESTOS RETENIDOS.
CUMPLIMIENTO DE LA MISIÓN:
FINANCIAR O COMPLEMENTAR PROYECTOS.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</si>
  <si>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DESTINO: APOYOS PARA LA INVESTIGACION CIENTIFICA Y TECNOLOGIA DEL ESTADO DE CHIHUAHUA
CUMPLIMIENTO DE LA MISIÓN:
HASTA EL MES DE MAYO SE HAN APORTADO 147.04 MILLONES DE PESOS Y SE HAN APROBADO 126.07 MILLONES DE PESOS PARA EL DESARROLLO DE PROYECTOS.</t>
  </si>
  <si>
    <t>DESTINO: APOYOS PARA LA INVESTIGACIÓN CIENTIFICA Y TECNOLOGICA DEL ESTADO DE VERACRUZ.
CUMPLIMIENTO DE LA MISIÓN:
HASTA EL MES DE MAYO SE HAN APORTADO 181.00 MILLONES DE PESOS Y SE HAN APROBADO 193.13 MILLONES DE PESOS PARA EL DESARROLLO DE PROYECTOS.</t>
  </si>
  <si>
    <t>DESTINO: APOYOS PARA INVESTIGACION CIENTIFICA Y TECNOLOGICA DEL MUNICIPIO DE PUEBLA.
CUMPLIMIENTO DE LA MISIÓN:
HASTA EL MES DE MAYO SE HAN APORTADO 20.00 MILLONES DE PESOS Y SE HAN APROBADO 11.21 MILLONES DE PESOS PARA EL DESARROLLO DE PROYECTOS.</t>
  </si>
  <si>
    <t>DESTINO: APOYOS PARA INVESTIGACION CIENTIFICA Y TECNOLOGICA DEL ESTADO DE MEXICO
CUMPLIMIENTO DE LA MISIÓN:
HASTA EL MES DE MAYO SE HAN APORTADO 335.20 MILLONES DE PESOS Y SE HAN APROBADO 216.87 MILLONES DE PESOS PARA EL DESARROLLO DE PROYECTOS.</t>
  </si>
  <si>
    <t>DESTINO: APOYOS PARA LA INVESTIGACION CIENTIFICA Y TECNOLÓGICA DEL DISTRITO FEDERAL.
CUMPLIMIENTO DE LA MISIÓN:
HASTA EL MES DE MAYO SE HAN APORTADO 276.85 MILLONES Y SE HAN APROBADO 96.37 MILLONES PARA EL DESARROLLO DE PROYECTOS</t>
  </si>
  <si>
    <t>DESTINO: APOYOS PARA LA INVESTIGACIÓN CIENTIFICA Y TECNOLÓGICA DEL ESTADO DE AGUASCALIENTES
CUMPLIMIENTO DE LA MISIÓN:
HASTA EL MES DE MAYO SE HAN APORTADO 113.82 MILLONES DE PESOS Y SE HAN APROBADO 98.90 MILLONES DE PESOS PARA EL DESARROLLO DE PROYECTOS.</t>
  </si>
  <si>
    <t>DESTINO: APOYO PARA LA INVESTIGACION CIENTIFICA Y TECNOLOGICA DEL ESTADO DE BAJA CALIFORNIA NORTE
CUMPLIMIENTO DE LA MISIÓN:
HASTA EL MES DE MAYO SE HAN APORTADO 341.28 MILLONES DE PESOS Y SE HAN APROBADO 316.57 MILLONES DE PESOS PARA EL DESARROLLO DE PROYECTOS.</t>
  </si>
  <si>
    <t>DESTINO: PAGO DE PROYECTOS DE INVESTIGACION CIENTIFICA Y TECNOLOGICA DEL ESTADO
CUMPLIMIENTO DE LA MISIÓN:
HASTA EL MES DE MAYO SE HAN APORTADO 42.80 MILLONES DE PESOS Y SE HAN APROBADO 34.09 MILLONES DE PESOS PARA EL DESARROLLO DE PROYECTOS.</t>
  </si>
  <si>
    <t>DESTINO: APOYOS PARA INVESTIGACION CIENTIFICA Y TECNOLOGICA DEL ESTADO DE CAMPECHE
CUMPLIMIENTO DE LA MISIÓN:
HASTA EL MES DE MAYO SE HAN APORTADO 110.80 MILLONES DE PESOS Y SE HAN APROBADO 100.86 MILLONES DE PESOS PARA EL DESARROLLO DE PROYECTOS.</t>
  </si>
  <si>
    <t>DESTINO: APOYO PARA LA INVESTIGACION CIENTIFICA Y TECNOLOGICA DEL ESTADO DE CHIAPAS
CUMPLIMIENTO DE LA MISIÓN:
HASTA EL MES MAYO SE HAN APORTADO 300.05 MILLONES DE PESOS Y SE HAN APROBADO 303.40 MILLONES DE PESOS PARA EL DESARROLLO DE PROYECTOS.</t>
  </si>
  <si>
    <t>DESTINO: APOYOS PARA LA INVESTIGACION CIENTIFICA Y TECNOLOGICA DEL ESTADO DE COAHUILA DE ZARAGOZA
CUMPLIMIENTO DE LA MISIÓN:
HASTA EL MES DE MAYO SE HAN APORTADO 188.47 MILLONES DE PESOS Y SE HAN APROBADO 181.21 MILLONES DE PESOS PARA EL DESARROLLO DE PROYECTOS</t>
  </si>
  <si>
    <t>DESTINO: APOYOS PARA LA INVESTIGACION CIENTIFICA Y TECNOLOGICA DEL ESTADO DE COLIMA
CUMPLIMIENTO DE LA MISIÓN:
HASTA EL MES DE MAYO SE HAN APORTADO 86.75 MILLONES DE PESOS Y SE HAN APROBADO 65.52 MILLONES DE PESOS PARA EL DESARROLLO DE PROYECTOS.</t>
  </si>
  <si>
    <t>DESTINO: APOYO PARA LA INVESTIGACION CIENTIFICA Y TECNOLOGICA DEL ESTADO DE DURANGO
CUMPLIMIENTO DE LA MISIÓN:
HASTA EL MES DE MAYO SE HAN APORTADO 69.58 MILLONES DE PESOS Y SE HAN APROBADO 4.85 MILLONES DE PESOS PARA EL DESARROLLO DE PROYECTOS.</t>
  </si>
  <si>
    <t>DESTINO: APOYO PARA LA INVESTIGACION CIENTIFICA Y TECNOLOGICA DEL ESTADO DE GUANAJUATO
CUMPLIMIENTO DE LA MISIÓN:
HASTA EL MES DE MAYO SE HAN APORTADO 570.43 MILLONES DE PESOS Y SE HAN APROBADO 551.96 MILLONES DE PESOS PARA EL DESARROLLO DE PROYECTOS.</t>
  </si>
  <si>
    <t>DESTINO: APOYOS PARA LA INVESTIGACION CIENTIFICA Y TECNOLOGICA DEL ESTADO DE GUERRERO
CUMPLIMIENTO DE LA MISIÓN:
HASTA EL MES DE MAYO SE HAN APORTADO 50.50 MILLONES DE PESOS Y SE HAN APROBADO 47.27 MILLONES DE PESOS PARA EL DESARROLLO DE PROYECTOS.</t>
  </si>
  <si>
    <t>DESTINO: APOYOS PARA LA INVESTIGACIÓN CIENTIFICA Y TECNOLOGICA DEL ESTADO DE HIDALGO
CUMPLIMIENTO DE LA MISIÓN:
HASTA EL MES DE MAYO SE HAN APORTADO 228.48 MILLONES DE PESOS Y SE HAN APROBADO 232.22 MILLONES DE PESOS PARA EL DESARROLLO DE PROYECTOS.</t>
  </si>
  <si>
    <t>DESTINO: APOYOS PARA LA INVESTIGACION CIENTIFICA Y TECNOLOGICA DEL ESTADO DE JALISCO
CUMPLIMIENTO DE LA MISIÓN:
HASTA EL MES DE MAYO SE HAN APORTADO 431.80 MILLONES DE PESOS Y SE HAN APROBADO 358.83 MILLONES DE PESOS PARA EL DESARROLLO DE PROYECTOS.</t>
  </si>
  <si>
    <t>DESTINO: APOYOS PARA PROYECTOS DE INVESTIGACION CIENTIFICA Y TECNOLOGICA DEL ESTADO DE MICHOACAN.
CUMPLIMIENTO DE LA MISIÓN:
HASTA EL MES DE MAYO SE HAN APORTADO 165.43 MILLONES DE PESOS Y SE HAN APROBADO 172.51 MILLONES DE PESOS PARA EL DESARROLLO DE PROYECTOS.</t>
  </si>
  <si>
    <t>DESTINO: APOYOS PARA LA INVESTIGACION CIENTIFICA Y TECNOLOGICA DEL ESTADO DE MORELOS.
CUMPLIMIENTO DE LA MISIÓN:
HASTA EL MES DE MAYO SE HAN APORTADO 146.17 MILLONES DE PESOS Y SE HAN APROBADO 155.90 MILLONES DE PESOS PARA EL DESARROLLO DE PROYECTOS.</t>
  </si>
  <si>
    <t>DESTINO: APOYOS PARA LA INVESTIGACION CIENTIFICA Y TECNOLOGICA DEL ESTADO DE NAYARIT
CUMPLIMIENTO DE LA MISIÓN:
HASTA EL MESDE MAYO SE HAN APORTADO 266.07 MILLONES DE PESOS Y SE HAN APROBADO 276.32 MILLONES DE PESOS PARA EL DESARROLLO DE PROYECTOS.</t>
  </si>
  <si>
    <t>DESTINO: APOYOS PARA LA INVESTIGACION CIENTIFICA Y TENOLOGICA DEL ESTADO DE NUEVO LEON
CUMPLIMIENTO DE LA MISIÓN:
HASTA EL MES DE MAYO SE HAN APORTADO 990.41 MILLONES DE PESOS Y SE HAN APROBADO 995.31 MILLONES DE PESOS PARA EL DESARROLLO DE PROYECTOS.</t>
  </si>
  <si>
    <t>DESTINO: APOYOS PARA INVESTIGACION CIENTIFICA Y TECNOLOGICA DEL ESTADO DE PUEBLA.
CUMPLIMIENTO DE LA MISIÓN:
HASTA EL MES DE MAYO SE HAN APORTADO 121.50 MILLONES DE PESOS Y SE HAN APROBADO 91.47 MILLONES DE PESOS PARA EL DESARROLLO DE PROYECTOS.</t>
  </si>
  <si>
    <t>DESTINO: APOYOS A LA INVESTIGACION CIENTIFICA Y TECNOLOGICA DEL ESTADO DE QUERETARO
CUMPLIMIENTO DE LA MISIÓN:
HASTA EL MES DE MAYO SE HAN APORTADO 148.60 MILLONES DE PESOS Y SE HAN APROBADO 157.38 MILLONES DE PESOS PARA EL DESARROLLO DE PROYECTOS.</t>
  </si>
  <si>
    <t>DESTINO: APOYOS A LA INVESTIGACION CIENTIFICA Y TECNOLOGICA DEL ESTADO DE QUINTANA ROO.
CUMPLIMIENTO DE LA MISIÓN:
HASTA EL MES DE MAYO SE HAN APORTADO 127.96 MILLONES DE PESOS Y SE HAN APROBADO 107.81 MILLONES DE PESOS PARA EL DESARROLLO DE PROYECTOS.</t>
  </si>
  <si>
    <t>DESTINO: APOYOS PARA LA INVESTIGACION CIENTIFICA Y TECNOLOGICA DL ESTADO DE SAN LUIS POTOSI
CUMPLIMIENTO DE LA MISIÓN:
HASTA EL MES DE MAYO SE HAN APORTADO 89.65 MILLONES DE PESOS Y SE HAN APROBADO 76.83 MILLONES DE PESOS PARA EL DESARROLLO DE PROYECTOS.</t>
  </si>
  <si>
    <t>DESTINO: APOYOS PARA LA INVESTIGACION CIENTIFICA Y TECNOLOGICA DEL ESTADO DE SINALOA
CUMPLIMIENTO DE LA MISIÓN:
HASTA EL MES DE MAYO SE HAN APORTADO 80.00 MILLONES DE PESOS Y SE HAN APROBADO 66.02 MILLONES DE PESOS PARA EL DESARROLLO DE PROYECTOS.</t>
  </si>
  <si>
    <t>DESTINO: APOYOS PARA LA INVESTIGACION CIENTIFICA Y TECNOLOGICA DEL ESTADO DE SONORA.
CUMPLIMIENTO DE LA MISIÓN:
HASTA EL MES DE MAYO SE HAN APORTADO 197.59 MILLONES DE PESOS Y SE HAN APROBADO 193.55 MILLONES DE PESOS PARA EL DESARROLLO DE PROYECTOS.</t>
  </si>
  <si>
    <t>DESTINO: APOYOS PARA LA INVESTIGACION CIENTIFICA Y TECNOLOGICA DEL ESTADO DE TAMAULIPAS
CUMPLIMIENTO DE LA MISIÓN:
HASTA EL MES DE MAYO SE HAN APORTADO 246.55 MILLONES DE PESOS Y SE HAN APROBADO 221.73 MILLONES DE PESOS PARA EL DESARROLLO DE PROYECTOS.</t>
  </si>
  <si>
    <t>DESTINO: APOYOS PARA LA INVESTIGACION CIENTIFICA Y TECNOLOGICA DEL ESTADO DE TLAXCALA
CUMPLIMIENTO DE LA MISIÓN:
HASTA EL MES DE MAYO SE HAN APORTADO 56.50 MILLONES DE PESOS Y SE HAN APROBADO 57.38 MILLONES DE PESOS PARA EL DESARROLLO DE PROYECTOS.</t>
  </si>
  <si>
    <t>DESTINO: APOYOS PARA LA INVESTIGACION CIENTIFICA Y TECNOLOGICA DEL ESTADO DE YUCATAN
CUMPLIMIENTO DE LA MISIÓN:
HASTA EL MES DE MAYO SE HAN APORTADO 489.89 MILLONES DE PESOS Y SE HAN APROBADO 419.29 MILLONES DE PESOS PARA EL DESARROLLO DE PROYECTOS.</t>
  </si>
  <si>
    <t>DESTINO: APOYOS PARA LA INVESTIGACION CIENTIFICA Y TECNOLOGICA DEL ESTADO DE ZACATECAS
CUMPLIMIENTO DE LA MISIÓN:
HASTA EL MES DE MAYO SE HAN APORTADO 192.30 Y SE HAN APROBADO 198.30 PARA EL DESARROLLO DE PROYECTOS.</t>
  </si>
  <si>
    <t>DESTINO: APOYOS PARA LA INVESTIGACION CIENTIFICA Y TECNOLOGICA DEL MUNICIPIO DE CIUDAD JUAREZ
CUMPLIMIENTO DE LA MISIÓN:
HASTA EL MES DE MAYO SE HAN APORTADO 33.50 MILLONES DE PESOS Y SE HAN APROBADO 36.18 MILLONES DE PESOS PARA EL DESARROLLO DE PROYECTOS.</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</si>
  <si>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16.77, ARROJANDO LA CANTIDAD DE $2,515,500.00. DICHA APORTACION SE TIENE PROGRAMADA PARA EL MES DE NOVIEMBRE O DICIEMBRE 2012</t>
  </si>
  <si>
    <t>DESTINO: LOS EGRESOS DEL SEGUNDO TRIMESTRE DE 2012 ESTÁN INTEGRADOS POR: GASTOS DEL PERIODO, DEUDORES DIVERSOS, PAGO DE IMPUESTOS, ACTIVO FIJO, ACREEDORES DIVERSOS Y DEPRECIACIÓN DEL PERIODO A INFORMAR.
CUMPLIMIENTO DE LA MISIÓN:
SE HAN ADMINISTRADO LOS RECURSOS QUE SE GENERARON POR EL APROVECHAMIENTO DE LAS INSTALACIONES DEPORTIVAS DEL IMSS.</t>
  </si>
  <si>
    <t>APORTACIÓN INICIAL:   MONTO: $1,036,528.00   FECHA: 17/07/1991
OBSERVACIONES: -</t>
  </si>
  <si>
    <t>DESTINO: -
CUMPLIMIENTO DE LA MISIÓN:
SE DESARROLLARON ACTIVIDADES ACADÉMICAS.</t>
  </si>
  <si>
    <t>DESTINO: FINANCIAR PROYECTOS ESPECÍFICOS DE INVESTIGACIÓN Y OTROS VINCULADOS A PROYECTOS CIENTÍFICOS Y TECNOLÓGICOS
CUMPLIMIENTO DE LA MISIÓN:
CONTINUAR APOYANDO LOS PROYECTOS DE INVESTIGACION</t>
  </si>
  <si>
    <t>DESTINO: APOYAR PROYECTOS DE INVESTIGACIÓN CIENTÍFICA Y TECNOLÓGICA
CUMPLIMIENTO DE LA MISIÓN:
HASTA EL MES DE MAYO SE HAN APORTADO 1525.91 MILLONES DE PESOS Y SE HAN APROBADO 2115.29 MILLONES DE PESOS PARA EL DESARROLLO DE PROYECTOS.</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</si>
  <si>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</si>
  <si>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DESTINO:FOMENTAR EL AHORRO SISTEMÁTICO DE SUS TRABAJADORES QUE LES PERMITA, ADEMÁS DE ESTABLECER UN PATRIMONIO FAMILIAR.
CUMPLIMIENTO DE LA MISIÓN:
FOMENTAR EL AHORRO SISTEMÁTICO DE SUS TRABAJADORES QUE LES PERMITA, ADEMÁS DE ESTABLECER UN PATRIMONIO FAMILIAR.</t>
  </si>
  <si>
    <t>ANEXO XVIII</t>
  </si>
  <si>
    <t>NO INFORMADO 
ENERO - JUNIO 2012</t>
  </si>
  <si>
    <t>DESTINO: Apoyar los servicios que se proporcionan a los estudiantes de los Subsistemas de Preparatoria Abierta, Educación Media Superior a Distancia y Bachillerato Semiescolarizado.
CUMPLIMIENTO DE LA MISIÓN:
PREPARATORIA ABIERTA (PROYECTOS I, II Y III) 3,379 SERVICIOS DE ASESORIA EN EL D.F.; 11,219 ESTUDIANTES INSCRITOS EN EL D.F.; 62,298 EXÁMENES APLICADOS EN EL D.F.</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</si>
  <si>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2011, UN PATRIMONIO DE $2,295,109.54</t>
  </si>
  <si>
    <t>DESTINO: AL SEGUNDO TRIMESTRE DEL EJERCICIO FISCAL 2012, SE HAN EROGADO RECURSOS PARA EL PAGO DE HONORARIOS FIDUCIARIOS DEL MANDATO FONDO DE APOYO PARA LA REESTRUCTURACIÓN DE PENSIONES (FARP).
CUMPLIMIENTO DE LA MISIÓN:
DE CONFORMIDAD CON EL NUMERAL OCTAVO DE LOS LINEAMIENTOS DEL FARP,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</si>
</sst>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8"/>
      <name val="Presidencia Base"/>
      <family val="3"/>
    </font>
    <font>
      <sz val="10"/>
      <color indexed="9"/>
      <name val="Presidencia Base"/>
      <family val="3"/>
    </font>
    <font>
      <b/>
      <sz val="10"/>
      <color indexed="23"/>
      <name val="Presidencia Base"/>
      <family val="3"/>
    </font>
    <font>
      <b/>
      <sz val="10"/>
      <name val="Presidencia Base"/>
      <family val="3"/>
    </font>
    <font>
      <b/>
      <sz val="8"/>
      <name val="Presidencia Base"/>
      <family val="3"/>
    </font>
    <font>
      <sz val="9"/>
      <name val="Presidencia Base"/>
      <family val="3"/>
    </font>
    <font>
      <b/>
      <sz val="9"/>
      <name val="Presidencia Base"/>
      <family val="3"/>
    </font>
    <font>
      <b/>
      <sz val="12"/>
      <name val="Presidencia Base"/>
      <family val="3"/>
    </font>
    <font>
      <sz val="8"/>
      <color indexed="9"/>
      <name val="Presidencia Base"/>
      <family val="3"/>
    </font>
    <font>
      <sz val="8"/>
      <color indexed="8"/>
      <name val="Presidencia Bas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6" fontId="7" fillId="0" borderId="0" xfId="0" applyNumberFormat="1" applyFont="1" applyFill="1" applyBorder="1" applyAlignment="1">
      <alignment horizontal="center"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left" vertical="center" wrapText="1"/>
    </xf>
    <xf numFmtId="4" fontId="8" fillId="2" borderId="2" xfId="0" applyNumberFormat="1" applyFont="1" applyFill="1" applyBorder="1" applyAlignment="1">
      <alignment horizontal="right" vertical="center" wrapText="1"/>
    </xf>
    <xf numFmtId="0" fontId="8" fillId="2" borderId="7" xfId="0" applyNumberFormat="1" applyFont="1" applyFill="1" applyBorder="1" applyAlignment="1">
      <alignment horizontal="left" vertical="center" wrapText="1"/>
    </xf>
    <xf numFmtId="1" fontId="8"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3" borderId="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8" fillId="3" borderId="2" xfId="0" applyNumberFormat="1" applyFont="1" applyFill="1" applyBorder="1" applyAlignment="1">
      <alignment horizontal="right" vertical="center" wrapText="1"/>
    </xf>
    <xf numFmtId="0" fontId="8" fillId="3" borderId="7" xfId="0" applyNumberFormat="1" applyFont="1" applyFill="1" applyBorder="1" applyAlignment="1">
      <alignment horizontal="left" vertical="center" wrapText="1"/>
    </xf>
    <xf numFmtId="1" fontId="8" fillId="3" borderId="2" xfId="0" applyNumberFormat="1" applyFont="1" applyFill="1" applyBorder="1" applyAlignment="1">
      <alignment vertical="center" wrapText="1"/>
    </xf>
    <xf numFmtId="0" fontId="8" fillId="3" borderId="0" xfId="0" applyFont="1" applyFill="1" applyBorder="1" applyAlignment="1">
      <alignment vertical="center"/>
    </xf>
    <xf numFmtId="0" fontId="8"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4" fontId="8" fillId="4" borderId="2"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8" fillId="6" borderId="12"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8" fillId="6" borderId="13" xfId="0" applyNumberFormat="1" applyFont="1" applyFill="1" applyBorder="1" applyAlignment="1">
      <alignment horizontal="left" vertical="center" wrapText="1"/>
    </xf>
    <xf numFmtId="4" fontId="8" fillId="6" borderId="13" xfId="0" applyNumberFormat="1" applyFont="1" applyFill="1" applyBorder="1" applyAlignment="1">
      <alignment horizontal="left" vertical="center" wrapText="1"/>
    </xf>
    <xf numFmtId="0" fontId="8" fillId="6" borderId="14" xfId="0" applyNumberFormat="1" applyFont="1" applyFill="1" applyBorder="1" applyAlignment="1">
      <alignment horizontal="left" vertical="center" wrapText="1"/>
    </xf>
    <xf numFmtId="0" fontId="8" fillId="6" borderId="0" xfId="0" applyFont="1" applyFill="1" applyBorder="1" applyAlignment="1">
      <alignment horizontal="left" vertical="center"/>
    </xf>
    <xf numFmtId="0" fontId="3" fillId="0" borderId="3" xfId="0" applyFont="1" applyFill="1" applyBorder="1" applyAlignment="1">
      <alignment horizontal="right" vertical="top" wrapText="1"/>
    </xf>
    <xf numFmtId="0" fontId="11" fillId="0" borderId="1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7" xfId="0" applyFont="1" applyFill="1" applyBorder="1" applyAlignment="1">
      <alignment horizontal="left" vertical="top" wrapText="1"/>
    </xf>
    <xf numFmtId="165" fontId="3" fillId="0" borderId="17" xfId="0" applyNumberFormat="1" applyFont="1" applyFill="1" applyBorder="1" applyAlignment="1">
      <alignment horizontal="right" vertical="top" wrapText="1"/>
    </xf>
    <xf numFmtId="4" fontId="12" fillId="0" borderId="1"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right" vertical="top" wrapText="1"/>
    </xf>
    <xf numFmtId="0" fontId="8" fillId="3" borderId="15" xfId="0" applyFont="1" applyFill="1" applyBorder="1" applyAlignment="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0" fontId="8" fillId="3" borderId="16" xfId="0" applyNumberFormat="1" applyFont="1" applyFill="1" applyBorder="1" applyAlignment="1">
      <alignment horizontal="left" vertical="center" wrapText="1"/>
    </xf>
    <xf numFmtId="1" fontId="8" fillId="3" borderId="8" xfId="0" applyNumberFormat="1" applyFont="1" applyFill="1" applyBorder="1" applyAlignment="1">
      <alignment vertical="center" wrapText="1"/>
    </xf>
    <xf numFmtId="0" fontId="8" fillId="6" borderId="19" xfId="0" applyFont="1" applyFill="1" applyBorder="1" applyAlignment="1">
      <alignment horizontal="left" vertical="center" wrapText="1"/>
    </xf>
    <xf numFmtId="0" fontId="9"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1" fontId="8" fillId="6" borderId="0" xfId="0" applyNumberFormat="1" applyFont="1" applyFill="1" applyBorder="1" applyAlignment="1">
      <alignment horizontal="left" vertical="center" wrapText="1"/>
    </xf>
    <xf numFmtId="4" fontId="8" fillId="6" borderId="0" xfId="0" applyNumberFormat="1" applyFont="1" applyFill="1" applyBorder="1" applyAlignment="1">
      <alignment horizontal="left" vertical="center" wrapText="1"/>
    </xf>
    <xf numFmtId="0" fontId="8" fillId="6" borderId="20"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1" fontId="8" fillId="4" borderId="8"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4" borderId="16" xfId="0" applyNumberFormat="1" applyFont="1" applyFill="1" applyBorder="1" applyAlignment="1">
      <alignment horizontal="left" vertical="center" wrapText="1"/>
    </xf>
    <xf numFmtId="4" fontId="3" fillId="0" borderId="0" xfId="0" applyNumberFormat="1" applyFont="1" applyAlignment="1">
      <alignment wrapText="1"/>
    </xf>
    <xf numFmtId="0" fontId="3" fillId="0" borderId="0" xfId="0" applyFont="1" applyFill="1" applyBorder="1" applyAlignment="1">
      <alignment horizontal="center" vertical="top"/>
    </xf>
    <xf numFmtId="1" fontId="8" fillId="2"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top" wrapText="1"/>
    </xf>
    <xf numFmtId="1" fontId="8" fillId="3" borderId="8"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0" fontId="3" fillId="0" borderId="0" xfId="0" applyFont="1" applyAlignment="1">
      <alignment horizontal="center" wrapText="1"/>
    </xf>
    <xf numFmtId="0" fontId="9" fillId="2" borderId="2" xfId="0" applyFont="1" applyFill="1" applyBorder="1" applyAlignment="1">
      <alignment horizontal="center" vertical="center" wrapText="1"/>
    </xf>
    <xf numFmtId="0" fontId="9" fillId="4" borderId="22" xfId="0" applyFont="1" applyFill="1" applyBorder="1" applyAlignment="1">
      <alignment horizontal="left" vertical="center" wrapText="1" indent="4"/>
    </xf>
    <xf numFmtId="0" fontId="9" fillId="4" borderId="2" xfId="0" applyFont="1" applyFill="1" applyBorder="1" applyAlignment="1">
      <alignment horizontal="left" vertical="center" wrapText="1" indent="4"/>
    </xf>
    <xf numFmtId="0" fontId="9" fillId="3" borderId="2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6" borderId="21" xfId="0" applyFont="1" applyFill="1" applyBorder="1" applyAlignment="1">
      <alignment horizontal="left" vertical="center" wrapText="1" indent="5"/>
    </xf>
    <xf numFmtId="0" fontId="9" fillId="6" borderId="13" xfId="0" applyFont="1" applyFill="1" applyBorder="1" applyAlignment="1">
      <alignment horizontal="left" vertical="center" wrapText="1" indent="5"/>
    </xf>
    <xf numFmtId="0" fontId="9" fillId="6" borderId="24" xfId="0" applyFont="1" applyFill="1" applyBorder="1" applyAlignment="1">
      <alignment horizontal="left" vertical="center" wrapText="1" indent="5"/>
    </xf>
    <xf numFmtId="0" fontId="9" fillId="6" borderId="0" xfId="0" applyFont="1" applyFill="1" applyBorder="1" applyAlignment="1">
      <alignment horizontal="left" vertical="center" wrapText="1" indent="5"/>
    </xf>
    <xf numFmtId="0" fontId="9" fillId="4" borderId="23" xfId="0" applyFont="1" applyFill="1" applyBorder="1" applyAlignment="1">
      <alignment horizontal="left" vertical="center" wrapText="1" indent="4"/>
    </xf>
    <xf numFmtId="0" fontId="9" fillId="4" borderId="8" xfId="0" applyFont="1" applyFill="1" applyBorder="1" applyAlignment="1">
      <alignment horizontal="left" vertical="center" wrapText="1" indent="4"/>
    </xf>
    <xf numFmtId="0" fontId="9" fillId="2" borderId="2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5" fillId="0" borderId="0" xfId="0" applyFont="1" applyBorder="1" applyAlignment="1">
      <alignment horizontal="left" vertical="center" wrapText="1" indent="3"/>
    </xf>
    <xf numFmtId="0" fontId="4" fillId="7" borderId="0" xfId="0" applyFont="1" applyFill="1" applyBorder="1" applyAlignment="1">
      <alignment horizontal="center"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9" fillId="3" borderId="2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6" borderId="22" xfId="0" applyFont="1" applyFill="1" applyBorder="1" applyAlignment="1">
      <alignment horizontal="left" vertical="center" wrapText="1" indent="5"/>
    </xf>
    <xf numFmtId="0" fontId="9"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323850</xdr:rowOff>
    </xdr:from>
    <xdr:to>
      <xdr:col>21</xdr:col>
      <xdr:colOff>4572000</xdr:colOff>
      <xdr:row>5</xdr:row>
      <xdr:rowOff>326572</xdr:rowOff>
    </xdr:to>
    <xdr:sp macro="" textlink="">
      <xdr:nvSpPr>
        <xdr:cNvPr id="9220" name="Line 4"/>
        <xdr:cNvSpPr>
          <a:spLocks noChangeShapeType="1"/>
        </xdr:cNvSpPr>
      </xdr:nvSpPr>
      <xdr:spPr bwMode="auto">
        <a:xfrm>
          <a:off x="28734204" y="1249136"/>
          <a:ext cx="4562475" cy="2722"/>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2"/>
  <sheetViews>
    <sheetView showGridLines="0" tabSelected="1" view="pageBreakPreview" topLeftCell="B1" zoomScaleNormal="50" zoomScaleSheetLayoutView="100" workbookViewId="0">
      <pane ySplit="6" topLeftCell="A7" activePane="bottomLeft" state="frozen"/>
      <selection sqref="A1:E1"/>
      <selection pane="bottomLeft" activeCell="B7" sqref="B7:D7"/>
    </sheetView>
  </sheetViews>
  <sheetFormatPr baseColWidth="10" defaultRowHeight="13.5" customHeight="1" outlineLevelRow="3"/>
  <cols>
    <col min="1" max="1" width="2.85546875" style="1" hidden="1" customWidth="1"/>
    <col min="2" max="2" width="17.28515625" style="2" customWidth="1"/>
    <col min="3" max="3" width="6.5703125" style="2" customWidth="1"/>
    <col min="4" max="4" width="9.140625" style="2" customWidth="1"/>
    <col min="5" max="5" width="8.42578125" style="1" customWidth="1"/>
    <col min="6" max="6" width="11.85546875" style="1" hidden="1" customWidth="1"/>
    <col min="7" max="7" width="18.5703125" style="2" customWidth="1"/>
    <col min="8" max="8" width="17.85546875" style="2" customWidth="1"/>
    <col min="9" max="9" width="17.85546875" style="90"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80"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c r="B1" s="105" t="s">
        <v>414</v>
      </c>
      <c r="C1" s="105"/>
      <c r="D1" s="105"/>
      <c r="E1" s="105"/>
      <c r="F1" s="105"/>
      <c r="G1" s="105"/>
      <c r="H1" s="105"/>
      <c r="I1" s="105"/>
      <c r="J1" s="105"/>
      <c r="K1" s="105"/>
      <c r="M1" s="104" t="s">
        <v>1792</v>
      </c>
      <c r="N1" s="104"/>
      <c r="O1" s="104"/>
      <c r="P1" s="104"/>
    </row>
    <row r="2" spans="1:25" s="6" customFormat="1" ht="12.75" customHeight="1">
      <c r="A2" s="106" t="s">
        <v>2032</v>
      </c>
      <c r="B2" s="106"/>
      <c r="C2" s="106"/>
      <c r="D2" s="106"/>
      <c r="E2" s="106"/>
      <c r="F2" s="106"/>
      <c r="G2" s="106"/>
      <c r="H2" s="106"/>
      <c r="I2" s="106"/>
      <c r="J2" s="106"/>
      <c r="K2" s="106"/>
      <c r="L2" s="106"/>
      <c r="M2" s="106"/>
      <c r="N2" s="106"/>
      <c r="O2" s="106"/>
      <c r="P2" s="106"/>
      <c r="Q2" s="106"/>
      <c r="R2" s="106"/>
      <c r="S2" s="106"/>
      <c r="T2" s="106"/>
      <c r="U2" s="106"/>
      <c r="V2" s="106"/>
      <c r="W2" s="5"/>
    </row>
    <row r="3" spans="1:25" s="6" customFormat="1" ht="12.75" customHeight="1">
      <c r="A3" s="106" t="s">
        <v>201</v>
      </c>
      <c r="B3" s="106"/>
      <c r="C3" s="106"/>
      <c r="D3" s="106"/>
      <c r="E3" s="106"/>
      <c r="F3" s="106"/>
      <c r="G3" s="106"/>
      <c r="H3" s="106"/>
      <c r="I3" s="106"/>
      <c r="J3" s="106"/>
      <c r="K3" s="106"/>
      <c r="L3" s="106"/>
      <c r="M3" s="106"/>
      <c r="N3" s="106"/>
      <c r="O3" s="106"/>
      <c r="P3" s="106"/>
      <c r="Q3" s="106"/>
      <c r="R3" s="106"/>
      <c r="S3" s="106"/>
      <c r="T3" s="106"/>
      <c r="U3" s="106"/>
      <c r="V3" s="106"/>
    </row>
    <row r="4" spans="1:25" s="7" customFormat="1" ht="12.75" customHeight="1">
      <c r="A4" s="107" t="s">
        <v>1791</v>
      </c>
      <c r="B4" s="107"/>
      <c r="C4" s="107"/>
      <c r="D4" s="107"/>
      <c r="E4" s="107"/>
      <c r="F4" s="107"/>
      <c r="G4" s="107"/>
      <c r="H4" s="107"/>
      <c r="I4" s="107"/>
      <c r="J4" s="107"/>
      <c r="K4" s="107"/>
      <c r="L4" s="107"/>
      <c r="M4" s="107"/>
      <c r="N4" s="107"/>
      <c r="O4" s="107"/>
      <c r="P4" s="107"/>
      <c r="Q4" s="107"/>
      <c r="R4" s="107"/>
      <c r="S4" s="107"/>
      <c r="T4" s="107"/>
      <c r="U4" s="107"/>
      <c r="V4" s="107"/>
    </row>
    <row r="5" spans="1:25" s="8" customFormat="1" ht="11.25">
      <c r="B5" s="9"/>
      <c r="E5" s="10"/>
      <c r="G5" s="9"/>
      <c r="H5" s="9"/>
      <c r="I5" s="81"/>
      <c r="J5" s="9"/>
      <c r="K5" s="9"/>
      <c r="M5" s="9"/>
      <c r="N5" s="9"/>
      <c r="O5" s="11"/>
      <c r="P5" s="12"/>
      <c r="Q5" s="12"/>
      <c r="R5" s="12"/>
      <c r="S5" s="9"/>
      <c r="T5" s="12"/>
      <c r="U5" s="11"/>
      <c r="V5" s="9"/>
    </row>
    <row r="6" spans="1:25" s="18" customFormat="1" ht="48.75" customHeight="1">
      <c r="A6" s="13" t="s">
        <v>516</v>
      </c>
      <c r="B6" s="14" t="s">
        <v>183</v>
      </c>
      <c r="C6" s="15" t="s">
        <v>184</v>
      </c>
      <c r="D6" s="15" t="s">
        <v>517</v>
      </c>
      <c r="E6" s="15" t="s">
        <v>185</v>
      </c>
      <c r="F6" s="15" t="s">
        <v>127</v>
      </c>
      <c r="G6" s="15" t="s">
        <v>186</v>
      </c>
      <c r="H6" s="15" t="s">
        <v>187</v>
      </c>
      <c r="I6" s="16" t="s">
        <v>188</v>
      </c>
      <c r="J6" s="15" t="s">
        <v>189</v>
      </c>
      <c r="K6" s="15" t="s">
        <v>190</v>
      </c>
      <c r="L6" s="15" t="s">
        <v>191</v>
      </c>
      <c r="M6" s="15" t="s">
        <v>192</v>
      </c>
      <c r="N6" s="15" t="s">
        <v>193</v>
      </c>
      <c r="O6" s="17" t="s">
        <v>0</v>
      </c>
      <c r="P6" s="17" t="s">
        <v>194</v>
      </c>
      <c r="Q6" s="17" t="s">
        <v>195</v>
      </c>
      <c r="R6" s="17" t="s">
        <v>196</v>
      </c>
      <c r="S6" s="15" t="s">
        <v>197</v>
      </c>
      <c r="T6" s="17" t="s">
        <v>198</v>
      </c>
      <c r="U6" s="15" t="s">
        <v>199</v>
      </c>
      <c r="V6" s="15" t="s">
        <v>200</v>
      </c>
      <c r="W6" s="16" t="s">
        <v>128</v>
      </c>
    </row>
    <row r="7" spans="1:25" s="26" customFormat="1" ht="28.5" customHeight="1">
      <c r="A7" s="19"/>
      <c r="B7" s="102" t="s">
        <v>1790</v>
      </c>
      <c r="C7" s="103"/>
      <c r="D7" s="103"/>
      <c r="E7" s="20">
        <f>SUBTOTAL(9,E8:E476)</f>
        <v>357</v>
      </c>
      <c r="F7" s="21"/>
      <c r="G7" s="21"/>
      <c r="H7" s="21"/>
      <c r="I7" s="82"/>
      <c r="J7" s="21"/>
      <c r="K7" s="21"/>
      <c r="L7" s="21"/>
      <c r="M7" s="21"/>
      <c r="N7" s="21"/>
      <c r="O7" s="22"/>
      <c r="P7" s="23"/>
      <c r="Q7" s="23"/>
      <c r="R7" s="23"/>
      <c r="S7" s="21"/>
      <c r="T7" s="23"/>
      <c r="U7" s="21"/>
      <c r="V7" s="24"/>
      <c r="W7" s="25"/>
    </row>
    <row r="8" spans="1:25" s="34" customFormat="1" ht="26.25" customHeight="1" outlineLevel="3">
      <c r="A8" s="27"/>
      <c r="B8" s="108" t="s">
        <v>129</v>
      </c>
      <c r="C8" s="109"/>
      <c r="D8" s="109"/>
      <c r="E8" s="28">
        <f>SUBTOTAL(9,E11:E12)</f>
        <v>2</v>
      </c>
      <c r="F8" s="29"/>
      <c r="G8" s="29"/>
      <c r="H8" s="29"/>
      <c r="I8" s="83"/>
      <c r="J8" s="29"/>
      <c r="K8" s="29"/>
      <c r="L8" s="29"/>
      <c r="M8" s="29"/>
      <c r="N8" s="29"/>
      <c r="O8" s="30"/>
      <c r="P8" s="31"/>
      <c r="Q8" s="31"/>
      <c r="R8" s="31"/>
      <c r="S8" s="29"/>
      <c r="T8" s="31"/>
      <c r="U8" s="29"/>
      <c r="V8" s="32"/>
      <c r="W8" s="33"/>
    </row>
    <row r="9" spans="1:25" s="41" customFormat="1" ht="20.25" customHeight="1" outlineLevel="1">
      <c r="A9" s="35"/>
      <c r="B9" s="92" t="s">
        <v>867</v>
      </c>
      <c r="C9" s="93" t="s">
        <v>865</v>
      </c>
      <c r="D9" s="93"/>
      <c r="E9" s="36">
        <f>SUBTOTAL(9,E11:E12)</f>
        <v>2</v>
      </c>
      <c r="F9" s="37"/>
      <c r="G9" s="37"/>
      <c r="H9" s="37"/>
      <c r="I9" s="84"/>
      <c r="J9" s="37"/>
      <c r="K9" s="37"/>
      <c r="L9" s="37"/>
      <c r="M9" s="37"/>
      <c r="N9" s="37"/>
      <c r="O9" s="39"/>
      <c r="P9" s="39"/>
      <c r="Q9" s="39"/>
      <c r="R9" s="39"/>
      <c r="S9" s="37"/>
      <c r="T9" s="39"/>
      <c r="U9" s="37"/>
      <c r="V9" s="40"/>
      <c r="W9" s="38"/>
    </row>
    <row r="10" spans="1:25" s="48" customFormat="1" ht="20.25" customHeight="1" outlineLevel="2">
      <c r="A10" s="42"/>
      <c r="B10" s="96" t="s">
        <v>1144</v>
      </c>
      <c r="C10" s="97"/>
      <c r="D10" s="97" t="s">
        <v>866</v>
      </c>
      <c r="E10" s="43">
        <f>SUBTOTAL(9,E11:E12)</f>
        <v>2</v>
      </c>
      <c r="F10" s="44"/>
      <c r="G10" s="44"/>
      <c r="H10" s="44"/>
      <c r="I10" s="85"/>
      <c r="J10" s="44"/>
      <c r="K10" s="44"/>
      <c r="L10" s="44"/>
      <c r="M10" s="44"/>
      <c r="N10" s="44"/>
      <c r="O10" s="46"/>
      <c r="P10" s="46"/>
      <c r="Q10" s="46"/>
      <c r="R10" s="46"/>
      <c r="S10" s="44"/>
      <c r="T10" s="46"/>
      <c r="U10" s="44"/>
      <c r="V10" s="47"/>
      <c r="W10" s="45"/>
    </row>
    <row r="11" spans="1:25" s="9" customFormat="1" ht="120" customHeight="1">
      <c r="A11" s="49">
        <v>2</v>
      </c>
      <c r="B11" s="50" t="s">
        <v>129</v>
      </c>
      <c r="C11" s="51" t="s">
        <v>130</v>
      </c>
      <c r="D11" s="51" t="s">
        <v>259</v>
      </c>
      <c r="E11" s="52">
        <v>1</v>
      </c>
      <c r="F11" s="53">
        <v>210</v>
      </c>
      <c r="G11" s="54" t="s">
        <v>131</v>
      </c>
      <c r="H11" s="54" t="s">
        <v>672</v>
      </c>
      <c r="I11" s="86">
        <v>700002210104</v>
      </c>
      <c r="J11" s="55" t="s">
        <v>863</v>
      </c>
      <c r="K11" s="55" t="s">
        <v>305</v>
      </c>
      <c r="L11" s="55" t="s">
        <v>306</v>
      </c>
      <c r="M11" s="55" t="s">
        <v>307</v>
      </c>
      <c r="N11" s="55" t="s">
        <v>308</v>
      </c>
      <c r="O11" s="56">
        <v>8021848.5099999998</v>
      </c>
      <c r="P11" s="56">
        <v>1074436.27</v>
      </c>
      <c r="Q11" s="56">
        <v>187536.95</v>
      </c>
      <c r="R11" s="56">
        <v>897505.47</v>
      </c>
      <c r="S11" s="57" t="s">
        <v>1434</v>
      </c>
      <c r="T11" s="56">
        <v>8386316.2599999998</v>
      </c>
      <c r="U11" s="58" t="s">
        <v>309</v>
      </c>
      <c r="V11" s="59" t="s">
        <v>1289</v>
      </c>
      <c r="W11" s="60">
        <f>IF(OR(LEFT(I11)="7",LEFT(I11,1)="8"),VALUE(RIGHT(I11,3)),VALUE(RIGHT(I11,4)))</f>
        <v>104</v>
      </c>
    </row>
    <row r="12" spans="1:25" s="9" customFormat="1" ht="116.25" customHeight="1">
      <c r="A12" s="49">
        <v>2</v>
      </c>
      <c r="B12" s="50" t="s">
        <v>129</v>
      </c>
      <c r="C12" s="51" t="s">
        <v>130</v>
      </c>
      <c r="D12" s="51" t="s">
        <v>259</v>
      </c>
      <c r="E12" s="52">
        <v>1</v>
      </c>
      <c r="F12" s="53">
        <v>113</v>
      </c>
      <c r="G12" s="54" t="s">
        <v>1004</v>
      </c>
      <c r="H12" s="54" t="s">
        <v>672</v>
      </c>
      <c r="I12" s="86">
        <v>20070211301479</v>
      </c>
      <c r="J12" s="55" t="s">
        <v>1003</v>
      </c>
      <c r="K12" s="55" t="s">
        <v>1002</v>
      </c>
      <c r="L12" s="55" t="s">
        <v>306</v>
      </c>
      <c r="M12" s="55" t="s">
        <v>307</v>
      </c>
      <c r="N12" s="55" t="s">
        <v>308</v>
      </c>
      <c r="O12" s="56">
        <v>63540422.43</v>
      </c>
      <c r="P12" s="56">
        <v>57000000</v>
      </c>
      <c r="Q12" s="56">
        <v>3928431.29</v>
      </c>
      <c r="R12" s="56">
        <v>31501858.440000001</v>
      </c>
      <c r="S12" s="57" t="s">
        <v>1433</v>
      </c>
      <c r="T12" s="56">
        <v>92966995.280000001</v>
      </c>
      <c r="U12" s="58" t="s">
        <v>309</v>
      </c>
      <c r="V12" s="59" t="s">
        <v>1197</v>
      </c>
      <c r="W12" s="60">
        <f>IF(OR(LEFT(I12)="7",LEFT(I12,1)="8"),VALUE(RIGHT(I12,3)),VALUE(RIGHT(I12,4)))</f>
        <v>1479</v>
      </c>
    </row>
    <row r="13" spans="1:25" s="34" customFormat="1" ht="20.25" customHeight="1" outlineLevel="3">
      <c r="A13" s="61"/>
      <c r="B13" s="94" t="s">
        <v>310</v>
      </c>
      <c r="C13" s="95"/>
      <c r="D13" s="95"/>
      <c r="E13" s="62">
        <f>SUBTOTAL(9,E14:E18)</f>
        <v>3</v>
      </c>
      <c r="F13" s="63"/>
      <c r="G13" s="63"/>
      <c r="H13" s="63"/>
      <c r="I13" s="87"/>
      <c r="J13" s="63"/>
      <c r="K13" s="63"/>
      <c r="L13" s="63"/>
      <c r="M13" s="63"/>
      <c r="N13" s="63"/>
      <c r="O13" s="64"/>
      <c r="P13" s="65"/>
      <c r="Q13" s="65"/>
      <c r="R13" s="65"/>
      <c r="S13" s="63"/>
      <c r="T13" s="65"/>
      <c r="U13" s="63"/>
      <c r="V13" s="66"/>
      <c r="W13" s="67"/>
      <c r="Y13" s="9"/>
    </row>
    <row r="14" spans="1:25" s="41" customFormat="1" ht="20.25" customHeight="1" outlineLevel="1">
      <c r="A14" s="35"/>
      <c r="B14" s="92" t="s">
        <v>867</v>
      </c>
      <c r="C14" s="93" t="s">
        <v>865</v>
      </c>
      <c r="D14" s="93"/>
      <c r="E14" s="36">
        <f>SUBTOTAL(9,E15:E18)</f>
        <v>3</v>
      </c>
      <c r="F14" s="37"/>
      <c r="G14" s="37"/>
      <c r="H14" s="37"/>
      <c r="I14" s="84"/>
      <c r="J14" s="37"/>
      <c r="K14" s="37"/>
      <c r="L14" s="37"/>
      <c r="M14" s="37"/>
      <c r="N14" s="37"/>
      <c r="O14" s="39"/>
      <c r="P14" s="39"/>
      <c r="Q14" s="39"/>
      <c r="R14" s="39"/>
      <c r="S14" s="37"/>
      <c r="T14" s="39"/>
      <c r="U14" s="37"/>
      <c r="V14" s="40"/>
      <c r="W14" s="38"/>
      <c r="Y14" s="9"/>
    </row>
    <row r="15" spans="1:25" s="48" customFormat="1" ht="20.25" customHeight="1" outlineLevel="2">
      <c r="A15" s="42"/>
      <c r="B15" s="96" t="s">
        <v>1144</v>
      </c>
      <c r="C15" s="97"/>
      <c r="D15" s="97" t="s">
        <v>866</v>
      </c>
      <c r="E15" s="43">
        <f>SUBTOTAL(9,E16:E18)</f>
        <v>3</v>
      </c>
      <c r="F15" s="44"/>
      <c r="G15" s="44"/>
      <c r="H15" s="44"/>
      <c r="I15" s="85"/>
      <c r="J15" s="44"/>
      <c r="K15" s="44"/>
      <c r="L15" s="44"/>
      <c r="M15" s="44"/>
      <c r="N15" s="44"/>
      <c r="O15" s="46"/>
      <c r="P15" s="46"/>
      <c r="Q15" s="46"/>
      <c r="R15" s="46"/>
      <c r="S15" s="44"/>
      <c r="T15" s="46"/>
      <c r="U15" s="44"/>
      <c r="V15" s="47"/>
      <c r="W15" s="45"/>
      <c r="Y15" s="9"/>
    </row>
    <row r="16" spans="1:25" s="9" customFormat="1" ht="99.75" customHeight="1">
      <c r="A16" s="49">
        <v>4</v>
      </c>
      <c r="B16" s="50" t="s">
        <v>310</v>
      </c>
      <c r="C16" s="51" t="s">
        <v>130</v>
      </c>
      <c r="D16" s="51" t="s">
        <v>259</v>
      </c>
      <c r="E16" s="52">
        <v>1</v>
      </c>
      <c r="F16" s="53">
        <v>112</v>
      </c>
      <c r="G16" s="54" t="s">
        <v>311</v>
      </c>
      <c r="H16" s="54" t="s">
        <v>672</v>
      </c>
      <c r="I16" s="86">
        <v>20040411201355</v>
      </c>
      <c r="J16" s="55" t="s">
        <v>849</v>
      </c>
      <c r="K16" s="55" t="s">
        <v>220</v>
      </c>
      <c r="L16" s="55" t="s">
        <v>306</v>
      </c>
      <c r="M16" s="55" t="s">
        <v>860</v>
      </c>
      <c r="N16" s="55" t="s">
        <v>308</v>
      </c>
      <c r="O16" s="56">
        <v>60144441.789999999</v>
      </c>
      <c r="P16" s="56">
        <v>0.24</v>
      </c>
      <c r="Q16" s="56">
        <v>1372886.7</v>
      </c>
      <c r="R16" s="56">
        <v>850871.22</v>
      </c>
      <c r="S16" s="57" t="s">
        <v>1793</v>
      </c>
      <c r="T16" s="56">
        <v>60666457.509999998</v>
      </c>
      <c r="U16" s="58" t="s">
        <v>309</v>
      </c>
      <c r="V16" s="59" t="s">
        <v>1291</v>
      </c>
      <c r="W16" s="60">
        <f>IF(OR(LEFT(I16)="7",LEFT(I16,1)="8"),VALUE(RIGHT(I16,3)),VALUE(RIGHT(I16,4)))</f>
        <v>1355</v>
      </c>
    </row>
    <row r="17" spans="1:25" s="9" customFormat="1" ht="96" customHeight="1">
      <c r="A17" s="49">
        <v>4</v>
      </c>
      <c r="B17" s="50" t="s">
        <v>310</v>
      </c>
      <c r="C17" s="51" t="s">
        <v>130</v>
      </c>
      <c r="D17" s="51" t="s">
        <v>259</v>
      </c>
      <c r="E17" s="52">
        <v>1</v>
      </c>
      <c r="F17" s="53">
        <v>112</v>
      </c>
      <c r="G17" s="54" t="s">
        <v>311</v>
      </c>
      <c r="H17" s="54" t="s">
        <v>672</v>
      </c>
      <c r="I17" s="86">
        <v>20000411301118</v>
      </c>
      <c r="J17" s="55" t="s">
        <v>846</v>
      </c>
      <c r="K17" s="55" t="s">
        <v>847</v>
      </c>
      <c r="L17" s="55" t="s">
        <v>306</v>
      </c>
      <c r="M17" s="55" t="s">
        <v>860</v>
      </c>
      <c r="N17" s="55" t="s">
        <v>848</v>
      </c>
      <c r="O17" s="56">
        <v>2787962.45</v>
      </c>
      <c r="P17" s="56">
        <v>3333.3</v>
      </c>
      <c r="Q17" s="56">
        <v>4477.6099999999997</v>
      </c>
      <c r="R17" s="56">
        <v>522570.88</v>
      </c>
      <c r="S17" s="57" t="s">
        <v>1794</v>
      </c>
      <c r="T17" s="56">
        <v>2273202.48</v>
      </c>
      <c r="U17" s="58" t="s">
        <v>309</v>
      </c>
      <c r="V17" s="59" t="s">
        <v>1290</v>
      </c>
      <c r="W17" s="60">
        <f>IF(OR(LEFT(I17)="7",LEFT(I17,1)="8"),VALUE(RIGHT(I17,3)),VALUE(RIGHT(I17,4)))</f>
        <v>1118</v>
      </c>
    </row>
    <row r="18" spans="1:25" s="9" customFormat="1" ht="123" customHeight="1">
      <c r="A18" s="49">
        <v>4</v>
      </c>
      <c r="B18" s="50" t="s">
        <v>310</v>
      </c>
      <c r="C18" s="51" t="s">
        <v>130</v>
      </c>
      <c r="D18" s="51" t="s">
        <v>259</v>
      </c>
      <c r="E18" s="52">
        <v>1</v>
      </c>
      <c r="F18" s="53">
        <v>200</v>
      </c>
      <c r="G18" s="54" t="s">
        <v>850</v>
      </c>
      <c r="H18" s="54" t="s">
        <v>672</v>
      </c>
      <c r="I18" s="86">
        <v>20050420001404</v>
      </c>
      <c r="J18" s="55" t="s">
        <v>851</v>
      </c>
      <c r="K18" s="55" t="s">
        <v>852</v>
      </c>
      <c r="L18" s="55" t="s">
        <v>306</v>
      </c>
      <c r="M18" s="55" t="s">
        <v>860</v>
      </c>
      <c r="N18" s="55" t="s">
        <v>853</v>
      </c>
      <c r="O18" s="56">
        <v>255363087.65000001</v>
      </c>
      <c r="P18" s="56">
        <v>3664688000.0999999</v>
      </c>
      <c r="Q18" s="56">
        <v>27394839.68</v>
      </c>
      <c r="R18" s="56">
        <v>2779609723.1799998</v>
      </c>
      <c r="S18" s="57" t="s">
        <v>1795</v>
      </c>
      <c r="T18" s="56">
        <v>1167836204.25</v>
      </c>
      <c r="U18" s="58" t="s">
        <v>309</v>
      </c>
      <c r="V18" s="59" t="s">
        <v>1435</v>
      </c>
      <c r="W18" s="60">
        <f>IF(OR(LEFT(I18)="7",LEFT(I18,1)="8"),VALUE(RIGHT(I18,3)),VALUE(RIGHT(I18,4)))</f>
        <v>1404</v>
      </c>
    </row>
    <row r="19" spans="1:25" s="34" customFormat="1" ht="20.25" customHeight="1" outlineLevel="3">
      <c r="A19" s="61"/>
      <c r="B19" s="94" t="s">
        <v>855</v>
      </c>
      <c r="C19" s="95"/>
      <c r="D19" s="95"/>
      <c r="E19" s="62">
        <f>SUBTOTAL(9,E20:E26)</f>
        <v>3</v>
      </c>
      <c r="F19" s="63"/>
      <c r="G19" s="63"/>
      <c r="H19" s="63"/>
      <c r="I19" s="87"/>
      <c r="J19" s="63"/>
      <c r="K19" s="63"/>
      <c r="L19" s="63"/>
      <c r="M19" s="63"/>
      <c r="N19" s="63"/>
      <c r="O19" s="64"/>
      <c r="P19" s="65"/>
      <c r="Q19" s="65"/>
      <c r="R19" s="65"/>
      <c r="S19" s="63"/>
      <c r="T19" s="65"/>
      <c r="U19" s="63"/>
      <c r="V19" s="66"/>
      <c r="W19" s="67"/>
      <c r="Y19" s="9"/>
    </row>
    <row r="20" spans="1:25" s="41" customFormat="1" ht="20.25" customHeight="1" outlineLevel="1">
      <c r="A20" s="35"/>
      <c r="B20" s="92" t="s">
        <v>867</v>
      </c>
      <c r="C20" s="93" t="s">
        <v>865</v>
      </c>
      <c r="D20" s="93"/>
      <c r="E20" s="36">
        <f>SUBTOTAL(9,E21:E22)</f>
        <v>1</v>
      </c>
      <c r="F20" s="37"/>
      <c r="G20" s="37"/>
      <c r="H20" s="37"/>
      <c r="I20" s="84"/>
      <c r="J20" s="37"/>
      <c r="K20" s="37"/>
      <c r="L20" s="37"/>
      <c r="M20" s="37"/>
      <c r="N20" s="37"/>
      <c r="O20" s="39"/>
      <c r="P20" s="39"/>
      <c r="Q20" s="39"/>
      <c r="R20" s="39"/>
      <c r="S20" s="37"/>
      <c r="T20" s="39"/>
      <c r="U20" s="37"/>
      <c r="V20" s="40"/>
      <c r="W20" s="38"/>
      <c r="Y20" s="9"/>
    </row>
    <row r="21" spans="1:25" s="48" customFormat="1" ht="20.25" customHeight="1" outlineLevel="2">
      <c r="A21" s="42"/>
      <c r="B21" s="96" t="s">
        <v>371</v>
      </c>
      <c r="C21" s="97"/>
      <c r="D21" s="97"/>
      <c r="E21" s="43">
        <f>SUBTOTAL(9,E22:E22)</f>
        <v>1</v>
      </c>
      <c r="F21" s="44"/>
      <c r="G21" s="44"/>
      <c r="H21" s="44"/>
      <c r="I21" s="85"/>
      <c r="J21" s="44"/>
      <c r="K21" s="44"/>
      <c r="L21" s="44"/>
      <c r="M21" s="44"/>
      <c r="N21" s="44"/>
      <c r="O21" s="46"/>
      <c r="P21" s="46"/>
      <c r="Q21" s="46"/>
      <c r="R21" s="46"/>
      <c r="S21" s="44"/>
      <c r="T21" s="46"/>
      <c r="U21" s="44"/>
      <c r="V21" s="47"/>
      <c r="W21" s="45"/>
      <c r="Y21" s="9"/>
    </row>
    <row r="22" spans="1:25" s="9" customFormat="1" ht="162.75" customHeight="1">
      <c r="A22" s="49">
        <v>5</v>
      </c>
      <c r="B22" s="50" t="s">
        <v>855</v>
      </c>
      <c r="C22" s="51" t="s">
        <v>130</v>
      </c>
      <c r="D22" s="51" t="s">
        <v>259</v>
      </c>
      <c r="E22" s="52">
        <v>1</v>
      </c>
      <c r="F22" s="53">
        <v>514</v>
      </c>
      <c r="G22" s="54" t="s">
        <v>1173</v>
      </c>
      <c r="H22" s="54" t="s">
        <v>672</v>
      </c>
      <c r="I22" s="86" t="s">
        <v>990</v>
      </c>
      <c r="J22" s="55" t="s">
        <v>991</v>
      </c>
      <c r="K22" s="55" t="s">
        <v>85</v>
      </c>
      <c r="L22" s="55" t="s">
        <v>306</v>
      </c>
      <c r="M22" s="55" t="s">
        <v>503</v>
      </c>
      <c r="N22" s="55" t="s">
        <v>853</v>
      </c>
      <c r="O22" s="56">
        <v>112877917</v>
      </c>
      <c r="P22" s="56">
        <v>6795934</v>
      </c>
      <c r="Q22" s="56">
        <v>1272717</v>
      </c>
      <c r="R22" s="56">
        <v>26767768</v>
      </c>
      <c r="S22" s="57" t="s">
        <v>1796</v>
      </c>
      <c r="T22" s="56">
        <v>152703573</v>
      </c>
      <c r="U22" s="58" t="s">
        <v>861</v>
      </c>
      <c r="V22" s="59" t="s">
        <v>1797</v>
      </c>
      <c r="W22" s="60">
        <f>IF(OR(LEFT(I22)="7",LEFT(I22,1)="8"),VALUE(RIGHT(I22,3)),VALUE(RIGHT(I22,4)))</f>
        <v>31</v>
      </c>
    </row>
    <row r="23" spans="1:25" s="41" customFormat="1" ht="20.25" customHeight="1" outlineLevel="1">
      <c r="A23" s="35"/>
      <c r="B23" s="92" t="s">
        <v>209</v>
      </c>
      <c r="C23" s="93" t="s">
        <v>865</v>
      </c>
      <c r="D23" s="93"/>
      <c r="E23" s="36">
        <f>SUBTOTAL(9,E24:E26)</f>
        <v>2</v>
      </c>
      <c r="F23" s="37"/>
      <c r="G23" s="37"/>
      <c r="H23" s="37"/>
      <c r="I23" s="84"/>
      <c r="J23" s="37"/>
      <c r="K23" s="37"/>
      <c r="L23" s="37"/>
      <c r="M23" s="37"/>
      <c r="N23" s="37"/>
      <c r="O23" s="39"/>
      <c r="P23" s="39"/>
      <c r="Q23" s="39"/>
      <c r="R23" s="39"/>
      <c r="S23" s="37"/>
      <c r="T23" s="39"/>
      <c r="U23" s="37"/>
      <c r="V23" s="40"/>
      <c r="W23" s="38"/>
      <c r="Y23" s="9"/>
    </row>
    <row r="24" spans="1:25" s="48" customFormat="1" ht="20.25" customHeight="1" outlineLevel="2">
      <c r="A24" s="42"/>
      <c r="B24" s="96" t="s">
        <v>371</v>
      </c>
      <c r="C24" s="97"/>
      <c r="D24" s="97"/>
      <c r="E24" s="43">
        <f>SUBTOTAL(9,E25:E26)</f>
        <v>2</v>
      </c>
      <c r="F24" s="44"/>
      <c r="G24" s="44"/>
      <c r="H24" s="44"/>
      <c r="I24" s="85"/>
      <c r="J24" s="44"/>
      <c r="K24" s="44"/>
      <c r="L24" s="44"/>
      <c r="M24" s="44"/>
      <c r="N24" s="44"/>
      <c r="O24" s="46"/>
      <c r="P24" s="46"/>
      <c r="Q24" s="46"/>
      <c r="R24" s="46"/>
      <c r="S24" s="44"/>
      <c r="T24" s="46"/>
      <c r="U24" s="44"/>
      <c r="V24" s="47"/>
      <c r="W24" s="45"/>
      <c r="Y24" s="9"/>
    </row>
    <row r="25" spans="1:25" s="9" customFormat="1" ht="103.5" customHeight="1">
      <c r="A25" s="49">
        <v>5</v>
      </c>
      <c r="B25" s="50" t="s">
        <v>855</v>
      </c>
      <c r="C25" s="51" t="s">
        <v>86</v>
      </c>
      <c r="D25" s="51" t="s">
        <v>259</v>
      </c>
      <c r="E25" s="52">
        <v>1</v>
      </c>
      <c r="F25" s="53">
        <v>500</v>
      </c>
      <c r="G25" s="54" t="s">
        <v>1232</v>
      </c>
      <c r="H25" s="54" t="s">
        <v>1173</v>
      </c>
      <c r="I25" s="86">
        <v>20100550001538</v>
      </c>
      <c r="J25" s="55" t="s">
        <v>1233</v>
      </c>
      <c r="K25" s="55" t="s">
        <v>1234</v>
      </c>
      <c r="L25" s="55" t="s">
        <v>895</v>
      </c>
      <c r="M25" s="55" t="s">
        <v>817</v>
      </c>
      <c r="N25" s="55" t="s">
        <v>848</v>
      </c>
      <c r="O25" s="56">
        <v>69879418.909999996</v>
      </c>
      <c r="P25" s="56">
        <v>0</v>
      </c>
      <c r="Q25" s="56">
        <v>749356.71</v>
      </c>
      <c r="R25" s="56">
        <v>41662370.740000002</v>
      </c>
      <c r="S25" s="57" t="s">
        <v>1436</v>
      </c>
      <c r="T25" s="56">
        <v>28966404.879999999</v>
      </c>
      <c r="U25" s="58" t="s">
        <v>861</v>
      </c>
      <c r="V25" s="59" t="s">
        <v>1437</v>
      </c>
      <c r="W25" s="60">
        <f>IF(OR(LEFT(I25)="7",LEFT(I25,1)="8"),VALUE(RIGHT(I25,3)),VALUE(RIGHT(I25,4)))</f>
        <v>1538</v>
      </c>
    </row>
    <row r="26" spans="1:25" s="9" customFormat="1" ht="139.5" customHeight="1">
      <c r="A26" s="49">
        <v>5</v>
      </c>
      <c r="B26" s="50" t="s">
        <v>855</v>
      </c>
      <c r="C26" s="51" t="s">
        <v>86</v>
      </c>
      <c r="D26" s="51" t="s">
        <v>259</v>
      </c>
      <c r="E26" s="52">
        <v>1</v>
      </c>
      <c r="F26" s="53">
        <v>612</v>
      </c>
      <c r="G26" s="54" t="s">
        <v>151</v>
      </c>
      <c r="H26" s="54" t="s">
        <v>151</v>
      </c>
      <c r="I26" s="86">
        <v>20070561201459</v>
      </c>
      <c r="J26" s="55" t="s">
        <v>150</v>
      </c>
      <c r="K26" s="55" t="s">
        <v>221</v>
      </c>
      <c r="L26" s="55" t="s">
        <v>895</v>
      </c>
      <c r="M26" s="55" t="s">
        <v>817</v>
      </c>
      <c r="N26" s="55" t="s">
        <v>308</v>
      </c>
      <c r="O26" s="56">
        <v>16619141.58</v>
      </c>
      <c r="P26" s="56">
        <v>3380039.43</v>
      </c>
      <c r="Q26" s="56">
        <v>818.85</v>
      </c>
      <c r="R26" s="56">
        <v>2690456.13</v>
      </c>
      <c r="S26" s="57" t="s">
        <v>1798</v>
      </c>
      <c r="T26" s="56">
        <v>17309543.73</v>
      </c>
      <c r="U26" s="58" t="s">
        <v>309</v>
      </c>
      <c r="V26" s="59" t="s">
        <v>1438</v>
      </c>
      <c r="W26" s="60">
        <f>IF(OR(LEFT(I26)="7",LEFT(I26,1)="8"),VALUE(RIGHT(I26,3)),VALUE(RIGHT(I26,4)))</f>
        <v>1459</v>
      </c>
    </row>
    <row r="27" spans="1:25" s="34" customFormat="1" ht="27" customHeight="1" outlineLevel="3">
      <c r="A27" s="61"/>
      <c r="B27" s="94" t="s">
        <v>132</v>
      </c>
      <c r="C27" s="95"/>
      <c r="D27" s="95"/>
      <c r="E27" s="62">
        <f>SUBTOTAL(9,E30:E125)</f>
        <v>89</v>
      </c>
      <c r="F27" s="63"/>
      <c r="G27" s="63"/>
      <c r="H27" s="63"/>
      <c r="I27" s="87"/>
      <c r="J27" s="63"/>
      <c r="K27" s="63"/>
      <c r="L27" s="63"/>
      <c r="M27" s="63"/>
      <c r="N27" s="63"/>
      <c r="O27" s="64"/>
      <c r="P27" s="65"/>
      <c r="Q27" s="65"/>
      <c r="R27" s="65"/>
      <c r="S27" s="63"/>
      <c r="T27" s="65"/>
      <c r="U27" s="63"/>
      <c r="V27" s="66"/>
      <c r="W27" s="67"/>
      <c r="Y27" s="9"/>
    </row>
    <row r="28" spans="1:25" s="41" customFormat="1" ht="20.25" customHeight="1" outlineLevel="1">
      <c r="A28" s="35"/>
      <c r="B28" s="92" t="s">
        <v>867</v>
      </c>
      <c r="C28" s="93" t="s">
        <v>865</v>
      </c>
      <c r="D28" s="93"/>
      <c r="E28" s="36">
        <f>SUBTOTAL(9,E30:E108)</f>
        <v>77</v>
      </c>
      <c r="F28" s="37"/>
      <c r="G28" s="37"/>
      <c r="H28" s="37"/>
      <c r="I28" s="84"/>
      <c r="J28" s="37"/>
      <c r="K28" s="37"/>
      <c r="L28" s="37"/>
      <c r="M28" s="37"/>
      <c r="N28" s="37"/>
      <c r="O28" s="39"/>
      <c r="P28" s="39"/>
      <c r="Q28" s="39"/>
      <c r="R28" s="39"/>
      <c r="S28" s="37"/>
      <c r="T28" s="39"/>
      <c r="U28" s="37"/>
      <c r="V28" s="40"/>
      <c r="W28" s="38"/>
      <c r="Y28" s="9"/>
    </row>
    <row r="29" spans="1:25" s="48" customFormat="1" ht="20.25" customHeight="1" outlineLevel="2">
      <c r="A29" s="42"/>
      <c r="B29" s="96" t="s">
        <v>371</v>
      </c>
      <c r="C29" s="97"/>
      <c r="D29" s="97"/>
      <c r="E29" s="43">
        <f>SUBTOTAL(9,E30:E94)</f>
        <v>65</v>
      </c>
      <c r="F29" s="44"/>
      <c r="G29" s="44"/>
      <c r="H29" s="44"/>
      <c r="I29" s="85"/>
      <c r="J29" s="44"/>
      <c r="K29" s="44"/>
      <c r="L29" s="44"/>
      <c r="M29" s="44"/>
      <c r="N29" s="44"/>
      <c r="O29" s="46"/>
      <c r="P29" s="46"/>
      <c r="Q29" s="46"/>
      <c r="R29" s="46"/>
      <c r="S29" s="44"/>
      <c r="T29" s="46"/>
      <c r="U29" s="44"/>
      <c r="V29" s="47"/>
      <c r="W29" s="45"/>
      <c r="Y29" s="9"/>
    </row>
    <row r="30" spans="1:25" s="9" customFormat="1" ht="120.75" customHeight="1">
      <c r="A30" s="49">
        <v>6</v>
      </c>
      <c r="B30" s="50" t="s">
        <v>132</v>
      </c>
      <c r="C30" s="51" t="s">
        <v>130</v>
      </c>
      <c r="D30" s="51" t="s">
        <v>259</v>
      </c>
      <c r="E30" s="52">
        <v>1</v>
      </c>
      <c r="F30" s="53">
        <v>210</v>
      </c>
      <c r="G30" s="54" t="s">
        <v>857</v>
      </c>
      <c r="H30" s="54" t="s">
        <v>672</v>
      </c>
      <c r="I30" s="86">
        <v>20110621001545</v>
      </c>
      <c r="J30" s="55" t="s">
        <v>1272</v>
      </c>
      <c r="K30" s="55" t="s">
        <v>1273</v>
      </c>
      <c r="L30" s="55" t="s">
        <v>306</v>
      </c>
      <c r="M30" s="55" t="s">
        <v>860</v>
      </c>
      <c r="N30" s="55" t="s">
        <v>211</v>
      </c>
      <c r="O30" s="56">
        <v>4668930055.5200005</v>
      </c>
      <c r="P30" s="56">
        <v>0</v>
      </c>
      <c r="Q30" s="56">
        <v>145502158.30000001</v>
      </c>
      <c r="R30" s="56">
        <v>1800599.1</v>
      </c>
      <c r="S30" s="57" t="s">
        <v>1814</v>
      </c>
      <c r="T30" s="56">
        <v>4812631614.7200003</v>
      </c>
      <c r="U30" s="58" t="s">
        <v>309</v>
      </c>
      <c r="V30" s="59" t="s">
        <v>1439</v>
      </c>
      <c r="W30" s="60">
        <f t="shared" ref="W30:W61" si="0">IF(OR(LEFT(I30)="7",LEFT(I30,1)="8"),VALUE(RIGHT(I30,3)),VALUE(RIGHT(I30,4)))</f>
        <v>1545</v>
      </c>
    </row>
    <row r="31" spans="1:25" s="9" customFormat="1" ht="120" customHeight="1">
      <c r="A31" s="49">
        <v>6</v>
      </c>
      <c r="B31" s="50" t="s">
        <v>132</v>
      </c>
      <c r="C31" s="51" t="s">
        <v>130</v>
      </c>
      <c r="D31" s="51" t="s">
        <v>259</v>
      </c>
      <c r="E31" s="52">
        <v>1</v>
      </c>
      <c r="F31" s="53">
        <v>210</v>
      </c>
      <c r="G31" s="54" t="s">
        <v>857</v>
      </c>
      <c r="H31" s="54" t="s">
        <v>672</v>
      </c>
      <c r="I31" s="86">
        <v>20120621001550</v>
      </c>
      <c r="J31" s="55" t="s">
        <v>1440</v>
      </c>
      <c r="K31" s="55" t="s">
        <v>1441</v>
      </c>
      <c r="L31" s="55" t="s">
        <v>306</v>
      </c>
      <c r="M31" s="55" t="s">
        <v>860</v>
      </c>
      <c r="N31" s="55" t="s">
        <v>211</v>
      </c>
      <c r="O31" s="56">
        <v>0</v>
      </c>
      <c r="P31" s="56">
        <v>4000000000</v>
      </c>
      <c r="Q31" s="56">
        <v>36030485.18</v>
      </c>
      <c r="R31" s="56">
        <v>1741357.2</v>
      </c>
      <c r="S31" s="57" t="s">
        <v>1815</v>
      </c>
      <c r="T31" s="56">
        <v>4034289127.98</v>
      </c>
      <c r="U31" s="58" t="s">
        <v>309</v>
      </c>
      <c r="V31" s="59" t="s">
        <v>1816</v>
      </c>
      <c r="W31" s="60">
        <f t="shared" si="0"/>
        <v>1550</v>
      </c>
    </row>
    <row r="32" spans="1:25" s="9" customFormat="1" ht="185.25" customHeight="1">
      <c r="A32" s="49">
        <v>6</v>
      </c>
      <c r="B32" s="50" t="s">
        <v>132</v>
      </c>
      <c r="C32" s="51" t="s">
        <v>130</v>
      </c>
      <c r="D32" s="51" t="s">
        <v>259</v>
      </c>
      <c r="E32" s="52">
        <v>1</v>
      </c>
      <c r="F32" s="53">
        <v>211</v>
      </c>
      <c r="G32" s="54" t="s">
        <v>287</v>
      </c>
      <c r="H32" s="54" t="s">
        <v>672</v>
      </c>
      <c r="I32" s="86">
        <v>20010620001161</v>
      </c>
      <c r="J32" s="55" t="s">
        <v>288</v>
      </c>
      <c r="K32" s="55" t="s">
        <v>1274</v>
      </c>
      <c r="L32" s="55" t="s">
        <v>306</v>
      </c>
      <c r="M32" s="55" t="s">
        <v>307</v>
      </c>
      <c r="N32" s="55" t="s">
        <v>211</v>
      </c>
      <c r="O32" s="56">
        <v>11036184075.299999</v>
      </c>
      <c r="P32" s="56">
        <v>12352975741</v>
      </c>
      <c r="Q32" s="56">
        <v>395319230.81999999</v>
      </c>
      <c r="R32" s="56">
        <v>178437.21</v>
      </c>
      <c r="S32" s="57" t="s">
        <v>1823</v>
      </c>
      <c r="T32" s="56">
        <v>23784300609.91</v>
      </c>
      <c r="U32" s="58" t="s">
        <v>309</v>
      </c>
      <c r="V32" s="59" t="s">
        <v>1442</v>
      </c>
      <c r="W32" s="60">
        <f t="shared" si="0"/>
        <v>1161</v>
      </c>
    </row>
    <row r="33" spans="1:23" s="9" customFormat="1" ht="139.5" customHeight="1">
      <c r="A33" s="49">
        <v>6</v>
      </c>
      <c r="B33" s="50" t="s">
        <v>132</v>
      </c>
      <c r="C33" s="51" t="s">
        <v>130</v>
      </c>
      <c r="D33" s="51" t="s">
        <v>259</v>
      </c>
      <c r="E33" s="52">
        <v>1</v>
      </c>
      <c r="F33" s="53">
        <v>212</v>
      </c>
      <c r="G33" s="54" t="s">
        <v>290</v>
      </c>
      <c r="H33" s="54" t="s">
        <v>672</v>
      </c>
      <c r="I33" s="86" t="s">
        <v>291</v>
      </c>
      <c r="J33" s="55" t="s">
        <v>696</v>
      </c>
      <c r="K33" s="55" t="s">
        <v>1266</v>
      </c>
      <c r="L33" s="55" t="s">
        <v>306</v>
      </c>
      <c r="M33" s="55" t="s">
        <v>860</v>
      </c>
      <c r="N33" s="55" t="s">
        <v>308</v>
      </c>
      <c r="O33" s="56">
        <v>0</v>
      </c>
      <c r="P33" s="56">
        <v>0</v>
      </c>
      <c r="Q33" s="56">
        <v>0</v>
      </c>
      <c r="R33" s="56">
        <v>0</v>
      </c>
      <c r="S33" s="57" t="s">
        <v>1810</v>
      </c>
      <c r="T33" s="56">
        <v>0</v>
      </c>
      <c r="U33" s="58" t="s">
        <v>861</v>
      </c>
      <c r="V33" s="59" t="s">
        <v>1292</v>
      </c>
      <c r="W33" s="60">
        <f t="shared" si="0"/>
        <v>183</v>
      </c>
    </row>
    <row r="34" spans="1:23" s="9" customFormat="1" ht="139.5" customHeight="1">
      <c r="A34" s="49">
        <v>6</v>
      </c>
      <c r="B34" s="50" t="s">
        <v>132</v>
      </c>
      <c r="C34" s="51" t="s">
        <v>130</v>
      </c>
      <c r="D34" s="51" t="s">
        <v>259</v>
      </c>
      <c r="E34" s="52">
        <v>1</v>
      </c>
      <c r="F34" s="53">
        <v>212</v>
      </c>
      <c r="G34" s="54" t="s">
        <v>290</v>
      </c>
      <c r="H34" s="54" t="s">
        <v>672</v>
      </c>
      <c r="I34" s="86">
        <v>700003100051</v>
      </c>
      <c r="J34" s="55" t="s">
        <v>658</v>
      </c>
      <c r="K34" s="55" t="s">
        <v>248</v>
      </c>
      <c r="L34" s="55" t="s">
        <v>306</v>
      </c>
      <c r="M34" s="55" t="s">
        <v>860</v>
      </c>
      <c r="N34" s="55" t="s">
        <v>997</v>
      </c>
      <c r="O34" s="56">
        <v>1927013.49</v>
      </c>
      <c r="P34" s="56">
        <v>0</v>
      </c>
      <c r="Q34" s="56">
        <v>43362.37</v>
      </c>
      <c r="R34" s="56">
        <v>13663.11</v>
      </c>
      <c r="S34" s="57" t="s">
        <v>1819</v>
      </c>
      <c r="T34" s="56">
        <v>1956712.75</v>
      </c>
      <c r="U34" s="58" t="s">
        <v>309</v>
      </c>
      <c r="V34" s="59" t="s">
        <v>1443</v>
      </c>
      <c r="W34" s="60">
        <f t="shared" si="0"/>
        <v>51</v>
      </c>
    </row>
    <row r="35" spans="1:23" s="9" customFormat="1" ht="139.5" customHeight="1">
      <c r="A35" s="49">
        <v>6</v>
      </c>
      <c r="B35" s="50" t="s">
        <v>132</v>
      </c>
      <c r="C35" s="51" t="s">
        <v>130</v>
      </c>
      <c r="D35" s="51" t="s">
        <v>259</v>
      </c>
      <c r="E35" s="52">
        <v>1</v>
      </c>
      <c r="F35" s="53">
        <v>213</v>
      </c>
      <c r="G35" s="54" t="s">
        <v>979</v>
      </c>
      <c r="H35" s="54" t="s">
        <v>672</v>
      </c>
      <c r="I35" s="86">
        <v>20000620001120</v>
      </c>
      <c r="J35" s="55" t="s">
        <v>249</v>
      </c>
      <c r="K35" s="55" t="s">
        <v>222</v>
      </c>
      <c r="L35" s="55" t="s">
        <v>306</v>
      </c>
      <c r="M35" s="55" t="s">
        <v>307</v>
      </c>
      <c r="N35" s="55" t="s">
        <v>308</v>
      </c>
      <c r="O35" s="56">
        <v>1911466052.4000001</v>
      </c>
      <c r="P35" s="56">
        <v>64747487.219999999</v>
      </c>
      <c r="Q35" s="56">
        <v>37831180.909999996</v>
      </c>
      <c r="R35" s="56">
        <v>315838174.05000001</v>
      </c>
      <c r="S35" s="57" t="s">
        <v>1821</v>
      </c>
      <c r="T35" s="56">
        <v>1698206546.48</v>
      </c>
      <c r="U35" s="58" t="s">
        <v>309</v>
      </c>
      <c r="V35" s="59" t="s">
        <v>1444</v>
      </c>
      <c r="W35" s="60">
        <f t="shared" si="0"/>
        <v>1120</v>
      </c>
    </row>
    <row r="36" spans="1:23" s="9" customFormat="1" ht="120" customHeight="1">
      <c r="A36" s="49">
        <v>6</v>
      </c>
      <c r="B36" s="50" t="s">
        <v>132</v>
      </c>
      <c r="C36" s="51" t="s">
        <v>130</v>
      </c>
      <c r="D36" s="51" t="s">
        <v>259</v>
      </c>
      <c r="E36" s="52">
        <v>1</v>
      </c>
      <c r="F36" s="53">
        <v>215</v>
      </c>
      <c r="G36" s="54" t="s">
        <v>692</v>
      </c>
      <c r="H36" s="54" t="s">
        <v>672</v>
      </c>
      <c r="I36" s="86">
        <v>20120621501551</v>
      </c>
      <c r="J36" s="55" t="s">
        <v>1445</v>
      </c>
      <c r="K36" s="55" t="s">
        <v>1446</v>
      </c>
      <c r="L36" s="55" t="s">
        <v>306</v>
      </c>
      <c r="M36" s="55" t="s">
        <v>747</v>
      </c>
      <c r="N36" s="55" t="s">
        <v>308</v>
      </c>
      <c r="O36" s="56">
        <v>0</v>
      </c>
      <c r="P36" s="56">
        <v>2137821222.3800001</v>
      </c>
      <c r="Q36" s="56">
        <v>8996747.3399999999</v>
      </c>
      <c r="R36" s="56">
        <v>666666.68000000005</v>
      </c>
      <c r="S36" s="57" t="s">
        <v>1805</v>
      </c>
      <c r="T36" s="56">
        <v>2146151303.04</v>
      </c>
      <c r="U36" s="58" t="s">
        <v>309</v>
      </c>
      <c r="V36" s="59" t="s">
        <v>1447</v>
      </c>
      <c r="W36" s="60">
        <f t="shared" si="0"/>
        <v>1551</v>
      </c>
    </row>
    <row r="37" spans="1:23" s="9" customFormat="1" ht="139.5" customHeight="1">
      <c r="A37" s="49">
        <v>6</v>
      </c>
      <c r="B37" s="50" t="s">
        <v>132</v>
      </c>
      <c r="C37" s="51" t="s">
        <v>130</v>
      </c>
      <c r="D37" s="51" t="s">
        <v>259</v>
      </c>
      <c r="E37" s="52">
        <v>1</v>
      </c>
      <c r="F37" s="53">
        <v>215</v>
      </c>
      <c r="G37" s="54" t="s">
        <v>692</v>
      </c>
      <c r="H37" s="54" t="s">
        <v>672</v>
      </c>
      <c r="I37" s="86" t="s">
        <v>862</v>
      </c>
      <c r="J37" s="55" t="s">
        <v>208</v>
      </c>
      <c r="K37" s="55" t="s">
        <v>292</v>
      </c>
      <c r="L37" s="55" t="s">
        <v>306</v>
      </c>
      <c r="M37" s="55" t="s">
        <v>860</v>
      </c>
      <c r="N37" s="55" t="s">
        <v>308</v>
      </c>
      <c r="O37" s="56">
        <v>43399572.25</v>
      </c>
      <c r="P37" s="56">
        <v>280000</v>
      </c>
      <c r="Q37" s="56">
        <v>1037183.16</v>
      </c>
      <c r="R37" s="56">
        <v>0</v>
      </c>
      <c r="S37" s="57" t="s">
        <v>1806</v>
      </c>
      <c r="T37" s="56">
        <v>44716755.409999996</v>
      </c>
      <c r="U37" s="58" t="s">
        <v>309</v>
      </c>
      <c r="V37" s="59" t="s">
        <v>1448</v>
      </c>
      <c r="W37" s="60">
        <f t="shared" si="0"/>
        <v>48</v>
      </c>
    </row>
    <row r="38" spans="1:23" s="9" customFormat="1" ht="139.5" customHeight="1">
      <c r="A38" s="49">
        <v>6</v>
      </c>
      <c r="B38" s="50" t="s">
        <v>132</v>
      </c>
      <c r="C38" s="51" t="s">
        <v>130</v>
      </c>
      <c r="D38" s="51" t="s">
        <v>259</v>
      </c>
      <c r="E38" s="52">
        <v>1</v>
      </c>
      <c r="F38" s="53">
        <v>410</v>
      </c>
      <c r="G38" s="54" t="s">
        <v>888</v>
      </c>
      <c r="H38" s="54" t="s">
        <v>672</v>
      </c>
      <c r="I38" s="86">
        <v>700006810050</v>
      </c>
      <c r="J38" s="55" t="s">
        <v>889</v>
      </c>
      <c r="K38" s="55" t="s">
        <v>223</v>
      </c>
      <c r="L38" s="55" t="s">
        <v>306</v>
      </c>
      <c r="M38" s="55" t="s">
        <v>860</v>
      </c>
      <c r="N38" s="55" t="s">
        <v>308</v>
      </c>
      <c r="O38" s="56">
        <v>10159548.869999999</v>
      </c>
      <c r="P38" s="56">
        <v>25000</v>
      </c>
      <c r="Q38" s="56">
        <v>215962.55</v>
      </c>
      <c r="R38" s="56">
        <v>1716852.31</v>
      </c>
      <c r="S38" s="57" t="s">
        <v>1808</v>
      </c>
      <c r="T38" s="56">
        <v>8683659.1099999994</v>
      </c>
      <c r="U38" s="58" t="s">
        <v>309</v>
      </c>
      <c r="V38" s="59" t="s">
        <v>1809</v>
      </c>
      <c r="W38" s="60">
        <f t="shared" si="0"/>
        <v>50</v>
      </c>
    </row>
    <row r="39" spans="1:23" s="9" customFormat="1" ht="139.5" customHeight="1">
      <c r="A39" s="49">
        <v>6</v>
      </c>
      <c r="B39" s="50" t="s">
        <v>132</v>
      </c>
      <c r="C39" s="51" t="s">
        <v>130</v>
      </c>
      <c r="D39" s="51" t="s">
        <v>259</v>
      </c>
      <c r="E39" s="52">
        <v>1</v>
      </c>
      <c r="F39" s="53">
        <v>411</v>
      </c>
      <c r="G39" s="54" t="s">
        <v>892</v>
      </c>
      <c r="H39" s="54" t="s">
        <v>672</v>
      </c>
      <c r="I39" s="86">
        <v>20060641101443</v>
      </c>
      <c r="J39" s="55" t="s">
        <v>1174</v>
      </c>
      <c r="K39" s="55" t="s">
        <v>1175</v>
      </c>
      <c r="L39" s="55" t="s">
        <v>306</v>
      </c>
      <c r="M39" s="55" t="s">
        <v>503</v>
      </c>
      <c r="N39" s="55" t="s">
        <v>308</v>
      </c>
      <c r="O39" s="56">
        <v>975784.39</v>
      </c>
      <c r="P39" s="56">
        <v>201745770.99000001</v>
      </c>
      <c r="Q39" s="56">
        <v>2186724.7799999998</v>
      </c>
      <c r="R39" s="56">
        <v>31801923</v>
      </c>
      <c r="S39" s="57" t="s">
        <v>1449</v>
      </c>
      <c r="T39" s="56">
        <v>173106357.16</v>
      </c>
      <c r="U39" s="58" t="s">
        <v>309</v>
      </c>
      <c r="V39" s="59" t="s">
        <v>1450</v>
      </c>
      <c r="W39" s="60">
        <f t="shared" si="0"/>
        <v>1443</v>
      </c>
    </row>
    <row r="40" spans="1:23" s="9" customFormat="1" ht="139.5" customHeight="1">
      <c r="A40" s="49">
        <v>6</v>
      </c>
      <c r="B40" s="50" t="s">
        <v>132</v>
      </c>
      <c r="C40" s="51" t="s">
        <v>130</v>
      </c>
      <c r="D40" s="51" t="s">
        <v>259</v>
      </c>
      <c r="E40" s="52">
        <v>1</v>
      </c>
      <c r="F40" s="53">
        <v>411</v>
      </c>
      <c r="G40" s="54" t="s">
        <v>892</v>
      </c>
      <c r="H40" s="54" t="s">
        <v>672</v>
      </c>
      <c r="I40" s="86" t="s">
        <v>893</v>
      </c>
      <c r="J40" s="55" t="s">
        <v>82</v>
      </c>
      <c r="K40" s="55" t="s">
        <v>981</v>
      </c>
      <c r="L40" s="55" t="s">
        <v>306</v>
      </c>
      <c r="M40" s="55" t="s">
        <v>860</v>
      </c>
      <c r="N40" s="55" t="s">
        <v>308</v>
      </c>
      <c r="O40" s="56">
        <v>3241729388.8200002</v>
      </c>
      <c r="P40" s="56">
        <v>43240740.979999997</v>
      </c>
      <c r="Q40" s="56">
        <v>68603515.219999999</v>
      </c>
      <c r="R40" s="56">
        <v>575984191</v>
      </c>
      <c r="S40" s="57" t="s">
        <v>1807</v>
      </c>
      <c r="T40" s="56">
        <v>2777589454.02</v>
      </c>
      <c r="U40" s="58" t="s">
        <v>309</v>
      </c>
      <c r="V40" s="59" t="s">
        <v>1451</v>
      </c>
      <c r="W40" s="60">
        <f t="shared" si="0"/>
        <v>49</v>
      </c>
    </row>
    <row r="41" spans="1:23" s="9" customFormat="1" ht="139.5" customHeight="1">
      <c r="A41" s="49">
        <v>6</v>
      </c>
      <c r="B41" s="50" t="s">
        <v>132</v>
      </c>
      <c r="C41" s="51" t="s">
        <v>130</v>
      </c>
      <c r="D41" s="51" t="s">
        <v>259</v>
      </c>
      <c r="E41" s="52">
        <v>1</v>
      </c>
      <c r="F41" s="53">
        <v>411</v>
      </c>
      <c r="G41" s="54" t="s">
        <v>892</v>
      </c>
      <c r="H41" s="54" t="s">
        <v>672</v>
      </c>
      <c r="I41" s="86">
        <v>20000641101049</v>
      </c>
      <c r="J41" s="55" t="s">
        <v>896</v>
      </c>
      <c r="K41" s="55" t="s">
        <v>225</v>
      </c>
      <c r="L41" s="55" t="s">
        <v>306</v>
      </c>
      <c r="M41" s="55" t="s">
        <v>860</v>
      </c>
      <c r="N41" s="55" t="s">
        <v>211</v>
      </c>
      <c r="O41" s="56">
        <v>38694414924.949997</v>
      </c>
      <c r="P41" s="56">
        <v>43495486.240000002</v>
      </c>
      <c r="Q41" s="56">
        <v>853749853.73000002</v>
      </c>
      <c r="R41" s="56">
        <v>10087990463.65</v>
      </c>
      <c r="S41" s="57" t="s">
        <v>1811</v>
      </c>
      <c r="T41" s="56">
        <v>29503669801.27</v>
      </c>
      <c r="U41" s="58" t="s">
        <v>309</v>
      </c>
      <c r="V41" s="59" t="s">
        <v>1812</v>
      </c>
      <c r="W41" s="60">
        <f t="shared" si="0"/>
        <v>1049</v>
      </c>
    </row>
    <row r="42" spans="1:23" s="9" customFormat="1" ht="139.5" customHeight="1">
      <c r="A42" s="49">
        <v>6</v>
      </c>
      <c r="B42" s="50" t="s">
        <v>132</v>
      </c>
      <c r="C42" s="51" t="s">
        <v>130</v>
      </c>
      <c r="D42" s="51" t="s">
        <v>259</v>
      </c>
      <c r="E42" s="52">
        <v>1</v>
      </c>
      <c r="F42" s="53">
        <v>411</v>
      </c>
      <c r="G42" s="54" t="s">
        <v>892</v>
      </c>
      <c r="H42" s="54" t="s">
        <v>672</v>
      </c>
      <c r="I42" s="86">
        <v>20060641101420</v>
      </c>
      <c r="J42" s="55" t="s">
        <v>1082</v>
      </c>
      <c r="K42" s="55" t="s">
        <v>770</v>
      </c>
      <c r="L42" s="55" t="s">
        <v>306</v>
      </c>
      <c r="M42" s="55" t="s">
        <v>860</v>
      </c>
      <c r="N42" s="55" t="s">
        <v>211</v>
      </c>
      <c r="O42" s="56">
        <v>5554803347.46</v>
      </c>
      <c r="P42" s="56">
        <v>13593324663</v>
      </c>
      <c r="Q42" s="56">
        <v>302335549.63999999</v>
      </c>
      <c r="R42" s="56">
        <v>829663.6</v>
      </c>
      <c r="S42" s="57" t="s">
        <v>1813</v>
      </c>
      <c r="T42" s="56">
        <v>19449633896.5</v>
      </c>
      <c r="U42" s="58" t="s">
        <v>309</v>
      </c>
      <c r="V42" s="59" t="s">
        <v>1452</v>
      </c>
      <c r="W42" s="60">
        <f t="shared" si="0"/>
        <v>1420</v>
      </c>
    </row>
    <row r="43" spans="1:23" s="9" customFormat="1" ht="139.5" customHeight="1">
      <c r="A43" s="49">
        <v>6</v>
      </c>
      <c r="B43" s="50" t="s">
        <v>132</v>
      </c>
      <c r="C43" s="51" t="s">
        <v>130</v>
      </c>
      <c r="D43" s="51" t="s">
        <v>259</v>
      </c>
      <c r="E43" s="52">
        <v>1</v>
      </c>
      <c r="F43" s="53">
        <v>411</v>
      </c>
      <c r="G43" s="54" t="s">
        <v>892</v>
      </c>
      <c r="H43" s="54" t="s">
        <v>672</v>
      </c>
      <c r="I43" s="86">
        <v>20030641101331</v>
      </c>
      <c r="J43" s="55" t="s">
        <v>897</v>
      </c>
      <c r="K43" s="55" t="s">
        <v>226</v>
      </c>
      <c r="L43" s="55" t="s">
        <v>306</v>
      </c>
      <c r="M43" s="55" t="s">
        <v>860</v>
      </c>
      <c r="N43" s="55" t="s">
        <v>848</v>
      </c>
      <c r="O43" s="56">
        <v>108179.03</v>
      </c>
      <c r="P43" s="56">
        <v>0</v>
      </c>
      <c r="Q43" s="56">
        <v>1997.21</v>
      </c>
      <c r="R43" s="56">
        <v>58</v>
      </c>
      <c r="S43" s="57" t="s">
        <v>1817</v>
      </c>
      <c r="T43" s="56">
        <v>110118.24</v>
      </c>
      <c r="U43" s="58" t="s">
        <v>309</v>
      </c>
      <c r="V43" s="59" t="s">
        <v>1294</v>
      </c>
      <c r="W43" s="60">
        <f t="shared" si="0"/>
        <v>1331</v>
      </c>
    </row>
    <row r="44" spans="1:23" s="9" customFormat="1" ht="207" customHeight="1">
      <c r="A44" s="49">
        <v>6</v>
      </c>
      <c r="B44" s="50" t="s">
        <v>132</v>
      </c>
      <c r="C44" s="51" t="s">
        <v>130</v>
      </c>
      <c r="D44" s="51" t="s">
        <v>259</v>
      </c>
      <c r="E44" s="52">
        <v>1</v>
      </c>
      <c r="F44" s="53">
        <v>411</v>
      </c>
      <c r="G44" s="54" t="s">
        <v>892</v>
      </c>
      <c r="H44" s="54" t="s">
        <v>672</v>
      </c>
      <c r="I44" s="86">
        <v>20100641101524</v>
      </c>
      <c r="J44" s="55" t="s">
        <v>1198</v>
      </c>
      <c r="K44" s="55" t="s">
        <v>1199</v>
      </c>
      <c r="L44" s="55" t="s">
        <v>306</v>
      </c>
      <c r="M44" s="55" t="s">
        <v>860</v>
      </c>
      <c r="N44" s="55" t="s">
        <v>848</v>
      </c>
      <c r="O44" s="56">
        <v>137400253.06999999</v>
      </c>
      <c r="P44" s="56">
        <v>56792909.689999998</v>
      </c>
      <c r="Q44" s="56">
        <v>1562872.49</v>
      </c>
      <c r="R44" s="56">
        <v>179392749.86000001</v>
      </c>
      <c r="S44" s="57" t="s">
        <v>1818</v>
      </c>
      <c r="T44" s="56">
        <v>16363285.390000001</v>
      </c>
      <c r="U44" s="58" t="s">
        <v>309</v>
      </c>
      <c r="V44" s="59" t="s">
        <v>1411</v>
      </c>
      <c r="W44" s="60">
        <f t="shared" si="0"/>
        <v>1524</v>
      </c>
    </row>
    <row r="45" spans="1:23" s="9" customFormat="1" ht="139.5" customHeight="1">
      <c r="A45" s="49">
        <v>6</v>
      </c>
      <c r="B45" s="50" t="s">
        <v>132</v>
      </c>
      <c r="C45" s="51" t="s">
        <v>130</v>
      </c>
      <c r="D45" s="51" t="s">
        <v>259</v>
      </c>
      <c r="E45" s="52">
        <v>1</v>
      </c>
      <c r="F45" s="53">
        <v>411</v>
      </c>
      <c r="G45" s="54" t="s">
        <v>892</v>
      </c>
      <c r="H45" s="54" t="s">
        <v>672</v>
      </c>
      <c r="I45" s="86">
        <v>700006812413</v>
      </c>
      <c r="J45" s="55" t="s">
        <v>894</v>
      </c>
      <c r="K45" s="55" t="s">
        <v>224</v>
      </c>
      <c r="L45" s="55" t="s">
        <v>895</v>
      </c>
      <c r="M45" s="55" t="s">
        <v>512</v>
      </c>
      <c r="N45" s="55" t="s">
        <v>997</v>
      </c>
      <c r="O45" s="56">
        <v>1256008789.4100001</v>
      </c>
      <c r="P45" s="56">
        <v>908015420.66999996</v>
      </c>
      <c r="Q45" s="56">
        <v>56055734.390000001</v>
      </c>
      <c r="R45" s="56">
        <v>50872208.43</v>
      </c>
      <c r="S45" s="57" t="s">
        <v>1453</v>
      </c>
      <c r="T45" s="56">
        <v>2169207736.04</v>
      </c>
      <c r="U45" s="58" t="s">
        <v>309</v>
      </c>
      <c r="V45" s="59" t="s">
        <v>1828</v>
      </c>
      <c r="W45" s="60">
        <f t="shared" si="0"/>
        <v>413</v>
      </c>
    </row>
    <row r="46" spans="1:23" s="9" customFormat="1" ht="139.5" customHeight="1">
      <c r="A46" s="49">
        <v>6</v>
      </c>
      <c r="B46" s="50" t="s">
        <v>132</v>
      </c>
      <c r="C46" s="51" t="s">
        <v>130</v>
      </c>
      <c r="D46" s="51" t="s">
        <v>259</v>
      </c>
      <c r="E46" s="52">
        <v>1</v>
      </c>
      <c r="F46" s="53">
        <v>411</v>
      </c>
      <c r="G46" s="54" t="s">
        <v>892</v>
      </c>
      <c r="H46" s="54" t="s">
        <v>672</v>
      </c>
      <c r="I46" s="86">
        <v>20080641101499</v>
      </c>
      <c r="J46" s="55" t="s">
        <v>227</v>
      </c>
      <c r="K46" s="55" t="s">
        <v>1083</v>
      </c>
      <c r="L46" s="55" t="s">
        <v>306</v>
      </c>
      <c r="M46" s="55" t="s">
        <v>307</v>
      </c>
      <c r="N46" s="55" t="s">
        <v>211</v>
      </c>
      <c r="O46" s="56">
        <v>39049.33</v>
      </c>
      <c r="P46" s="56">
        <v>180241.87</v>
      </c>
      <c r="Q46" s="56">
        <v>1087.08</v>
      </c>
      <c r="R46" s="56">
        <v>161080.63</v>
      </c>
      <c r="S46" s="57" t="s">
        <v>1824</v>
      </c>
      <c r="T46" s="56">
        <v>59297.65</v>
      </c>
      <c r="U46" s="58" t="s">
        <v>309</v>
      </c>
      <c r="V46" s="59" t="s">
        <v>1295</v>
      </c>
      <c r="W46" s="60">
        <f t="shared" si="0"/>
        <v>1499</v>
      </c>
    </row>
    <row r="47" spans="1:23" s="9" customFormat="1" ht="139.5" customHeight="1">
      <c r="A47" s="49">
        <v>6</v>
      </c>
      <c r="B47" s="50" t="s">
        <v>132</v>
      </c>
      <c r="C47" s="51" t="s">
        <v>130</v>
      </c>
      <c r="D47" s="51" t="s">
        <v>259</v>
      </c>
      <c r="E47" s="52">
        <v>1</v>
      </c>
      <c r="F47" s="53">
        <v>415</v>
      </c>
      <c r="G47" s="54" t="s">
        <v>1454</v>
      </c>
      <c r="H47" s="54" t="s">
        <v>672</v>
      </c>
      <c r="I47" s="86">
        <v>20020641001235</v>
      </c>
      <c r="J47" s="55" t="s">
        <v>890</v>
      </c>
      <c r="K47" s="55" t="s">
        <v>891</v>
      </c>
      <c r="L47" s="55" t="s">
        <v>306</v>
      </c>
      <c r="M47" s="55" t="s">
        <v>860</v>
      </c>
      <c r="N47" s="55" t="s">
        <v>308</v>
      </c>
      <c r="O47" s="56">
        <v>558569728.39999998</v>
      </c>
      <c r="P47" s="56">
        <v>0</v>
      </c>
      <c r="Q47" s="56">
        <v>12737020.09</v>
      </c>
      <c r="R47" s="56">
        <v>316933.3</v>
      </c>
      <c r="S47" s="57" t="s">
        <v>1455</v>
      </c>
      <c r="T47" s="56">
        <v>570989815.19000006</v>
      </c>
      <c r="U47" s="58" t="s">
        <v>309</v>
      </c>
      <c r="V47" s="59" t="s">
        <v>1293</v>
      </c>
      <c r="W47" s="60">
        <f t="shared" si="0"/>
        <v>1235</v>
      </c>
    </row>
    <row r="48" spans="1:23" s="9" customFormat="1" ht="139.5" customHeight="1">
      <c r="A48" s="49">
        <v>6</v>
      </c>
      <c r="B48" s="50" t="s">
        <v>132</v>
      </c>
      <c r="C48" s="51" t="s">
        <v>130</v>
      </c>
      <c r="D48" s="51" t="s">
        <v>259</v>
      </c>
      <c r="E48" s="52">
        <v>1</v>
      </c>
      <c r="F48" s="53" t="s">
        <v>545</v>
      </c>
      <c r="G48" s="54" t="s">
        <v>353</v>
      </c>
      <c r="H48" s="54" t="s">
        <v>672</v>
      </c>
      <c r="I48" s="86" t="s">
        <v>126</v>
      </c>
      <c r="J48" s="55" t="s">
        <v>125</v>
      </c>
      <c r="K48" s="55" t="s">
        <v>124</v>
      </c>
      <c r="L48" s="55" t="s">
        <v>306</v>
      </c>
      <c r="M48" s="55" t="s">
        <v>503</v>
      </c>
      <c r="N48" s="55" t="s">
        <v>997</v>
      </c>
      <c r="O48" s="56">
        <v>59599503.869999997</v>
      </c>
      <c r="P48" s="56">
        <v>0</v>
      </c>
      <c r="Q48" s="56">
        <v>1316767</v>
      </c>
      <c r="R48" s="56">
        <v>496035</v>
      </c>
      <c r="S48" s="57" t="s">
        <v>1804</v>
      </c>
      <c r="T48" s="56">
        <v>60420235.869999997</v>
      </c>
      <c r="U48" s="58" t="s">
        <v>309</v>
      </c>
      <c r="V48" s="59" t="s">
        <v>1456</v>
      </c>
      <c r="W48" s="60">
        <f t="shared" si="0"/>
        <v>1456</v>
      </c>
    </row>
    <row r="49" spans="1:23" s="9" customFormat="1" ht="139.5" customHeight="1">
      <c r="A49" s="49">
        <v>6</v>
      </c>
      <c r="B49" s="50" t="s">
        <v>132</v>
      </c>
      <c r="C49" s="51" t="s">
        <v>130</v>
      </c>
      <c r="D49" s="51" t="s">
        <v>259</v>
      </c>
      <c r="E49" s="52">
        <v>1</v>
      </c>
      <c r="F49" s="53" t="s">
        <v>545</v>
      </c>
      <c r="G49" s="54" t="s">
        <v>353</v>
      </c>
      <c r="H49" s="54" t="s">
        <v>672</v>
      </c>
      <c r="I49" s="86" t="s">
        <v>355</v>
      </c>
      <c r="J49" s="55" t="s">
        <v>142</v>
      </c>
      <c r="K49" s="55" t="s">
        <v>733</v>
      </c>
      <c r="L49" s="55" t="s">
        <v>306</v>
      </c>
      <c r="M49" s="55" t="s">
        <v>307</v>
      </c>
      <c r="N49" s="55" t="s">
        <v>308</v>
      </c>
      <c r="O49" s="56">
        <v>37569800.780000001</v>
      </c>
      <c r="P49" s="56">
        <v>0</v>
      </c>
      <c r="Q49" s="56">
        <v>853931.24</v>
      </c>
      <c r="R49" s="56">
        <v>348000</v>
      </c>
      <c r="S49" s="57" t="s">
        <v>1822</v>
      </c>
      <c r="T49" s="56">
        <v>38075732.020000003</v>
      </c>
      <c r="U49" s="58" t="s">
        <v>309</v>
      </c>
      <c r="V49" s="59" t="s">
        <v>1457</v>
      </c>
      <c r="W49" s="60">
        <f t="shared" si="0"/>
        <v>1412</v>
      </c>
    </row>
    <row r="50" spans="1:23" s="9" customFormat="1" ht="139.5" customHeight="1">
      <c r="A50" s="49">
        <v>6</v>
      </c>
      <c r="B50" s="50" t="s">
        <v>132</v>
      </c>
      <c r="C50" s="51" t="s">
        <v>130</v>
      </c>
      <c r="D50" s="51" t="s">
        <v>259</v>
      </c>
      <c r="E50" s="52">
        <v>1</v>
      </c>
      <c r="F50" s="53" t="s">
        <v>545</v>
      </c>
      <c r="G50" s="54" t="s">
        <v>353</v>
      </c>
      <c r="H50" s="54" t="s">
        <v>672</v>
      </c>
      <c r="I50" s="86" t="s">
        <v>354</v>
      </c>
      <c r="J50" s="55" t="s">
        <v>340</v>
      </c>
      <c r="K50" s="55" t="s">
        <v>634</v>
      </c>
      <c r="L50" s="55" t="s">
        <v>306</v>
      </c>
      <c r="M50" s="55" t="s">
        <v>307</v>
      </c>
      <c r="N50" s="55" t="s">
        <v>997</v>
      </c>
      <c r="O50" s="56">
        <v>1184932519.47</v>
      </c>
      <c r="P50" s="56">
        <v>0</v>
      </c>
      <c r="Q50" s="56">
        <v>31476229.59</v>
      </c>
      <c r="R50" s="56">
        <v>13514900.08</v>
      </c>
      <c r="S50" s="57" t="s">
        <v>1827</v>
      </c>
      <c r="T50" s="56">
        <v>1202893848.98</v>
      </c>
      <c r="U50" s="58" t="s">
        <v>309</v>
      </c>
      <c r="V50" s="59" t="s">
        <v>1458</v>
      </c>
      <c r="W50" s="60">
        <f t="shared" si="0"/>
        <v>1315</v>
      </c>
    </row>
    <row r="51" spans="1:23" s="9" customFormat="1" ht="168.75" customHeight="1">
      <c r="A51" s="49">
        <v>6</v>
      </c>
      <c r="B51" s="50" t="s">
        <v>132</v>
      </c>
      <c r="C51" s="51" t="s">
        <v>130</v>
      </c>
      <c r="D51" s="51" t="s">
        <v>259</v>
      </c>
      <c r="E51" s="52">
        <v>1</v>
      </c>
      <c r="F51" s="53" t="s">
        <v>501</v>
      </c>
      <c r="G51" s="54" t="s">
        <v>45</v>
      </c>
      <c r="H51" s="54" t="s">
        <v>672</v>
      </c>
      <c r="I51" s="86" t="s">
        <v>44</v>
      </c>
      <c r="J51" s="55" t="s">
        <v>43</v>
      </c>
      <c r="K51" s="55" t="s">
        <v>611</v>
      </c>
      <c r="L51" s="55" t="s">
        <v>306</v>
      </c>
      <c r="M51" s="55" t="s">
        <v>840</v>
      </c>
      <c r="N51" s="55" t="s">
        <v>308</v>
      </c>
      <c r="O51" s="56">
        <v>20010000.02</v>
      </c>
      <c r="P51" s="56">
        <v>0</v>
      </c>
      <c r="Q51" s="56">
        <v>379634.3</v>
      </c>
      <c r="R51" s="56">
        <v>379634.3</v>
      </c>
      <c r="S51" s="57" t="s">
        <v>1459</v>
      </c>
      <c r="T51" s="56">
        <v>20012083.32</v>
      </c>
      <c r="U51" s="58" t="s">
        <v>861</v>
      </c>
      <c r="V51" s="59" t="s">
        <v>1296</v>
      </c>
      <c r="W51" s="60">
        <f t="shared" si="0"/>
        <v>1457</v>
      </c>
    </row>
    <row r="52" spans="1:23" s="9" customFormat="1" ht="139.5" customHeight="1">
      <c r="A52" s="49">
        <v>6</v>
      </c>
      <c r="B52" s="50" t="s">
        <v>132</v>
      </c>
      <c r="C52" s="51" t="s">
        <v>130</v>
      </c>
      <c r="D52" s="51" t="s">
        <v>259</v>
      </c>
      <c r="E52" s="52">
        <v>1</v>
      </c>
      <c r="F52" s="53" t="s">
        <v>734</v>
      </c>
      <c r="G52" s="54" t="s">
        <v>735</v>
      </c>
      <c r="H52" s="54" t="s">
        <v>672</v>
      </c>
      <c r="I52" s="86" t="s">
        <v>736</v>
      </c>
      <c r="J52" s="55" t="s">
        <v>1143</v>
      </c>
      <c r="K52" s="55" t="s">
        <v>612</v>
      </c>
      <c r="L52" s="55" t="s">
        <v>306</v>
      </c>
      <c r="M52" s="55" t="s">
        <v>840</v>
      </c>
      <c r="N52" s="55" t="s">
        <v>308</v>
      </c>
      <c r="O52" s="56">
        <v>12248703.65</v>
      </c>
      <c r="P52" s="56">
        <v>0</v>
      </c>
      <c r="Q52" s="56">
        <v>218035.8</v>
      </c>
      <c r="R52" s="56">
        <v>897140.02</v>
      </c>
      <c r="S52" s="57" t="s">
        <v>1820</v>
      </c>
      <c r="T52" s="56">
        <v>11569599.43</v>
      </c>
      <c r="U52" s="58" t="s">
        <v>309</v>
      </c>
      <c r="V52" s="59" t="s">
        <v>1460</v>
      </c>
      <c r="W52" s="60">
        <f t="shared" si="0"/>
        <v>1385</v>
      </c>
    </row>
    <row r="53" spans="1:23" s="9" customFormat="1" ht="282.75" customHeight="1">
      <c r="A53" s="49">
        <v>6</v>
      </c>
      <c r="B53" s="50" t="s">
        <v>132</v>
      </c>
      <c r="C53" s="51" t="s">
        <v>130</v>
      </c>
      <c r="D53" s="51" t="s">
        <v>259</v>
      </c>
      <c r="E53" s="52">
        <v>1</v>
      </c>
      <c r="F53" s="53" t="s">
        <v>737</v>
      </c>
      <c r="G53" s="54" t="s">
        <v>738</v>
      </c>
      <c r="H53" s="54" t="s">
        <v>672</v>
      </c>
      <c r="I53" s="86">
        <v>20020671001239</v>
      </c>
      <c r="J53" s="55" t="s">
        <v>739</v>
      </c>
      <c r="K53" s="55" t="s">
        <v>740</v>
      </c>
      <c r="L53" s="55" t="s">
        <v>306</v>
      </c>
      <c r="M53" s="55" t="s">
        <v>307</v>
      </c>
      <c r="N53" s="55" t="s">
        <v>848</v>
      </c>
      <c r="O53" s="56">
        <v>2856115403.96</v>
      </c>
      <c r="P53" s="56">
        <v>1317357074</v>
      </c>
      <c r="Q53" s="56">
        <v>69478272.510000005</v>
      </c>
      <c r="R53" s="56">
        <v>1275495438.9200001</v>
      </c>
      <c r="S53" s="57" t="s">
        <v>1825</v>
      </c>
      <c r="T53" s="56">
        <v>2967455311.5500002</v>
      </c>
      <c r="U53" s="58" t="s">
        <v>309</v>
      </c>
      <c r="V53" s="59" t="s">
        <v>1297</v>
      </c>
      <c r="W53" s="60">
        <f t="shared" si="0"/>
        <v>1239</v>
      </c>
    </row>
    <row r="54" spans="1:23" s="9" customFormat="1" ht="145.5" customHeight="1">
      <c r="A54" s="49">
        <v>6</v>
      </c>
      <c r="B54" s="50" t="s">
        <v>132</v>
      </c>
      <c r="C54" s="51" t="s">
        <v>130</v>
      </c>
      <c r="D54" s="51" t="s">
        <v>259</v>
      </c>
      <c r="E54" s="52">
        <v>1</v>
      </c>
      <c r="F54" s="53" t="s">
        <v>737</v>
      </c>
      <c r="G54" s="54" t="s">
        <v>738</v>
      </c>
      <c r="H54" s="54" t="s">
        <v>672</v>
      </c>
      <c r="I54" s="86">
        <v>20040630001369</v>
      </c>
      <c r="J54" s="55" t="s">
        <v>668</v>
      </c>
      <c r="K54" s="55" t="s">
        <v>741</v>
      </c>
      <c r="L54" s="55" t="s">
        <v>306</v>
      </c>
      <c r="M54" s="55" t="s">
        <v>307</v>
      </c>
      <c r="N54" s="55" t="s">
        <v>848</v>
      </c>
      <c r="O54" s="56">
        <v>17688127983.34</v>
      </c>
      <c r="P54" s="56">
        <v>3726159095.1999998</v>
      </c>
      <c r="Q54" s="56">
        <v>407590638.43000001</v>
      </c>
      <c r="R54" s="56">
        <v>4082961490.0999999</v>
      </c>
      <c r="S54" s="57" t="s">
        <v>1826</v>
      </c>
      <c r="T54" s="56">
        <v>17738916226.869999</v>
      </c>
      <c r="U54" s="58" t="s">
        <v>309</v>
      </c>
      <c r="V54" s="59" t="s">
        <v>1298</v>
      </c>
      <c r="W54" s="60">
        <f t="shared" si="0"/>
        <v>1369</v>
      </c>
    </row>
    <row r="55" spans="1:23" s="9" customFormat="1" ht="139.5" customHeight="1">
      <c r="A55" s="49">
        <v>6</v>
      </c>
      <c r="B55" s="50" t="s">
        <v>132</v>
      </c>
      <c r="C55" s="51" t="s">
        <v>130</v>
      </c>
      <c r="D55" s="51" t="s">
        <v>259</v>
      </c>
      <c r="E55" s="52">
        <v>1</v>
      </c>
      <c r="F55" s="53" t="s">
        <v>742</v>
      </c>
      <c r="G55" s="54" t="s">
        <v>743</v>
      </c>
      <c r="H55" s="54" t="s">
        <v>743</v>
      </c>
      <c r="I55" s="86" t="s">
        <v>750</v>
      </c>
      <c r="J55" s="55" t="s">
        <v>38</v>
      </c>
      <c r="K55" s="55" t="s">
        <v>1152</v>
      </c>
      <c r="L55" s="55" t="s">
        <v>306</v>
      </c>
      <c r="M55" s="55" t="s">
        <v>747</v>
      </c>
      <c r="N55" s="55" t="s">
        <v>308</v>
      </c>
      <c r="O55" s="56">
        <v>3007380.6</v>
      </c>
      <c r="P55" s="56">
        <v>0</v>
      </c>
      <c r="Q55" s="56">
        <v>333.53</v>
      </c>
      <c r="R55" s="56">
        <v>100.06</v>
      </c>
      <c r="S55" s="57" t="s">
        <v>1461</v>
      </c>
      <c r="T55" s="56">
        <v>3007614.07</v>
      </c>
      <c r="U55" s="58" t="s">
        <v>861</v>
      </c>
      <c r="V55" s="59" t="s">
        <v>1799</v>
      </c>
      <c r="W55" s="60">
        <f t="shared" si="0"/>
        <v>359</v>
      </c>
    </row>
    <row r="56" spans="1:23" s="9" customFormat="1" ht="98.25" customHeight="1">
      <c r="A56" s="49">
        <v>6</v>
      </c>
      <c r="B56" s="50" t="s">
        <v>132</v>
      </c>
      <c r="C56" s="51" t="s">
        <v>130</v>
      </c>
      <c r="D56" s="51" t="s">
        <v>259</v>
      </c>
      <c r="E56" s="52">
        <v>1</v>
      </c>
      <c r="F56" s="53" t="s">
        <v>742</v>
      </c>
      <c r="G56" s="54" t="s">
        <v>743</v>
      </c>
      <c r="H56" s="54" t="s">
        <v>743</v>
      </c>
      <c r="I56" s="86" t="s">
        <v>60</v>
      </c>
      <c r="J56" s="55" t="s">
        <v>61</v>
      </c>
      <c r="K56" s="55" t="s">
        <v>235</v>
      </c>
      <c r="L56" s="55" t="s">
        <v>306</v>
      </c>
      <c r="M56" s="55" t="s">
        <v>747</v>
      </c>
      <c r="N56" s="55" t="s">
        <v>308</v>
      </c>
      <c r="O56" s="56">
        <v>25126099.219999999</v>
      </c>
      <c r="P56" s="56">
        <v>0</v>
      </c>
      <c r="Q56" s="56">
        <v>334836.13</v>
      </c>
      <c r="R56" s="56">
        <v>581774.30000000005</v>
      </c>
      <c r="S56" s="57" t="s">
        <v>1462</v>
      </c>
      <c r="T56" s="56">
        <v>25146449.050000001</v>
      </c>
      <c r="U56" s="58" t="s">
        <v>861</v>
      </c>
      <c r="V56" s="59" t="s">
        <v>1300</v>
      </c>
      <c r="W56" s="60">
        <f t="shared" si="0"/>
        <v>1312</v>
      </c>
    </row>
    <row r="57" spans="1:23" s="9" customFormat="1" ht="87.75" customHeight="1">
      <c r="A57" s="49">
        <v>6</v>
      </c>
      <c r="B57" s="50" t="s">
        <v>132</v>
      </c>
      <c r="C57" s="51" t="s">
        <v>130</v>
      </c>
      <c r="D57" s="51" t="s">
        <v>259</v>
      </c>
      <c r="E57" s="52">
        <v>1</v>
      </c>
      <c r="F57" s="53" t="s">
        <v>742</v>
      </c>
      <c r="G57" s="54" t="s">
        <v>743</v>
      </c>
      <c r="H57" s="54" t="s">
        <v>743</v>
      </c>
      <c r="I57" s="86" t="s">
        <v>63</v>
      </c>
      <c r="J57" s="55" t="s">
        <v>64</v>
      </c>
      <c r="K57" s="55" t="s">
        <v>236</v>
      </c>
      <c r="L57" s="55" t="s">
        <v>306</v>
      </c>
      <c r="M57" s="55" t="s">
        <v>747</v>
      </c>
      <c r="N57" s="55" t="s">
        <v>308</v>
      </c>
      <c r="O57" s="56">
        <v>1586550.85</v>
      </c>
      <c r="P57" s="56">
        <v>0</v>
      </c>
      <c r="Q57" s="56">
        <v>36325.730000000003</v>
      </c>
      <c r="R57" s="56">
        <v>0</v>
      </c>
      <c r="S57" s="57" t="s">
        <v>1463</v>
      </c>
      <c r="T57" s="56">
        <v>1622876.58</v>
      </c>
      <c r="U57" s="58" t="s">
        <v>861</v>
      </c>
      <c r="V57" s="59" t="s">
        <v>1301</v>
      </c>
      <c r="W57" s="60">
        <f t="shared" si="0"/>
        <v>1327</v>
      </c>
    </row>
    <row r="58" spans="1:23" s="9" customFormat="1" ht="101.25" customHeight="1">
      <c r="A58" s="49">
        <v>6</v>
      </c>
      <c r="B58" s="50" t="s">
        <v>132</v>
      </c>
      <c r="C58" s="51" t="s">
        <v>130</v>
      </c>
      <c r="D58" s="51" t="s">
        <v>259</v>
      </c>
      <c r="E58" s="52">
        <v>1</v>
      </c>
      <c r="F58" s="53" t="s">
        <v>742</v>
      </c>
      <c r="G58" s="54" t="s">
        <v>743</v>
      </c>
      <c r="H58" s="54" t="s">
        <v>743</v>
      </c>
      <c r="I58" s="86" t="s">
        <v>65</v>
      </c>
      <c r="J58" s="55" t="s">
        <v>66</v>
      </c>
      <c r="K58" s="55" t="s">
        <v>237</v>
      </c>
      <c r="L58" s="55" t="s">
        <v>306</v>
      </c>
      <c r="M58" s="55" t="s">
        <v>747</v>
      </c>
      <c r="N58" s="55" t="s">
        <v>308</v>
      </c>
      <c r="O58" s="56">
        <v>1454518874.3699999</v>
      </c>
      <c r="P58" s="56">
        <v>0</v>
      </c>
      <c r="Q58" s="56">
        <v>1010805.04</v>
      </c>
      <c r="R58" s="56">
        <v>56217016.770000003</v>
      </c>
      <c r="S58" s="57" t="s">
        <v>1464</v>
      </c>
      <c r="T58" s="56">
        <v>1449994804.05</v>
      </c>
      <c r="U58" s="58" t="s">
        <v>861</v>
      </c>
      <c r="V58" s="59" t="s">
        <v>1302</v>
      </c>
      <c r="W58" s="60">
        <f t="shared" si="0"/>
        <v>1410</v>
      </c>
    </row>
    <row r="59" spans="1:23" s="9" customFormat="1" ht="139.5" customHeight="1">
      <c r="A59" s="49">
        <v>6</v>
      </c>
      <c r="B59" s="50" t="s">
        <v>132</v>
      </c>
      <c r="C59" s="51" t="s">
        <v>130</v>
      </c>
      <c r="D59" s="51" t="s">
        <v>259</v>
      </c>
      <c r="E59" s="52">
        <v>1</v>
      </c>
      <c r="F59" s="53" t="s">
        <v>742</v>
      </c>
      <c r="G59" s="54" t="s">
        <v>743</v>
      </c>
      <c r="H59" s="54" t="s">
        <v>743</v>
      </c>
      <c r="I59" s="86" t="s">
        <v>262</v>
      </c>
      <c r="J59" s="55" t="s">
        <v>261</v>
      </c>
      <c r="K59" s="55" t="s">
        <v>238</v>
      </c>
      <c r="L59" s="55" t="s">
        <v>306</v>
      </c>
      <c r="M59" s="55" t="s">
        <v>747</v>
      </c>
      <c r="N59" s="55" t="s">
        <v>308</v>
      </c>
      <c r="O59" s="56">
        <v>12667355.85</v>
      </c>
      <c r="P59" s="56">
        <v>0</v>
      </c>
      <c r="Q59" s="56">
        <v>115616.03</v>
      </c>
      <c r="R59" s="56">
        <v>2158530.89</v>
      </c>
      <c r="S59" s="57" t="s">
        <v>1800</v>
      </c>
      <c r="T59" s="56">
        <v>11144071.77</v>
      </c>
      <c r="U59" s="58" t="s">
        <v>861</v>
      </c>
      <c r="V59" s="59" t="s">
        <v>1465</v>
      </c>
      <c r="W59" s="60">
        <f t="shared" si="0"/>
        <v>1461</v>
      </c>
    </row>
    <row r="60" spans="1:23" s="9" customFormat="1" ht="139.5" customHeight="1">
      <c r="A60" s="49">
        <v>6</v>
      </c>
      <c r="B60" s="50" t="s">
        <v>132</v>
      </c>
      <c r="C60" s="51" t="s">
        <v>130</v>
      </c>
      <c r="D60" s="51" t="s">
        <v>259</v>
      </c>
      <c r="E60" s="52">
        <v>1</v>
      </c>
      <c r="F60" s="53" t="s">
        <v>742</v>
      </c>
      <c r="G60" s="54" t="s">
        <v>743</v>
      </c>
      <c r="H60" s="54" t="s">
        <v>743</v>
      </c>
      <c r="I60" s="86" t="s">
        <v>39</v>
      </c>
      <c r="J60" s="55" t="s">
        <v>453</v>
      </c>
      <c r="K60" s="55" t="s">
        <v>619</v>
      </c>
      <c r="L60" s="55" t="s">
        <v>306</v>
      </c>
      <c r="M60" s="55" t="s">
        <v>747</v>
      </c>
      <c r="N60" s="55" t="s">
        <v>454</v>
      </c>
      <c r="O60" s="56">
        <v>10168730518.440001</v>
      </c>
      <c r="P60" s="56">
        <v>593399265.72000003</v>
      </c>
      <c r="Q60" s="56">
        <v>314893321.86000001</v>
      </c>
      <c r="R60" s="56">
        <v>271675589.91000003</v>
      </c>
      <c r="S60" s="57" t="s">
        <v>1466</v>
      </c>
      <c r="T60" s="56">
        <v>10805347516.110001</v>
      </c>
      <c r="U60" s="58" t="s">
        <v>861</v>
      </c>
      <c r="V60" s="59" t="s">
        <v>1299</v>
      </c>
      <c r="W60" s="60">
        <f t="shared" si="0"/>
        <v>907</v>
      </c>
    </row>
    <row r="61" spans="1:23" s="9" customFormat="1" ht="139.5" customHeight="1">
      <c r="A61" s="49">
        <v>6</v>
      </c>
      <c r="B61" s="50" t="s">
        <v>132</v>
      </c>
      <c r="C61" s="51" t="s">
        <v>130</v>
      </c>
      <c r="D61" s="51" t="s">
        <v>259</v>
      </c>
      <c r="E61" s="52">
        <v>1</v>
      </c>
      <c r="F61" s="53" t="s">
        <v>742</v>
      </c>
      <c r="G61" s="54" t="s">
        <v>743</v>
      </c>
      <c r="H61" s="54" t="s">
        <v>743</v>
      </c>
      <c r="I61" s="86" t="s">
        <v>260</v>
      </c>
      <c r="J61" s="55" t="s">
        <v>916</v>
      </c>
      <c r="K61" s="55" t="s">
        <v>239</v>
      </c>
      <c r="L61" s="55" t="s">
        <v>306</v>
      </c>
      <c r="M61" s="55" t="s">
        <v>747</v>
      </c>
      <c r="N61" s="55" t="s">
        <v>454</v>
      </c>
      <c r="O61" s="56">
        <v>189905756.47</v>
      </c>
      <c r="P61" s="56">
        <v>645408.89</v>
      </c>
      <c r="Q61" s="56">
        <v>7485185.2999999998</v>
      </c>
      <c r="R61" s="56">
        <v>1037890.73</v>
      </c>
      <c r="S61" s="57" t="s">
        <v>1467</v>
      </c>
      <c r="T61" s="56">
        <v>196998459.93000001</v>
      </c>
      <c r="U61" s="58" t="s">
        <v>861</v>
      </c>
      <c r="V61" s="59" t="s">
        <v>1303</v>
      </c>
      <c r="W61" s="60">
        <f t="shared" si="0"/>
        <v>1464</v>
      </c>
    </row>
    <row r="62" spans="1:23" s="9" customFormat="1" ht="94.5" customHeight="1">
      <c r="A62" s="49">
        <v>6</v>
      </c>
      <c r="B62" s="50" t="s">
        <v>132</v>
      </c>
      <c r="C62" s="51" t="s">
        <v>130</v>
      </c>
      <c r="D62" s="51" t="s">
        <v>259</v>
      </c>
      <c r="E62" s="52">
        <v>1</v>
      </c>
      <c r="F62" s="53" t="s">
        <v>742</v>
      </c>
      <c r="G62" s="54" t="s">
        <v>743</v>
      </c>
      <c r="H62" s="54" t="s">
        <v>743</v>
      </c>
      <c r="I62" s="86" t="s">
        <v>268</v>
      </c>
      <c r="J62" s="55" t="s">
        <v>269</v>
      </c>
      <c r="K62" s="55" t="s">
        <v>270</v>
      </c>
      <c r="L62" s="55" t="s">
        <v>306</v>
      </c>
      <c r="M62" s="55" t="s">
        <v>747</v>
      </c>
      <c r="N62" s="55" t="s">
        <v>997</v>
      </c>
      <c r="O62" s="56">
        <v>2366803448.1300001</v>
      </c>
      <c r="P62" s="56">
        <v>170235044.87</v>
      </c>
      <c r="Q62" s="56">
        <v>75210378.859999999</v>
      </c>
      <c r="R62" s="56">
        <v>74762350.510000005</v>
      </c>
      <c r="S62" s="57" t="s">
        <v>1468</v>
      </c>
      <c r="T62" s="56">
        <v>2537486506.2399998</v>
      </c>
      <c r="U62" s="58" t="s">
        <v>861</v>
      </c>
      <c r="V62" s="59" t="s">
        <v>1469</v>
      </c>
      <c r="W62" s="60">
        <f t="shared" ref="W62:W94" si="1">IF(OR(LEFT(I62)="7",LEFT(I62,1)="8"),VALUE(RIGHT(I62,3)),VALUE(RIGHT(I62,4)))</f>
        <v>1511</v>
      </c>
    </row>
    <row r="63" spans="1:23" s="9" customFormat="1" ht="105" customHeight="1">
      <c r="A63" s="49">
        <v>6</v>
      </c>
      <c r="B63" s="50" t="s">
        <v>132</v>
      </c>
      <c r="C63" s="51" t="s">
        <v>130</v>
      </c>
      <c r="D63" s="51" t="s">
        <v>259</v>
      </c>
      <c r="E63" s="52">
        <v>1</v>
      </c>
      <c r="F63" s="53" t="s">
        <v>742</v>
      </c>
      <c r="G63" s="54" t="s">
        <v>743</v>
      </c>
      <c r="H63" s="54" t="s">
        <v>743</v>
      </c>
      <c r="I63" s="86" t="s">
        <v>744</v>
      </c>
      <c r="J63" s="55" t="s">
        <v>745</v>
      </c>
      <c r="K63" s="55" t="s">
        <v>746</v>
      </c>
      <c r="L63" s="55" t="s">
        <v>306</v>
      </c>
      <c r="M63" s="55" t="s">
        <v>747</v>
      </c>
      <c r="N63" s="55" t="s">
        <v>853</v>
      </c>
      <c r="O63" s="56">
        <v>40128850.5</v>
      </c>
      <c r="P63" s="56">
        <v>19440000</v>
      </c>
      <c r="Q63" s="56">
        <v>679347.78</v>
      </c>
      <c r="R63" s="56">
        <v>50264594.810000002</v>
      </c>
      <c r="S63" s="57" t="s">
        <v>1470</v>
      </c>
      <c r="T63" s="56">
        <v>34620773.549999997</v>
      </c>
      <c r="U63" s="58" t="s">
        <v>861</v>
      </c>
      <c r="V63" s="59" t="s">
        <v>1471</v>
      </c>
      <c r="W63" s="60">
        <f t="shared" si="1"/>
        <v>165</v>
      </c>
    </row>
    <row r="64" spans="1:23" s="9" customFormat="1" ht="101.25" customHeight="1">
      <c r="A64" s="49">
        <v>6</v>
      </c>
      <c r="B64" s="50" t="s">
        <v>132</v>
      </c>
      <c r="C64" s="51" t="s">
        <v>130</v>
      </c>
      <c r="D64" s="51" t="s">
        <v>259</v>
      </c>
      <c r="E64" s="52">
        <v>1</v>
      </c>
      <c r="F64" s="53" t="s">
        <v>742</v>
      </c>
      <c r="G64" s="54" t="s">
        <v>743</v>
      </c>
      <c r="H64" s="54" t="s">
        <v>743</v>
      </c>
      <c r="I64" s="86" t="s">
        <v>748</v>
      </c>
      <c r="J64" s="55" t="s">
        <v>749</v>
      </c>
      <c r="K64" s="55" t="s">
        <v>240</v>
      </c>
      <c r="L64" s="55" t="s">
        <v>306</v>
      </c>
      <c r="M64" s="55" t="s">
        <v>747</v>
      </c>
      <c r="N64" s="55" t="s">
        <v>853</v>
      </c>
      <c r="O64" s="56">
        <v>16257206.960000001</v>
      </c>
      <c r="P64" s="56">
        <v>270540</v>
      </c>
      <c r="Q64" s="56">
        <v>154.61000000000001</v>
      </c>
      <c r="R64" s="56">
        <v>566387.44999999995</v>
      </c>
      <c r="S64" s="57" t="s">
        <v>1472</v>
      </c>
      <c r="T64" s="56">
        <v>13558137.210000001</v>
      </c>
      <c r="U64" s="58" t="s">
        <v>861</v>
      </c>
      <c r="V64" s="59" t="s">
        <v>1801</v>
      </c>
      <c r="W64" s="60">
        <f t="shared" si="1"/>
        <v>174</v>
      </c>
    </row>
    <row r="65" spans="1:23" s="9" customFormat="1" ht="139.5" customHeight="1">
      <c r="A65" s="49">
        <v>6</v>
      </c>
      <c r="B65" s="50" t="s">
        <v>132</v>
      </c>
      <c r="C65" s="51" t="s">
        <v>130</v>
      </c>
      <c r="D65" s="51" t="s">
        <v>259</v>
      </c>
      <c r="E65" s="52">
        <v>1</v>
      </c>
      <c r="F65" s="53" t="s">
        <v>856</v>
      </c>
      <c r="G65" s="54" t="s">
        <v>67</v>
      </c>
      <c r="H65" s="54" t="s">
        <v>67</v>
      </c>
      <c r="I65" s="86" t="s">
        <v>653</v>
      </c>
      <c r="J65" s="55" t="s">
        <v>654</v>
      </c>
      <c r="K65" s="55" t="s">
        <v>1118</v>
      </c>
      <c r="L65" s="55" t="s">
        <v>306</v>
      </c>
      <c r="M65" s="55" t="s">
        <v>860</v>
      </c>
      <c r="N65" s="55" t="s">
        <v>308</v>
      </c>
      <c r="O65" s="56">
        <v>23221.46</v>
      </c>
      <c r="P65" s="56">
        <v>0</v>
      </c>
      <c r="Q65" s="56">
        <v>334.52</v>
      </c>
      <c r="R65" s="56">
        <v>44.68</v>
      </c>
      <c r="S65" s="57" t="s">
        <v>1473</v>
      </c>
      <c r="T65" s="56">
        <v>23511.3</v>
      </c>
      <c r="U65" s="58" t="s">
        <v>309</v>
      </c>
      <c r="V65" s="59" t="s">
        <v>1306</v>
      </c>
      <c r="W65" s="60">
        <f t="shared" si="1"/>
        <v>196</v>
      </c>
    </row>
    <row r="66" spans="1:23" s="9" customFormat="1" ht="96" customHeight="1">
      <c r="A66" s="49">
        <v>6</v>
      </c>
      <c r="B66" s="50" t="s">
        <v>132</v>
      </c>
      <c r="C66" s="51" t="s">
        <v>130</v>
      </c>
      <c r="D66" s="51" t="s">
        <v>259</v>
      </c>
      <c r="E66" s="52">
        <v>1</v>
      </c>
      <c r="F66" s="53" t="s">
        <v>856</v>
      </c>
      <c r="G66" s="54" t="s">
        <v>67</v>
      </c>
      <c r="H66" s="54" t="s">
        <v>67</v>
      </c>
      <c r="I66" s="86" t="s">
        <v>486</v>
      </c>
      <c r="J66" s="55" t="s">
        <v>487</v>
      </c>
      <c r="K66" s="55" t="s">
        <v>1059</v>
      </c>
      <c r="L66" s="55" t="s">
        <v>306</v>
      </c>
      <c r="M66" s="55" t="s">
        <v>860</v>
      </c>
      <c r="N66" s="55" t="s">
        <v>308</v>
      </c>
      <c r="O66" s="56">
        <v>1811.48</v>
      </c>
      <c r="P66" s="56">
        <v>0</v>
      </c>
      <c r="Q66" s="56">
        <v>40.799999999999997</v>
      </c>
      <c r="R66" s="56">
        <v>0</v>
      </c>
      <c r="S66" s="57" t="s">
        <v>1474</v>
      </c>
      <c r="T66" s="56">
        <v>1852.28</v>
      </c>
      <c r="U66" s="58" t="s">
        <v>309</v>
      </c>
      <c r="V66" s="59" t="s">
        <v>1305</v>
      </c>
      <c r="W66" s="60">
        <f t="shared" si="1"/>
        <v>1368</v>
      </c>
    </row>
    <row r="67" spans="1:23" s="9" customFormat="1" ht="139.5" customHeight="1">
      <c r="A67" s="49">
        <v>6</v>
      </c>
      <c r="B67" s="50" t="s">
        <v>132</v>
      </c>
      <c r="C67" s="51" t="s">
        <v>130</v>
      </c>
      <c r="D67" s="51" t="s">
        <v>259</v>
      </c>
      <c r="E67" s="52">
        <v>1</v>
      </c>
      <c r="F67" s="53" t="s">
        <v>856</v>
      </c>
      <c r="G67" s="54" t="s">
        <v>67</v>
      </c>
      <c r="H67" s="54" t="s">
        <v>67</v>
      </c>
      <c r="I67" s="86" t="s">
        <v>985</v>
      </c>
      <c r="J67" s="55" t="s">
        <v>348</v>
      </c>
      <c r="K67" s="55" t="s">
        <v>1039</v>
      </c>
      <c r="L67" s="55" t="s">
        <v>306</v>
      </c>
      <c r="M67" s="55" t="s">
        <v>860</v>
      </c>
      <c r="N67" s="55" t="s">
        <v>848</v>
      </c>
      <c r="O67" s="56">
        <v>48176456573.169998</v>
      </c>
      <c r="P67" s="56">
        <v>11267114862.82</v>
      </c>
      <c r="Q67" s="56">
        <v>1416710960.99</v>
      </c>
      <c r="R67" s="56">
        <v>17234163643.560001</v>
      </c>
      <c r="S67" s="57" t="s">
        <v>1802</v>
      </c>
      <c r="T67" s="56">
        <v>43626118753.419998</v>
      </c>
      <c r="U67" s="58" t="s">
        <v>861</v>
      </c>
      <c r="V67" s="59" t="s">
        <v>1803</v>
      </c>
      <c r="W67" s="60">
        <f t="shared" si="1"/>
        <v>362</v>
      </c>
    </row>
    <row r="68" spans="1:23" s="9" customFormat="1" ht="116.25" customHeight="1">
      <c r="A68" s="49">
        <v>6</v>
      </c>
      <c r="B68" s="50" t="s">
        <v>132</v>
      </c>
      <c r="C68" s="51" t="s">
        <v>130</v>
      </c>
      <c r="D68" s="51" t="s">
        <v>259</v>
      </c>
      <c r="E68" s="52">
        <v>1</v>
      </c>
      <c r="F68" s="53" t="s">
        <v>856</v>
      </c>
      <c r="G68" s="54" t="s">
        <v>67</v>
      </c>
      <c r="H68" s="54" t="s">
        <v>67</v>
      </c>
      <c r="I68" s="86" t="s">
        <v>1119</v>
      </c>
      <c r="J68" s="55" t="s">
        <v>1120</v>
      </c>
      <c r="K68" s="55" t="s">
        <v>485</v>
      </c>
      <c r="L68" s="55" t="s">
        <v>306</v>
      </c>
      <c r="M68" s="55" t="s">
        <v>860</v>
      </c>
      <c r="N68" s="55" t="s">
        <v>454</v>
      </c>
      <c r="O68" s="56">
        <v>11817180980.459999</v>
      </c>
      <c r="P68" s="56">
        <v>198496571.19999999</v>
      </c>
      <c r="Q68" s="56">
        <v>417436372.69999999</v>
      </c>
      <c r="R68" s="56">
        <v>380282801</v>
      </c>
      <c r="S68" s="57" t="s">
        <v>1475</v>
      </c>
      <c r="T68" s="56">
        <v>12052831123.360001</v>
      </c>
      <c r="U68" s="58" t="s">
        <v>309</v>
      </c>
      <c r="V68" s="59" t="s">
        <v>1304</v>
      </c>
      <c r="W68" s="60">
        <f t="shared" si="1"/>
        <v>1356</v>
      </c>
    </row>
    <row r="69" spans="1:23" s="9" customFormat="1" ht="139.5" customHeight="1">
      <c r="A69" s="49">
        <v>6</v>
      </c>
      <c r="B69" s="50" t="s">
        <v>132</v>
      </c>
      <c r="C69" s="51" t="s">
        <v>130</v>
      </c>
      <c r="D69" s="51" t="s">
        <v>259</v>
      </c>
      <c r="E69" s="52">
        <v>1</v>
      </c>
      <c r="F69" s="53" t="s">
        <v>1063</v>
      </c>
      <c r="G69" s="54" t="s">
        <v>1064</v>
      </c>
      <c r="H69" s="54" t="s">
        <v>1064</v>
      </c>
      <c r="I69" s="86" t="s">
        <v>1065</v>
      </c>
      <c r="J69" s="55" t="s">
        <v>173</v>
      </c>
      <c r="K69" s="55" t="s">
        <v>174</v>
      </c>
      <c r="L69" s="55" t="s">
        <v>306</v>
      </c>
      <c r="M69" s="55" t="s">
        <v>503</v>
      </c>
      <c r="N69" s="55" t="s">
        <v>308</v>
      </c>
      <c r="O69" s="56">
        <v>0</v>
      </c>
      <c r="P69" s="56">
        <v>0</v>
      </c>
      <c r="Q69" s="56">
        <v>0</v>
      </c>
      <c r="R69" s="56">
        <v>0</v>
      </c>
      <c r="S69" s="57" t="s">
        <v>1476</v>
      </c>
      <c r="T69" s="56">
        <v>0</v>
      </c>
      <c r="U69" s="58" t="s">
        <v>861</v>
      </c>
      <c r="V69" s="59" t="s">
        <v>1412</v>
      </c>
      <c r="W69" s="60">
        <f t="shared" si="1"/>
        <v>1348</v>
      </c>
    </row>
    <row r="70" spans="1:23" s="9" customFormat="1" ht="106.5" customHeight="1">
      <c r="A70" s="49">
        <v>6</v>
      </c>
      <c r="B70" s="50" t="s">
        <v>132</v>
      </c>
      <c r="C70" s="51" t="s">
        <v>130</v>
      </c>
      <c r="D70" s="51" t="s">
        <v>259</v>
      </c>
      <c r="E70" s="52">
        <v>1</v>
      </c>
      <c r="F70" s="53" t="s">
        <v>1063</v>
      </c>
      <c r="G70" s="54" t="s">
        <v>1064</v>
      </c>
      <c r="H70" s="54" t="s">
        <v>1064</v>
      </c>
      <c r="I70" s="86" t="s">
        <v>504</v>
      </c>
      <c r="J70" s="55" t="s">
        <v>505</v>
      </c>
      <c r="K70" s="55" t="s">
        <v>506</v>
      </c>
      <c r="L70" s="55" t="s">
        <v>306</v>
      </c>
      <c r="M70" s="55" t="s">
        <v>503</v>
      </c>
      <c r="N70" s="55" t="s">
        <v>454</v>
      </c>
      <c r="O70" s="56">
        <v>405665264.91000003</v>
      </c>
      <c r="P70" s="56">
        <v>27008282</v>
      </c>
      <c r="Q70" s="56">
        <v>9181968</v>
      </c>
      <c r="R70" s="56">
        <v>10299794.91</v>
      </c>
      <c r="S70" s="57" t="s">
        <v>1477</v>
      </c>
      <c r="T70" s="56">
        <v>431555720</v>
      </c>
      <c r="U70" s="58" t="s">
        <v>309</v>
      </c>
      <c r="V70" s="59" t="s">
        <v>1307</v>
      </c>
      <c r="W70" s="60">
        <f t="shared" si="1"/>
        <v>1398</v>
      </c>
    </row>
    <row r="71" spans="1:23" s="9" customFormat="1" ht="84" customHeight="1">
      <c r="A71" s="49">
        <v>6</v>
      </c>
      <c r="B71" s="50" t="s">
        <v>132</v>
      </c>
      <c r="C71" s="51" t="s">
        <v>130</v>
      </c>
      <c r="D71" s="51" t="s">
        <v>259</v>
      </c>
      <c r="E71" s="52">
        <v>1</v>
      </c>
      <c r="F71" s="53" t="s">
        <v>513</v>
      </c>
      <c r="G71" s="54" t="s">
        <v>514</v>
      </c>
      <c r="H71" s="54" t="s">
        <v>514</v>
      </c>
      <c r="I71" s="86" t="s">
        <v>515</v>
      </c>
      <c r="J71" s="55" t="s">
        <v>669</v>
      </c>
      <c r="K71" s="55" t="s">
        <v>980</v>
      </c>
      <c r="L71" s="55" t="s">
        <v>306</v>
      </c>
      <c r="M71" s="55" t="s">
        <v>307</v>
      </c>
      <c r="N71" s="55" t="s">
        <v>308</v>
      </c>
      <c r="O71" s="56">
        <v>1694657.92</v>
      </c>
      <c r="P71" s="56">
        <v>0</v>
      </c>
      <c r="Q71" s="56">
        <v>18858</v>
      </c>
      <c r="R71" s="56">
        <v>0</v>
      </c>
      <c r="S71" s="57" t="s">
        <v>1829</v>
      </c>
      <c r="T71" s="56">
        <v>1713515.92</v>
      </c>
      <c r="U71" s="58" t="s">
        <v>309</v>
      </c>
      <c r="V71" s="59" t="s">
        <v>1478</v>
      </c>
      <c r="W71" s="60">
        <f t="shared" si="1"/>
        <v>1225</v>
      </c>
    </row>
    <row r="72" spans="1:23" s="9" customFormat="1" ht="90.75" customHeight="1">
      <c r="A72" s="49">
        <v>6</v>
      </c>
      <c r="B72" s="50" t="s">
        <v>132</v>
      </c>
      <c r="C72" s="51" t="s">
        <v>130</v>
      </c>
      <c r="D72" s="51" t="s">
        <v>259</v>
      </c>
      <c r="E72" s="52">
        <v>1</v>
      </c>
      <c r="F72" s="53" t="s">
        <v>293</v>
      </c>
      <c r="G72" s="54" t="s">
        <v>876</v>
      </c>
      <c r="H72" s="54" t="s">
        <v>743</v>
      </c>
      <c r="I72" s="86" t="s">
        <v>30</v>
      </c>
      <c r="J72" s="55" t="s">
        <v>31</v>
      </c>
      <c r="K72" s="55" t="s">
        <v>146</v>
      </c>
      <c r="L72" s="55" t="s">
        <v>306</v>
      </c>
      <c r="M72" s="55" t="s">
        <v>307</v>
      </c>
      <c r="N72" s="55" t="s">
        <v>308</v>
      </c>
      <c r="O72" s="56">
        <v>142709356.27000001</v>
      </c>
      <c r="P72" s="56">
        <v>0</v>
      </c>
      <c r="Q72" s="56">
        <v>3629667.03</v>
      </c>
      <c r="R72" s="56">
        <v>-59744673.039999999</v>
      </c>
      <c r="S72" s="57" t="s">
        <v>1482</v>
      </c>
      <c r="T72" s="56">
        <v>206083696.34</v>
      </c>
      <c r="U72" s="58" t="s">
        <v>861</v>
      </c>
      <c r="V72" s="59" t="s">
        <v>1308</v>
      </c>
      <c r="W72" s="60">
        <f t="shared" si="1"/>
        <v>1484</v>
      </c>
    </row>
    <row r="73" spans="1:23" s="9" customFormat="1" ht="96" customHeight="1">
      <c r="A73" s="49">
        <v>6</v>
      </c>
      <c r="B73" s="50" t="s">
        <v>132</v>
      </c>
      <c r="C73" s="51" t="s">
        <v>130</v>
      </c>
      <c r="D73" s="51" t="s">
        <v>259</v>
      </c>
      <c r="E73" s="52">
        <v>1</v>
      </c>
      <c r="F73" s="53" t="s">
        <v>293</v>
      </c>
      <c r="G73" s="54" t="s">
        <v>876</v>
      </c>
      <c r="H73" s="54" t="s">
        <v>876</v>
      </c>
      <c r="I73" s="86" t="s">
        <v>877</v>
      </c>
      <c r="J73" s="55" t="s">
        <v>878</v>
      </c>
      <c r="K73" s="55" t="s">
        <v>250</v>
      </c>
      <c r="L73" s="55" t="s">
        <v>306</v>
      </c>
      <c r="M73" s="55" t="s">
        <v>307</v>
      </c>
      <c r="N73" s="55" t="s">
        <v>308</v>
      </c>
      <c r="O73" s="56">
        <v>13098593.109999999</v>
      </c>
      <c r="P73" s="56">
        <v>195124.92</v>
      </c>
      <c r="Q73" s="56">
        <v>167005.25</v>
      </c>
      <c r="R73" s="56">
        <v>513673.52</v>
      </c>
      <c r="S73" s="57" t="s">
        <v>1830</v>
      </c>
      <c r="T73" s="56">
        <v>6050734.9199999999</v>
      </c>
      <c r="U73" s="58" t="s">
        <v>861</v>
      </c>
      <c r="V73" s="59" t="s">
        <v>1315</v>
      </c>
      <c r="W73" s="60">
        <f t="shared" si="1"/>
        <v>145</v>
      </c>
    </row>
    <row r="74" spans="1:23" s="9" customFormat="1" ht="125.25" customHeight="1">
      <c r="A74" s="49">
        <v>6</v>
      </c>
      <c r="B74" s="50" t="s">
        <v>132</v>
      </c>
      <c r="C74" s="51" t="s">
        <v>130</v>
      </c>
      <c r="D74" s="51" t="s">
        <v>259</v>
      </c>
      <c r="E74" s="52">
        <v>1</v>
      </c>
      <c r="F74" s="53" t="s">
        <v>293</v>
      </c>
      <c r="G74" s="54" t="s">
        <v>876</v>
      </c>
      <c r="H74" s="54" t="s">
        <v>876</v>
      </c>
      <c r="I74" s="86" t="s">
        <v>1072</v>
      </c>
      <c r="J74" s="55" t="s">
        <v>1073</v>
      </c>
      <c r="K74" s="55" t="s">
        <v>1016</v>
      </c>
      <c r="L74" s="55" t="s">
        <v>306</v>
      </c>
      <c r="M74" s="55" t="s">
        <v>307</v>
      </c>
      <c r="N74" s="55" t="s">
        <v>308</v>
      </c>
      <c r="O74" s="56">
        <v>7683203.2000000002</v>
      </c>
      <c r="P74" s="56">
        <v>0</v>
      </c>
      <c r="Q74" s="56">
        <v>0</v>
      </c>
      <c r="R74" s="56">
        <v>0</v>
      </c>
      <c r="S74" s="57" t="s">
        <v>1479</v>
      </c>
      <c r="T74" s="56">
        <v>7683203.2000000002</v>
      </c>
      <c r="U74" s="58" t="s">
        <v>861</v>
      </c>
      <c r="V74" s="59" t="s">
        <v>1831</v>
      </c>
      <c r="W74" s="60">
        <f t="shared" si="1"/>
        <v>721</v>
      </c>
    </row>
    <row r="75" spans="1:23" s="9" customFormat="1" ht="96" customHeight="1">
      <c r="A75" s="49">
        <v>6</v>
      </c>
      <c r="B75" s="50" t="s">
        <v>132</v>
      </c>
      <c r="C75" s="51" t="s">
        <v>130</v>
      </c>
      <c r="D75" s="51" t="s">
        <v>259</v>
      </c>
      <c r="E75" s="52">
        <v>1</v>
      </c>
      <c r="F75" s="53" t="s">
        <v>293</v>
      </c>
      <c r="G75" s="54" t="s">
        <v>876</v>
      </c>
      <c r="H75" s="54" t="s">
        <v>876</v>
      </c>
      <c r="I75" s="86" t="s">
        <v>1074</v>
      </c>
      <c r="J75" s="55" t="s">
        <v>1075</v>
      </c>
      <c r="K75" s="55" t="s">
        <v>1076</v>
      </c>
      <c r="L75" s="55" t="s">
        <v>306</v>
      </c>
      <c r="M75" s="55" t="s">
        <v>307</v>
      </c>
      <c r="N75" s="55" t="s">
        <v>308</v>
      </c>
      <c r="O75" s="56">
        <v>5072645.12</v>
      </c>
      <c r="P75" s="56">
        <v>0</v>
      </c>
      <c r="Q75" s="56">
        <v>114757.45</v>
      </c>
      <c r="R75" s="56">
        <v>5464.75</v>
      </c>
      <c r="S75" s="57" t="s">
        <v>1480</v>
      </c>
      <c r="T75" s="56">
        <v>5181937.82</v>
      </c>
      <c r="U75" s="58" t="s">
        <v>861</v>
      </c>
      <c r="V75" s="59" t="s">
        <v>1310</v>
      </c>
      <c r="W75" s="60">
        <f t="shared" si="1"/>
        <v>726</v>
      </c>
    </row>
    <row r="76" spans="1:23" s="9" customFormat="1" ht="92.25" customHeight="1">
      <c r="A76" s="49">
        <v>6</v>
      </c>
      <c r="B76" s="50" t="s">
        <v>132</v>
      </c>
      <c r="C76" s="51" t="s">
        <v>130</v>
      </c>
      <c r="D76" s="51" t="s">
        <v>259</v>
      </c>
      <c r="E76" s="52">
        <v>1</v>
      </c>
      <c r="F76" s="53" t="s">
        <v>293</v>
      </c>
      <c r="G76" s="54" t="s">
        <v>876</v>
      </c>
      <c r="H76" s="54" t="s">
        <v>876</v>
      </c>
      <c r="I76" s="86" t="s">
        <v>1091</v>
      </c>
      <c r="J76" s="55" t="s">
        <v>29</v>
      </c>
      <c r="K76" s="55" t="s">
        <v>1200</v>
      </c>
      <c r="L76" s="55" t="s">
        <v>306</v>
      </c>
      <c r="M76" s="55" t="s">
        <v>307</v>
      </c>
      <c r="N76" s="55" t="s">
        <v>308</v>
      </c>
      <c r="O76" s="56">
        <v>1668.67</v>
      </c>
      <c r="P76" s="56">
        <v>0</v>
      </c>
      <c r="Q76" s="56">
        <v>37.71</v>
      </c>
      <c r="R76" s="56">
        <v>0</v>
      </c>
      <c r="S76" s="57" t="s">
        <v>1481</v>
      </c>
      <c r="T76" s="56">
        <v>1706.38</v>
      </c>
      <c r="U76" s="58" t="s">
        <v>861</v>
      </c>
      <c r="V76" s="59" t="s">
        <v>1311</v>
      </c>
      <c r="W76" s="60">
        <f t="shared" si="1"/>
        <v>1335</v>
      </c>
    </row>
    <row r="77" spans="1:23" s="9" customFormat="1" ht="114" customHeight="1">
      <c r="A77" s="49">
        <v>6</v>
      </c>
      <c r="B77" s="50" t="s">
        <v>132</v>
      </c>
      <c r="C77" s="51" t="s">
        <v>130</v>
      </c>
      <c r="D77" s="51" t="s">
        <v>259</v>
      </c>
      <c r="E77" s="52">
        <v>1</v>
      </c>
      <c r="F77" s="53" t="s">
        <v>293</v>
      </c>
      <c r="G77" s="54" t="s">
        <v>876</v>
      </c>
      <c r="H77" s="54" t="s">
        <v>876</v>
      </c>
      <c r="I77" s="86" t="s">
        <v>1094</v>
      </c>
      <c r="J77" s="55" t="s">
        <v>1275</v>
      </c>
      <c r="K77" s="55" t="s">
        <v>1276</v>
      </c>
      <c r="L77" s="55" t="s">
        <v>306</v>
      </c>
      <c r="M77" s="55" t="s">
        <v>307</v>
      </c>
      <c r="N77" s="55" t="s">
        <v>308</v>
      </c>
      <c r="O77" s="56">
        <v>594005172</v>
      </c>
      <c r="P77" s="56">
        <v>205356426</v>
      </c>
      <c r="Q77" s="56">
        <v>9380434</v>
      </c>
      <c r="R77" s="56">
        <v>5484603</v>
      </c>
      <c r="S77" s="57" t="s">
        <v>1832</v>
      </c>
      <c r="T77" s="56">
        <v>803257429</v>
      </c>
      <c r="U77" s="58" t="s">
        <v>861</v>
      </c>
      <c r="V77" s="59" t="s">
        <v>1313</v>
      </c>
      <c r="W77" s="60">
        <f t="shared" si="1"/>
        <v>1346</v>
      </c>
    </row>
    <row r="78" spans="1:23" s="9" customFormat="1" ht="87" customHeight="1">
      <c r="A78" s="49">
        <v>6</v>
      </c>
      <c r="B78" s="50" t="s">
        <v>132</v>
      </c>
      <c r="C78" s="51" t="s">
        <v>130</v>
      </c>
      <c r="D78" s="51" t="s">
        <v>259</v>
      </c>
      <c r="E78" s="52">
        <v>1</v>
      </c>
      <c r="F78" s="53" t="s">
        <v>293</v>
      </c>
      <c r="G78" s="54" t="s">
        <v>876</v>
      </c>
      <c r="H78" s="54" t="s">
        <v>876</v>
      </c>
      <c r="I78" s="86" t="s">
        <v>1095</v>
      </c>
      <c r="J78" s="55" t="s">
        <v>253</v>
      </c>
      <c r="K78" s="55" t="s">
        <v>144</v>
      </c>
      <c r="L78" s="55" t="s">
        <v>306</v>
      </c>
      <c r="M78" s="55" t="s">
        <v>307</v>
      </c>
      <c r="N78" s="55" t="s">
        <v>308</v>
      </c>
      <c r="O78" s="56">
        <v>18112315.68</v>
      </c>
      <c r="P78" s="56">
        <v>5000000</v>
      </c>
      <c r="Q78" s="56">
        <v>370248.05</v>
      </c>
      <c r="R78" s="56">
        <v>4492105.57</v>
      </c>
      <c r="S78" s="57" t="s">
        <v>1833</v>
      </c>
      <c r="T78" s="56">
        <v>18990458.16</v>
      </c>
      <c r="U78" s="58" t="s">
        <v>861</v>
      </c>
      <c r="V78" s="59" t="s">
        <v>1314</v>
      </c>
      <c r="W78" s="60">
        <f t="shared" si="1"/>
        <v>1397</v>
      </c>
    </row>
    <row r="79" spans="1:23" s="9" customFormat="1" ht="111.75" customHeight="1">
      <c r="A79" s="49">
        <v>6</v>
      </c>
      <c r="B79" s="50" t="s">
        <v>132</v>
      </c>
      <c r="C79" s="51" t="s">
        <v>130</v>
      </c>
      <c r="D79" s="51" t="s">
        <v>259</v>
      </c>
      <c r="E79" s="52">
        <v>1</v>
      </c>
      <c r="F79" s="53" t="s">
        <v>293</v>
      </c>
      <c r="G79" s="54" t="s">
        <v>876</v>
      </c>
      <c r="H79" s="54" t="s">
        <v>876</v>
      </c>
      <c r="I79" s="86" t="s">
        <v>1022</v>
      </c>
      <c r="J79" s="55" t="s">
        <v>1023</v>
      </c>
      <c r="K79" s="55" t="s">
        <v>1024</v>
      </c>
      <c r="L79" s="55" t="s">
        <v>306</v>
      </c>
      <c r="M79" s="55" t="s">
        <v>307</v>
      </c>
      <c r="N79" s="55" t="s">
        <v>308</v>
      </c>
      <c r="O79" s="56">
        <v>141013232.28</v>
      </c>
      <c r="P79" s="56">
        <v>0</v>
      </c>
      <c r="Q79" s="56">
        <v>2831482.5</v>
      </c>
      <c r="R79" s="56">
        <v>40929890.009999998</v>
      </c>
      <c r="S79" s="57" t="s">
        <v>1834</v>
      </c>
      <c r="T79" s="56">
        <v>102914824.77</v>
      </c>
      <c r="U79" s="58" t="s">
        <v>861</v>
      </c>
      <c r="V79" s="59" t="s">
        <v>1483</v>
      </c>
      <c r="W79" s="60">
        <f t="shared" si="1"/>
        <v>1516</v>
      </c>
    </row>
    <row r="80" spans="1:23" s="9" customFormat="1" ht="111.75" customHeight="1">
      <c r="A80" s="49">
        <v>6</v>
      </c>
      <c r="B80" s="50" t="s">
        <v>132</v>
      </c>
      <c r="C80" s="51" t="s">
        <v>130</v>
      </c>
      <c r="D80" s="51" t="s">
        <v>259</v>
      </c>
      <c r="E80" s="52">
        <v>1</v>
      </c>
      <c r="F80" s="53" t="s">
        <v>293</v>
      </c>
      <c r="G80" s="54" t="s">
        <v>876</v>
      </c>
      <c r="H80" s="54" t="s">
        <v>876</v>
      </c>
      <c r="I80" s="86" t="s">
        <v>1235</v>
      </c>
      <c r="J80" s="55" t="s">
        <v>1236</v>
      </c>
      <c r="K80" s="55" t="s">
        <v>1237</v>
      </c>
      <c r="L80" s="55" t="s">
        <v>306</v>
      </c>
      <c r="M80" s="55" t="s">
        <v>307</v>
      </c>
      <c r="N80" s="55" t="s">
        <v>848</v>
      </c>
      <c r="O80" s="56">
        <v>1025050.84</v>
      </c>
      <c r="P80" s="56">
        <v>0</v>
      </c>
      <c r="Q80" s="56">
        <v>9629.19</v>
      </c>
      <c r="R80" s="56">
        <v>599400</v>
      </c>
      <c r="S80" s="57" t="s">
        <v>1835</v>
      </c>
      <c r="T80" s="56">
        <v>400600</v>
      </c>
      <c r="U80" s="58" t="s">
        <v>861</v>
      </c>
      <c r="V80" s="59" t="s">
        <v>1484</v>
      </c>
      <c r="W80" s="60">
        <f t="shared" si="1"/>
        <v>1536</v>
      </c>
    </row>
    <row r="81" spans="1:25" s="9" customFormat="1" ht="102" customHeight="1">
      <c r="A81" s="49">
        <v>6</v>
      </c>
      <c r="B81" s="50" t="s">
        <v>132</v>
      </c>
      <c r="C81" s="51" t="s">
        <v>130</v>
      </c>
      <c r="D81" s="51" t="s">
        <v>259</v>
      </c>
      <c r="E81" s="52">
        <v>1</v>
      </c>
      <c r="F81" s="53" t="s">
        <v>293</v>
      </c>
      <c r="G81" s="54" t="s">
        <v>876</v>
      </c>
      <c r="H81" s="54" t="s">
        <v>876</v>
      </c>
      <c r="I81" s="86" t="s">
        <v>202</v>
      </c>
      <c r="J81" s="55" t="s">
        <v>28</v>
      </c>
      <c r="K81" s="55" t="s">
        <v>203</v>
      </c>
      <c r="L81" s="55" t="s">
        <v>306</v>
      </c>
      <c r="M81" s="55" t="s">
        <v>307</v>
      </c>
      <c r="N81" s="55" t="s">
        <v>454</v>
      </c>
      <c r="O81" s="56">
        <v>10371340596.780001</v>
      </c>
      <c r="P81" s="56">
        <v>201101790</v>
      </c>
      <c r="Q81" s="56">
        <v>780957256.80999994</v>
      </c>
      <c r="R81" s="56">
        <v>321510206.31</v>
      </c>
      <c r="S81" s="57" t="s">
        <v>1836</v>
      </c>
      <c r="T81" s="56">
        <v>11031889437.280001</v>
      </c>
      <c r="U81" s="58" t="s">
        <v>861</v>
      </c>
      <c r="V81" s="59" t="s">
        <v>1837</v>
      </c>
      <c r="W81" s="60">
        <f t="shared" si="1"/>
        <v>742</v>
      </c>
    </row>
    <row r="82" spans="1:25" s="9" customFormat="1" ht="114.75" customHeight="1">
      <c r="A82" s="49">
        <v>6</v>
      </c>
      <c r="B82" s="50" t="s">
        <v>132</v>
      </c>
      <c r="C82" s="51" t="s">
        <v>130</v>
      </c>
      <c r="D82" s="51" t="s">
        <v>259</v>
      </c>
      <c r="E82" s="52">
        <v>1</v>
      </c>
      <c r="F82" s="53" t="s">
        <v>293</v>
      </c>
      <c r="G82" s="54" t="s">
        <v>876</v>
      </c>
      <c r="H82" s="54" t="s">
        <v>876</v>
      </c>
      <c r="I82" s="86" t="s">
        <v>629</v>
      </c>
      <c r="J82" s="55" t="s">
        <v>254</v>
      </c>
      <c r="K82" s="55" t="s">
        <v>145</v>
      </c>
      <c r="L82" s="55" t="s">
        <v>306</v>
      </c>
      <c r="M82" s="55" t="s">
        <v>307</v>
      </c>
      <c r="N82" s="55" t="s">
        <v>454</v>
      </c>
      <c r="O82" s="56">
        <v>165315922.31</v>
      </c>
      <c r="P82" s="56">
        <v>12834476.529999999</v>
      </c>
      <c r="Q82" s="56">
        <v>7604983.0899999999</v>
      </c>
      <c r="R82" s="56">
        <v>8330846.5300000003</v>
      </c>
      <c r="S82" s="57" t="s">
        <v>1838</v>
      </c>
      <c r="T82" s="56">
        <v>177424535.40000001</v>
      </c>
      <c r="U82" s="58" t="s">
        <v>861</v>
      </c>
      <c r="V82" s="59" t="s">
        <v>1485</v>
      </c>
      <c r="W82" s="60">
        <f t="shared" si="1"/>
        <v>1462</v>
      </c>
    </row>
    <row r="83" spans="1:25" s="9" customFormat="1" ht="139.5" customHeight="1">
      <c r="A83" s="49">
        <v>6</v>
      </c>
      <c r="B83" s="50" t="s">
        <v>132</v>
      </c>
      <c r="C83" s="51" t="s">
        <v>130</v>
      </c>
      <c r="D83" s="51" t="s">
        <v>259</v>
      </c>
      <c r="E83" s="52">
        <v>1</v>
      </c>
      <c r="F83" s="53" t="s">
        <v>293</v>
      </c>
      <c r="G83" s="54" t="s">
        <v>876</v>
      </c>
      <c r="H83" s="54" t="s">
        <v>876</v>
      </c>
      <c r="I83" s="86" t="s">
        <v>271</v>
      </c>
      <c r="J83" s="55" t="s">
        <v>272</v>
      </c>
      <c r="K83" s="55" t="s">
        <v>273</v>
      </c>
      <c r="L83" s="55" t="s">
        <v>306</v>
      </c>
      <c r="M83" s="55" t="s">
        <v>307</v>
      </c>
      <c r="N83" s="55" t="s">
        <v>997</v>
      </c>
      <c r="O83" s="56">
        <v>2520002063.5500002</v>
      </c>
      <c r="P83" s="56">
        <v>144791132</v>
      </c>
      <c r="Q83" s="56">
        <v>248395901.88999999</v>
      </c>
      <c r="R83" s="56">
        <v>60270521.869999997</v>
      </c>
      <c r="S83" s="57" t="s">
        <v>1839</v>
      </c>
      <c r="T83" s="56">
        <v>2852918575.5700002</v>
      </c>
      <c r="U83" s="58" t="s">
        <v>861</v>
      </c>
      <c r="V83" s="59" t="s">
        <v>1486</v>
      </c>
      <c r="W83" s="60">
        <f t="shared" si="1"/>
        <v>1508</v>
      </c>
    </row>
    <row r="84" spans="1:25" s="9" customFormat="1" ht="102.75" customHeight="1">
      <c r="A84" s="49">
        <v>6</v>
      </c>
      <c r="B84" s="50" t="s">
        <v>132</v>
      </c>
      <c r="C84" s="51" t="s">
        <v>130</v>
      </c>
      <c r="D84" s="51" t="s">
        <v>259</v>
      </c>
      <c r="E84" s="52">
        <v>1</v>
      </c>
      <c r="F84" s="53" t="s">
        <v>293</v>
      </c>
      <c r="G84" s="54" t="s">
        <v>876</v>
      </c>
      <c r="H84" s="54" t="s">
        <v>876</v>
      </c>
      <c r="I84" s="86" t="s">
        <v>1070</v>
      </c>
      <c r="J84" s="55" t="s">
        <v>1071</v>
      </c>
      <c r="K84" s="55" t="s">
        <v>1015</v>
      </c>
      <c r="L84" s="55" t="s">
        <v>306</v>
      </c>
      <c r="M84" s="55" t="s">
        <v>307</v>
      </c>
      <c r="N84" s="55" t="s">
        <v>853</v>
      </c>
      <c r="O84" s="56">
        <v>5677173028.3299999</v>
      </c>
      <c r="P84" s="56">
        <v>465076419.94999999</v>
      </c>
      <c r="Q84" s="56">
        <v>100165286.78</v>
      </c>
      <c r="R84" s="56">
        <v>25586701.879999999</v>
      </c>
      <c r="S84" s="57" t="s">
        <v>1487</v>
      </c>
      <c r="T84" s="56">
        <v>6216828033.1800003</v>
      </c>
      <c r="U84" s="58" t="s">
        <v>861</v>
      </c>
      <c r="V84" s="59" t="s">
        <v>1309</v>
      </c>
      <c r="W84" s="60">
        <f t="shared" si="1"/>
        <v>582</v>
      </c>
    </row>
    <row r="85" spans="1:25" s="9" customFormat="1" ht="120" customHeight="1">
      <c r="A85" s="49">
        <v>6</v>
      </c>
      <c r="B85" s="50" t="s">
        <v>132</v>
      </c>
      <c r="C85" s="51" t="s">
        <v>130</v>
      </c>
      <c r="D85" s="51" t="s">
        <v>259</v>
      </c>
      <c r="E85" s="52">
        <v>1</v>
      </c>
      <c r="F85" s="53" t="s">
        <v>293</v>
      </c>
      <c r="G85" s="54" t="s">
        <v>876</v>
      </c>
      <c r="H85" s="54" t="s">
        <v>876</v>
      </c>
      <c r="I85" s="86" t="s">
        <v>1092</v>
      </c>
      <c r="J85" s="55" t="s">
        <v>1093</v>
      </c>
      <c r="K85" s="55" t="s">
        <v>143</v>
      </c>
      <c r="L85" s="55" t="s">
        <v>306</v>
      </c>
      <c r="M85" s="55" t="s">
        <v>307</v>
      </c>
      <c r="N85" s="55" t="s">
        <v>853</v>
      </c>
      <c r="O85" s="56">
        <v>9982000980.0699997</v>
      </c>
      <c r="P85" s="56">
        <v>3781829811.6700001</v>
      </c>
      <c r="Q85" s="56">
        <v>199388245.74000001</v>
      </c>
      <c r="R85" s="56">
        <v>837843383.71000004</v>
      </c>
      <c r="S85" s="57" t="s">
        <v>1840</v>
      </c>
      <c r="T85" s="56">
        <v>13125375653.77</v>
      </c>
      <c r="U85" s="58" t="s">
        <v>861</v>
      </c>
      <c r="V85" s="59" t="s">
        <v>1312</v>
      </c>
      <c r="W85" s="60">
        <f t="shared" si="1"/>
        <v>1336</v>
      </c>
    </row>
    <row r="86" spans="1:25" s="9" customFormat="1" ht="111.75" customHeight="1">
      <c r="A86" s="49">
        <v>6</v>
      </c>
      <c r="B86" s="50" t="s">
        <v>132</v>
      </c>
      <c r="C86" s="51" t="s">
        <v>130</v>
      </c>
      <c r="D86" s="51" t="s">
        <v>259</v>
      </c>
      <c r="E86" s="52">
        <v>1</v>
      </c>
      <c r="F86" s="53" t="s">
        <v>1097</v>
      </c>
      <c r="G86" s="54" t="s">
        <v>1098</v>
      </c>
      <c r="H86" s="54" t="s">
        <v>1098</v>
      </c>
      <c r="I86" s="86" t="s">
        <v>1099</v>
      </c>
      <c r="J86" s="55" t="s">
        <v>172</v>
      </c>
      <c r="K86" s="55" t="s">
        <v>1129</v>
      </c>
      <c r="L86" s="55" t="s">
        <v>306</v>
      </c>
      <c r="M86" s="55" t="s">
        <v>840</v>
      </c>
      <c r="N86" s="55" t="s">
        <v>454</v>
      </c>
      <c r="O86" s="56">
        <v>733299046</v>
      </c>
      <c r="P86" s="56">
        <v>16007162.189999999</v>
      </c>
      <c r="Q86" s="56">
        <v>775267.48</v>
      </c>
      <c r="R86" s="56">
        <v>7837917.1699999999</v>
      </c>
      <c r="S86" s="57" t="s">
        <v>1488</v>
      </c>
      <c r="T86" s="56">
        <v>742243558.5</v>
      </c>
      <c r="U86" s="58" t="s">
        <v>309</v>
      </c>
      <c r="V86" s="59" t="s">
        <v>1316</v>
      </c>
      <c r="W86" s="60">
        <f t="shared" si="1"/>
        <v>1320</v>
      </c>
    </row>
    <row r="87" spans="1:25" s="9" customFormat="1" ht="117" customHeight="1">
      <c r="A87" s="49">
        <v>6</v>
      </c>
      <c r="B87" s="50" t="s">
        <v>132</v>
      </c>
      <c r="C87" s="51" t="s">
        <v>130</v>
      </c>
      <c r="D87" s="51" t="s">
        <v>259</v>
      </c>
      <c r="E87" s="52">
        <v>1</v>
      </c>
      <c r="F87" s="53" t="s">
        <v>1097</v>
      </c>
      <c r="G87" s="54" t="s">
        <v>1098</v>
      </c>
      <c r="H87" s="54" t="s">
        <v>1098</v>
      </c>
      <c r="I87" s="86" t="s">
        <v>1100</v>
      </c>
      <c r="J87" s="55" t="s">
        <v>257</v>
      </c>
      <c r="K87" s="55" t="s">
        <v>1130</v>
      </c>
      <c r="L87" s="55" t="s">
        <v>306</v>
      </c>
      <c r="M87" s="55" t="s">
        <v>840</v>
      </c>
      <c r="N87" s="55" t="s">
        <v>997</v>
      </c>
      <c r="O87" s="56">
        <v>6536549.4699999997</v>
      </c>
      <c r="P87" s="56">
        <v>65340.7</v>
      </c>
      <c r="Q87" s="56">
        <v>55278.720000000001</v>
      </c>
      <c r="R87" s="56">
        <v>559385.87</v>
      </c>
      <c r="S87" s="57" t="s">
        <v>1489</v>
      </c>
      <c r="T87" s="56">
        <v>6097783.0199999996</v>
      </c>
      <c r="U87" s="58" t="s">
        <v>309</v>
      </c>
      <c r="V87" s="59" t="s">
        <v>1317</v>
      </c>
      <c r="W87" s="60">
        <f t="shared" si="1"/>
        <v>1321</v>
      </c>
    </row>
    <row r="88" spans="1:25" s="9" customFormat="1" ht="105.75" customHeight="1">
      <c r="A88" s="49">
        <v>6</v>
      </c>
      <c r="B88" s="50" t="s">
        <v>132</v>
      </c>
      <c r="C88" s="51" t="s">
        <v>130</v>
      </c>
      <c r="D88" s="51" t="s">
        <v>259</v>
      </c>
      <c r="E88" s="52">
        <v>1</v>
      </c>
      <c r="F88" s="53" t="s">
        <v>526</v>
      </c>
      <c r="G88" s="54" t="s">
        <v>527</v>
      </c>
      <c r="H88" s="54" t="s">
        <v>876</v>
      </c>
      <c r="I88" s="86" t="s">
        <v>762</v>
      </c>
      <c r="J88" s="55" t="s">
        <v>763</v>
      </c>
      <c r="K88" s="55" t="s">
        <v>639</v>
      </c>
      <c r="L88" s="55" t="s">
        <v>895</v>
      </c>
      <c r="M88" s="55" t="s">
        <v>477</v>
      </c>
      <c r="N88" s="55" t="s">
        <v>454</v>
      </c>
      <c r="O88" s="56">
        <v>208072059.37</v>
      </c>
      <c r="P88" s="56">
        <v>71241672.840000004</v>
      </c>
      <c r="Q88" s="56">
        <v>5008817.3499999996</v>
      </c>
      <c r="R88" s="56">
        <v>30603256.989999998</v>
      </c>
      <c r="S88" s="57" t="s">
        <v>1841</v>
      </c>
      <c r="T88" s="56">
        <v>253719292.56999999</v>
      </c>
      <c r="U88" s="58" t="s">
        <v>309</v>
      </c>
      <c r="V88" s="59" t="s">
        <v>1490</v>
      </c>
      <c r="W88" s="60">
        <f t="shared" si="1"/>
        <v>1450</v>
      </c>
    </row>
    <row r="89" spans="1:25" s="9" customFormat="1" ht="110.25" customHeight="1">
      <c r="A89" s="49">
        <v>6</v>
      </c>
      <c r="B89" s="50" t="s">
        <v>132</v>
      </c>
      <c r="C89" s="51" t="s">
        <v>130</v>
      </c>
      <c r="D89" s="51" t="s">
        <v>259</v>
      </c>
      <c r="E89" s="52">
        <v>1</v>
      </c>
      <c r="F89" s="53" t="s">
        <v>526</v>
      </c>
      <c r="G89" s="54" t="s">
        <v>527</v>
      </c>
      <c r="H89" s="54" t="s">
        <v>527</v>
      </c>
      <c r="I89" s="86">
        <v>700006200134</v>
      </c>
      <c r="J89" s="55" t="s">
        <v>528</v>
      </c>
      <c r="K89" s="55" t="s">
        <v>1021</v>
      </c>
      <c r="L89" s="55" t="s">
        <v>895</v>
      </c>
      <c r="M89" s="55" t="s">
        <v>529</v>
      </c>
      <c r="N89" s="55" t="s">
        <v>308</v>
      </c>
      <c r="O89" s="56">
        <v>0</v>
      </c>
      <c r="P89" s="56">
        <v>0</v>
      </c>
      <c r="Q89" s="56">
        <v>0</v>
      </c>
      <c r="R89" s="56">
        <v>0</v>
      </c>
      <c r="S89" s="57" t="s">
        <v>1491</v>
      </c>
      <c r="T89" s="56">
        <v>0</v>
      </c>
      <c r="U89" s="58" t="s">
        <v>861</v>
      </c>
      <c r="V89" s="59" t="s">
        <v>1413</v>
      </c>
      <c r="W89" s="60">
        <f t="shared" si="1"/>
        <v>134</v>
      </c>
    </row>
    <row r="90" spans="1:25" s="9" customFormat="1" ht="139.5" customHeight="1">
      <c r="A90" s="49">
        <v>6</v>
      </c>
      <c r="B90" s="50" t="s">
        <v>132</v>
      </c>
      <c r="C90" s="51" t="s">
        <v>130</v>
      </c>
      <c r="D90" s="51" t="s">
        <v>259</v>
      </c>
      <c r="E90" s="52">
        <v>1</v>
      </c>
      <c r="F90" s="53" t="s">
        <v>526</v>
      </c>
      <c r="G90" s="54" t="s">
        <v>527</v>
      </c>
      <c r="H90" s="54" t="s">
        <v>527</v>
      </c>
      <c r="I90" s="86" t="s">
        <v>757</v>
      </c>
      <c r="J90" s="55" t="s">
        <v>20</v>
      </c>
      <c r="K90" s="55" t="s">
        <v>637</v>
      </c>
      <c r="L90" s="55" t="s">
        <v>306</v>
      </c>
      <c r="M90" s="55" t="s">
        <v>307</v>
      </c>
      <c r="N90" s="55" t="s">
        <v>308</v>
      </c>
      <c r="O90" s="56">
        <v>520766227.00999999</v>
      </c>
      <c r="P90" s="56">
        <v>0</v>
      </c>
      <c r="Q90" s="56">
        <v>13488155.49</v>
      </c>
      <c r="R90" s="56">
        <v>137077.47</v>
      </c>
      <c r="S90" s="57" t="s">
        <v>1842</v>
      </c>
      <c r="T90" s="56">
        <v>534117305.02999997</v>
      </c>
      <c r="U90" s="58" t="s">
        <v>309</v>
      </c>
      <c r="V90" s="59" t="s">
        <v>1492</v>
      </c>
      <c r="W90" s="60">
        <f t="shared" si="1"/>
        <v>1129</v>
      </c>
    </row>
    <row r="91" spans="1:25" s="9" customFormat="1" ht="217.5" customHeight="1">
      <c r="A91" s="49">
        <v>6</v>
      </c>
      <c r="B91" s="50" t="s">
        <v>132</v>
      </c>
      <c r="C91" s="51" t="s">
        <v>130</v>
      </c>
      <c r="D91" s="51" t="s">
        <v>259</v>
      </c>
      <c r="E91" s="52">
        <v>1</v>
      </c>
      <c r="F91" s="53" t="s">
        <v>526</v>
      </c>
      <c r="G91" s="54" t="s">
        <v>527</v>
      </c>
      <c r="H91" s="54" t="s">
        <v>527</v>
      </c>
      <c r="I91" s="86" t="s">
        <v>758</v>
      </c>
      <c r="J91" s="55" t="s">
        <v>759</v>
      </c>
      <c r="K91" s="55" t="s">
        <v>638</v>
      </c>
      <c r="L91" s="55" t="s">
        <v>306</v>
      </c>
      <c r="M91" s="55" t="s">
        <v>307</v>
      </c>
      <c r="N91" s="55" t="s">
        <v>454</v>
      </c>
      <c r="O91" s="56">
        <v>19670437235.75</v>
      </c>
      <c r="P91" s="56">
        <v>685442973.39999998</v>
      </c>
      <c r="Q91" s="56">
        <v>466362301.02999997</v>
      </c>
      <c r="R91" s="56">
        <v>1695655717.1500001</v>
      </c>
      <c r="S91" s="57" t="s">
        <v>1493</v>
      </c>
      <c r="T91" s="56">
        <v>19126586793.029999</v>
      </c>
      <c r="U91" s="58" t="s">
        <v>861</v>
      </c>
      <c r="V91" s="59" t="s">
        <v>1494</v>
      </c>
      <c r="W91" s="60">
        <f t="shared" si="1"/>
        <v>1339</v>
      </c>
    </row>
    <row r="92" spans="1:25" s="9" customFormat="1" ht="107.25" customHeight="1">
      <c r="A92" s="49">
        <v>6</v>
      </c>
      <c r="B92" s="50" t="s">
        <v>132</v>
      </c>
      <c r="C92" s="51" t="s">
        <v>130</v>
      </c>
      <c r="D92" s="51" t="s">
        <v>259</v>
      </c>
      <c r="E92" s="52">
        <v>1</v>
      </c>
      <c r="F92" s="53" t="s">
        <v>526</v>
      </c>
      <c r="G92" s="54" t="s">
        <v>527</v>
      </c>
      <c r="H92" s="54" t="s">
        <v>527</v>
      </c>
      <c r="I92" s="86" t="s">
        <v>760</v>
      </c>
      <c r="J92" s="55" t="s">
        <v>111</v>
      </c>
      <c r="K92" s="55" t="s">
        <v>475</v>
      </c>
      <c r="L92" s="55" t="s">
        <v>895</v>
      </c>
      <c r="M92" s="55" t="s">
        <v>1077</v>
      </c>
      <c r="N92" s="55" t="s">
        <v>454</v>
      </c>
      <c r="O92" s="56">
        <v>53778477.619999997</v>
      </c>
      <c r="P92" s="56">
        <v>2241758.2999999998</v>
      </c>
      <c r="Q92" s="56">
        <v>327234.36</v>
      </c>
      <c r="R92" s="56">
        <v>2046251.02</v>
      </c>
      <c r="S92" s="57" t="s">
        <v>1495</v>
      </c>
      <c r="T92" s="56">
        <v>54301219.259999998</v>
      </c>
      <c r="U92" s="58" t="s">
        <v>309</v>
      </c>
      <c r="V92" s="59" t="s">
        <v>1318</v>
      </c>
      <c r="W92" s="60">
        <f t="shared" si="1"/>
        <v>1446</v>
      </c>
    </row>
    <row r="93" spans="1:25" s="9" customFormat="1" ht="113.25" customHeight="1">
      <c r="A93" s="49">
        <v>6</v>
      </c>
      <c r="B93" s="50" t="s">
        <v>132</v>
      </c>
      <c r="C93" s="51" t="s">
        <v>130</v>
      </c>
      <c r="D93" s="51" t="s">
        <v>259</v>
      </c>
      <c r="E93" s="52">
        <v>1</v>
      </c>
      <c r="F93" s="53" t="s">
        <v>526</v>
      </c>
      <c r="G93" s="54" t="s">
        <v>527</v>
      </c>
      <c r="H93" s="54" t="s">
        <v>527</v>
      </c>
      <c r="I93" s="86" t="s">
        <v>761</v>
      </c>
      <c r="J93" s="55" t="s">
        <v>258</v>
      </c>
      <c r="K93" s="55" t="s">
        <v>476</v>
      </c>
      <c r="L93" s="55" t="s">
        <v>895</v>
      </c>
      <c r="M93" s="55" t="s">
        <v>1077</v>
      </c>
      <c r="N93" s="55" t="s">
        <v>454</v>
      </c>
      <c r="O93" s="56">
        <v>44913730.770000003</v>
      </c>
      <c r="P93" s="56">
        <v>30062823.780000001</v>
      </c>
      <c r="Q93" s="56">
        <v>1051233.81</v>
      </c>
      <c r="R93" s="56">
        <v>8377088.5</v>
      </c>
      <c r="S93" s="57" t="s">
        <v>1496</v>
      </c>
      <c r="T93" s="56">
        <v>67650699.859999999</v>
      </c>
      <c r="U93" s="58" t="s">
        <v>309</v>
      </c>
      <c r="V93" s="59" t="s">
        <v>1497</v>
      </c>
      <c r="W93" s="60">
        <f t="shared" si="1"/>
        <v>1449</v>
      </c>
    </row>
    <row r="94" spans="1:25" s="9" customFormat="1" ht="121.5" customHeight="1">
      <c r="A94" s="49">
        <v>6</v>
      </c>
      <c r="B94" s="50" t="s">
        <v>132</v>
      </c>
      <c r="C94" s="51" t="s">
        <v>130</v>
      </c>
      <c r="D94" s="51" t="s">
        <v>259</v>
      </c>
      <c r="E94" s="52">
        <v>1</v>
      </c>
      <c r="F94" s="53" t="s">
        <v>901</v>
      </c>
      <c r="G94" s="54" t="s">
        <v>902</v>
      </c>
      <c r="H94" s="54" t="s">
        <v>902</v>
      </c>
      <c r="I94" s="86" t="s">
        <v>300</v>
      </c>
      <c r="J94" s="55" t="s">
        <v>604</v>
      </c>
      <c r="K94" s="55" t="s">
        <v>605</v>
      </c>
      <c r="L94" s="55" t="s">
        <v>306</v>
      </c>
      <c r="M94" s="55" t="s">
        <v>1078</v>
      </c>
      <c r="N94" s="55" t="s">
        <v>308</v>
      </c>
      <c r="O94" s="56">
        <v>0</v>
      </c>
      <c r="P94" s="56">
        <v>0</v>
      </c>
      <c r="Q94" s="56">
        <v>0</v>
      </c>
      <c r="R94" s="56">
        <v>0</v>
      </c>
      <c r="S94" s="57" t="s">
        <v>1843</v>
      </c>
      <c r="T94" s="56">
        <v>0</v>
      </c>
      <c r="U94" s="58" t="s">
        <v>861</v>
      </c>
      <c r="V94" s="59" t="s">
        <v>1498</v>
      </c>
      <c r="W94" s="60">
        <f t="shared" si="1"/>
        <v>1367</v>
      </c>
    </row>
    <row r="95" spans="1:25" s="48" customFormat="1" ht="20.25" customHeight="1" outlineLevel="2">
      <c r="A95" s="68"/>
      <c r="B95" s="110" t="s">
        <v>372</v>
      </c>
      <c r="C95" s="111"/>
      <c r="D95" s="111"/>
      <c r="E95" s="69">
        <f>SUBTOTAL(9,E96:E96)</f>
        <v>1</v>
      </c>
      <c r="F95" s="70"/>
      <c r="G95" s="70"/>
      <c r="H95" s="70"/>
      <c r="I95" s="88"/>
      <c r="J95" s="70"/>
      <c r="K95" s="70"/>
      <c r="L95" s="70"/>
      <c r="M95" s="70"/>
      <c r="N95" s="70"/>
      <c r="O95" s="72"/>
      <c r="P95" s="72"/>
      <c r="Q95" s="72"/>
      <c r="R95" s="72"/>
      <c r="S95" s="70"/>
      <c r="T95" s="72"/>
      <c r="U95" s="70"/>
      <c r="V95" s="73"/>
      <c r="W95" s="71"/>
      <c r="Y95" s="9"/>
    </row>
    <row r="96" spans="1:25" s="9" customFormat="1" ht="111" customHeight="1">
      <c r="A96" s="49">
        <v>6</v>
      </c>
      <c r="B96" s="50" t="s">
        <v>132</v>
      </c>
      <c r="C96" s="51" t="s">
        <v>130</v>
      </c>
      <c r="D96" s="51" t="s">
        <v>685</v>
      </c>
      <c r="E96" s="52">
        <v>1</v>
      </c>
      <c r="F96" s="53" t="s">
        <v>856</v>
      </c>
      <c r="G96" s="54" t="s">
        <v>67</v>
      </c>
      <c r="H96" s="54" t="s">
        <v>74</v>
      </c>
      <c r="I96" s="86" t="s">
        <v>68</v>
      </c>
      <c r="J96" s="55" t="s">
        <v>69</v>
      </c>
      <c r="K96" s="55" t="s">
        <v>14</v>
      </c>
      <c r="L96" s="55" t="s">
        <v>306</v>
      </c>
      <c r="M96" s="55" t="s">
        <v>860</v>
      </c>
      <c r="N96" s="55" t="s">
        <v>308</v>
      </c>
      <c r="O96" s="56">
        <v>0</v>
      </c>
      <c r="P96" s="56">
        <v>0</v>
      </c>
      <c r="Q96" s="56">
        <v>0</v>
      </c>
      <c r="R96" s="56">
        <v>0</v>
      </c>
      <c r="S96" s="57" t="s">
        <v>1499</v>
      </c>
      <c r="T96" s="56">
        <v>0</v>
      </c>
      <c r="U96" s="58" t="s">
        <v>309</v>
      </c>
      <c r="V96" s="59" t="s">
        <v>1319</v>
      </c>
      <c r="W96" s="60">
        <f>IF(OR(LEFT(I96)="7",LEFT(I96,1)="8"),VALUE(RIGHT(I96,3)),VALUE(RIGHT(I96,4)))</f>
        <v>55</v>
      </c>
    </row>
    <row r="97" spans="1:25" s="48" customFormat="1" ht="20.25" customHeight="1" outlineLevel="2">
      <c r="A97" s="68"/>
      <c r="B97" s="98" t="s">
        <v>374</v>
      </c>
      <c r="C97" s="99"/>
      <c r="D97" s="99"/>
      <c r="E97" s="69">
        <f>SUBTOTAL(9,E98:E109)</f>
        <v>11</v>
      </c>
      <c r="F97" s="70"/>
      <c r="G97" s="70"/>
      <c r="H97" s="70"/>
      <c r="I97" s="88"/>
      <c r="J97" s="70"/>
      <c r="K97" s="70"/>
      <c r="L97" s="70"/>
      <c r="M97" s="70"/>
      <c r="N97" s="70"/>
      <c r="O97" s="72"/>
      <c r="P97" s="72"/>
      <c r="Q97" s="72"/>
      <c r="R97" s="72"/>
      <c r="S97" s="70"/>
      <c r="T97" s="72"/>
      <c r="U97" s="70"/>
      <c r="V97" s="73"/>
      <c r="W97" s="71"/>
      <c r="Y97" s="9"/>
    </row>
    <row r="98" spans="1:25" s="9" customFormat="1" ht="139.5" customHeight="1">
      <c r="A98" s="49">
        <v>6</v>
      </c>
      <c r="B98" s="50" t="s">
        <v>132</v>
      </c>
      <c r="C98" s="51" t="s">
        <v>130</v>
      </c>
      <c r="D98" s="51" t="s">
        <v>998</v>
      </c>
      <c r="E98" s="52">
        <v>1</v>
      </c>
      <c r="F98" s="53">
        <v>213</v>
      </c>
      <c r="G98" s="54" t="s">
        <v>979</v>
      </c>
      <c r="H98" s="54" t="s">
        <v>885</v>
      </c>
      <c r="I98" s="86" t="s">
        <v>886</v>
      </c>
      <c r="J98" s="55" t="s">
        <v>887</v>
      </c>
      <c r="K98" s="55" t="s">
        <v>219</v>
      </c>
      <c r="L98" s="55" t="s">
        <v>306</v>
      </c>
      <c r="M98" s="55" t="s">
        <v>307</v>
      </c>
      <c r="N98" s="55" t="s">
        <v>308</v>
      </c>
      <c r="O98" s="56">
        <v>0</v>
      </c>
      <c r="P98" s="56">
        <v>0</v>
      </c>
      <c r="Q98" s="56">
        <v>0</v>
      </c>
      <c r="R98" s="56">
        <v>0</v>
      </c>
      <c r="S98" s="57" t="s">
        <v>1500</v>
      </c>
      <c r="T98" s="56">
        <v>0</v>
      </c>
      <c r="U98" s="58" t="s">
        <v>309</v>
      </c>
      <c r="V98" s="59" t="s">
        <v>1501</v>
      </c>
      <c r="W98" s="60">
        <f t="shared" ref="W98:W108" si="2">IF(OR(LEFT(I98)="7",LEFT(I98,1)="8"),VALUE(RIGHT(I98,3)),VALUE(RIGHT(I98,4)))</f>
        <v>1100</v>
      </c>
    </row>
    <row r="99" spans="1:25" s="9" customFormat="1" ht="150.75" customHeight="1">
      <c r="A99" s="49">
        <v>6</v>
      </c>
      <c r="B99" s="50" t="s">
        <v>132</v>
      </c>
      <c r="C99" s="51" t="s">
        <v>130</v>
      </c>
      <c r="D99" s="51" t="s">
        <v>998</v>
      </c>
      <c r="E99" s="52">
        <v>1</v>
      </c>
      <c r="F99" s="53">
        <v>715</v>
      </c>
      <c r="G99" s="54" t="s">
        <v>542</v>
      </c>
      <c r="H99" s="54" t="s">
        <v>543</v>
      </c>
      <c r="I99" s="86">
        <v>20050671501393</v>
      </c>
      <c r="J99" s="55" t="s">
        <v>544</v>
      </c>
      <c r="K99" s="55" t="s">
        <v>1102</v>
      </c>
      <c r="L99" s="55" t="s">
        <v>306</v>
      </c>
      <c r="M99" s="55" t="s">
        <v>307</v>
      </c>
      <c r="N99" s="55" t="s">
        <v>308</v>
      </c>
      <c r="O99" s="56">
        <v>5880.98</v>
      </c>
      <c r="P99" s="56">
        <v>6000000</v>
      </c>
      <c r="Q99" s="56">
        <v>0</v>
      </c>
      <c r="R99" s="56">
        <v>807908.12</v>
      </c>
      <c r="S99" s="57" t="s">
        <v>1846</v>
      </c>
      <c r="T99" s="56">
        <v>5197972.8600000003</v>
      </c>
      <c r="U99" s="58" t="s">
        <v>309</v>
      </c>
      <c r="V99" s="59" t="s">
        <v>1502</v>
      </c>
      <c r="W99" s="60">
        <f t="shared" si="2"/>
        <v>1393</v>
      </c>
    </row>
    <row r="100" spans="1:25" s="9" customFormat="1" ht="81.75" customHeight="1">
      <c r="A100" s="49">
        <v>6</v>
      </c>
      <c r="B100" s="50" t="s">
        <v>132</v>
      </c>
      <c r="C100" s="51" t="s">
        <v>130</v>
      </c>
      <c r="D100" s="51" t="s">
        <v>998</v>
      </c>
      <c r="E100" s="52">
        <v>1</v>
      </c>
      <c r="F100" s="53" t="s">
        <v>856</v>
      </c>
      <c r="G100" s="54" t="s">
        <v>67</v>
      </c>
      <c r="H100" s="54" t="s">
        <v>1005</v>
      </c>
      <c r="I100" s="86" t="s">
        <v>70</v>
      </c>
      <c r="J100" s="55" t="s">
        <v>71</v>
      </c>
      <c r="K100" s="55" t="s">
        <v>1103</v>
      </c>
      <c r="L100" s="55" t="s">
        <v>306</v>
      </c>
      <c r="M100" s="55" t="s">
        <v>860</v>
      </c>
      <c r="N100" s="55" t="s">
        <v>308</v>
      </c>
      <c r="O100" s="56">
        <v>205680.49</v>
      </c>
      <c r="P100" s="56">
        <v>0</v>
      </c>
      <c r="Q100" s="56">
        <v>4447.66</v>
      </c>
      <c r="R100" s="56">
        <v>596.98</v>
      </c>
      <c r="S100" s="57" t="s">
        <v>1503</v>
      </c>
      <c r="T100" s="56">
        <v>209531.17</v>
      </c>
      <c r="U100" s="58" t="s">
        <v>309</v>
      </c>
      <c r="V100" s="59" t="s">
        <v>1414</v>
      </c>
      <c r="W100" s="60">
        <f t="shared" si="2"/>
        <v>192</v>
      </c>
    </row>
    <row r="101" spans="1:25" s="9" customFormat="1" ht="111" customHeight="1">
      <c r="A101" s="49">
        <v>6</v>
      </c>
      <c r="B101" s="50" t="s">
        <v>132</v>
      </c>
      <c r="C101" s="51" t="s">
        <v>130</v>
      </c>
      <c r="D101" s="51" t="s">
        <v>998</v>
      </c>
      <c r="E101" s="52">
        <v>1</v>
      </c>
      <c r="F101" s="53" t="s">
        <v>175</v>
      </c>
      <c r="G101" s="54" t="s">
        <v>176</v>
      </c>
      <c r="H101" s="54" t="s">
        <v>1277</v>
      </c>
      <c r="I101" s="86" t="s">
        <v>1278</v>
      </c>
      <c r="J101" s="55" t="s">
        <v>1279</v>
      </c>
      <c r="K101" s="55" t="s">
        <v>1280</v>
      </c>
      <c r="L101" s="55" t="s">
        <v>895</v>
      </c>
      <c r="M101" s="55" t="s">
        <v>1205</v>
      </c>
      <c r="N101" s="55" t="s">
        <v>308</v>
      </c>
      <c r="O101" s="56">
        <v>3508752.17</v>
      </c>
      <c r="P101" s="56">
        <v>104387900</v>
      </c>
      <c r="Q101" s="56">
        <v>79767.14</v>
      </c>
      <c r="R101" s="56">
        <v>1176625.3700000001</v>
      </c>
      <c r="S101" s="57" t="s">
        <v>1513</v>
      </c>
      <c r="T101" s="56">
        <v>171465761</v>
      </c>
      <c r="U101" s="58" t="s">
        <v>861</v>
      </c>
      <c r="V101" s="59" t="s">
        <v>1514</v>
      </c>
      <c r="W101" s="60">
        <f t="shared" si="2"/>
        <v>1546</v>
      </c>
    </row>
    <row r="102" spans="1:25" s="9" customFormat="1" ht="139.5" customHeight="1">
      <c r="A102" s="49">
        <v>6</v>
      </c>
      <c r="B102" s="50" t="s">
        <v>132</v>
      </c>
      <c r="C102" s="51" t="s">
        <v>130</v>
      </c>
      <c r="D102" s="51" t="s">
        <v>998</v>
      </c>
      <c r="E102" s="52">
        <v>1</v>
      </c>
      <c r="F102" s="53" t="s">
        <v>175</v>
      </c>
      <c r="G102" s="54" t="s">
        <v>176</v>
      </c>
      <c r="H102" s="54" t="s">
        <v>177</v>
      </c>
      <c r="I102" s="86" t="s">
        <v>178</v>
      </c>
      <c r="J102" s="55" t="s">
        <v>179</v>
      </c>
      <c r="K102" s="55" t="s">
        <v>1104</v>
      </c>
      <c r="L102" s="55" t="s">
        <v>895</v>
      </c>
      <c r="M102" s="55" t="s">
        <v>1010</v>
      </c>
      <c r="N102" s="55" t="s">
        <v>308</v>
      </c>
      <c r="O102" s="56">
        <v>337834431.38999999</v>
      </c>
      <c r="P102" s="56">
        <v>396279.56</v>
      </c>
      <c r="Q102" s="56">
        <v>147873.88</v>
      </c>
      <c r="R102" s="56">
        <v>907811.58</v>
      </c>
      <c r="S102" s="57" t="s">
        <v>1515</v>
      </c>
      <c r="T102" s="56">
        <v>988726673</v>
      </c>
      <c r="U102" s="58" t="s">
        <v>861</v>
      </c>
      <c r="V102" s="59" t="s">
        <v>1516</v>
      </c>
      <c r="W102" s="60">
        <f t="shared" si="2"/>
        <v>1473</v>
      </c>
    </row>
    <row r="103" spans="1:25" s="9" customFormat="1" ht="151.5" customHeight="1">
      <c r="A103" s="49">
        <v>6</v>
      </c>
      <c r="B103" s="50" t="s">
        <v>132</v>
      </c>
      <c r="C103" s="51" t="s">
        <v>130</v>
      </c>
      <c r="D103" s="51" t="s">
        <v>998</v>
      </c>
      <c r="E103" s="52">
        <v>1</v>
      </c>
      <c r="F103" s="53" t="s">
        <v>175</v>
      </c>
      <c r="G103" s="54" t="s">
        <v>176</v>
      </c>
      <c r="H103" s="54" t="s">
        <v>1504</v>
      </c>
      <c r="I103" s="86" t="s">
        <v>1505</v>
      </c>
      <c r="J103" s="55" t="s">
        <v>1506</v>
      </c>
      <c r="K103" s="55" t="s">
        <v>1507</v>
      </c>
      <c r="L103" s="55" t="s">
        <v>895</v>
      </c>
      <c r="M103" s="55" t="s">
        <v>1508</v>
      </c>
      <c r="N103" s="55" t="s">
        <v>308</v>
      </c>
      <c r="O103" s="56">
        <v>0</v>
      </c>
      <c r="P103" s="56">
        <v>2000000</v>
      </c>
      <c r="Q103" s="56">
        <v>26282.53</v>
      </c>
      <c r="R103" s="56">
        <v>90820.05</v>
      </c>
      <c r="S103" s="57" t="s">
        <v>1845</v>
      </c>
      <c r="T103" s="56">
        <v>1935462.48</v>
      </c>
      <c r="U103" s="58" t="s">
        <v>309</v>
      </c>
      <c r="V103" s="59" t="s">
        <v>1509</v>
      </c>
      <c r="W103" s="60">
        <f t="shared" si="2"/>
        <v>1552</v>
      </c>
    </row>
    <row r="104" spans="1:25" s="9" customFormat="1" ht="174.75" customHeight="1">
      <c r="A104" s="49">
        <v>6</v>
      </c>
      <c r="B104" s="50" t="s">
        <v>132</v>
      </c>
      <c r="C104" s="51" t="s">
        <v>130</v>
      </c>
      <c r="D104" s="51" t="s">
        <v>998</v>
      </c>
      <c r="E104" s="52">
        <v>1</v>
      </c>
      <c r="F104" s="53" t="s">
        <v>175</v>
      </c>
      <c r="G104" s="54" t="s">
        <v>176</v>
      </c>
      <c r="H104" s="54" t="s">
        <v>1201</v>
      </c>
      <c r="I104" s="86" t="s">
        <v>1202</v>
      </c>
      <c r="J104" s="55" t="s">
        <v>1203</v>
      </c>
      <c r="K104" s="55" t="s">
        <v>1204</v>
      </c>
      <c r="L104" s="55" t="s">
        <v>895</v>
      </c>
      <c r="M104" s="55" t="s">
        <v>1205</v>
      </c>
      <c r="N104" s="55" t="s">
        <v>308</v>
      </c>
      <c r="O104" s="56">
        <v>49459091.5</v>
      </c>
      <c r="P104" s="56">
        <v>0</v>
      </c>
      <c r="Q104" s="56">
        <v>21416.02</v>
      </c>
      <c r="R104" s="56">
        <v>158296.91</v>
      </c>
      <c r="S104" s="57" t="s">
        <v>1511</v>
      </c>
      <c r="T104" s="56">
        <v>142172871</v>
      </c>
      <c r="U104" s="58" t="s">
        <v>861</v>
      </c>
      <c r="V104" s="59" t="s">
        <v>1512</v>
      </c>
      <c r="W104" s="60">
        <f t="shared" si="2"/>
        <v>1535</v>
      </c>
    </row>
    <row r="105" spans="1:25" s="9" customFormat="1" ht="149.25" customHeight="1">
      <c r="A105" s="49">
        <v>6</v>
      </c>
      <c r="B105" s="50" t="s">
        <v>132</v>
      </c>
      <c r="C105" s="51" t="s">
        <v>130</v>
      </c>
      <c r="D105" s="51" t="s">
        <v>998</v>
      </c>
      <c r="E105" s="52">
        <v>1</v>
      </c>
      <c r="F105" s="53" t="s">
        <v>175</v>
      </c>
      <c r="G105" s="54" t="s">
        <v>176</v>
      </c>
      <c r="H105" s="54" t="s">
        <v>1105</v>
      </c>
      <c r="I105" s="86" t="s">
        <v>1106</v>
      </c>
      <c r="J105" s="55" t="s">
        <v>1107</v>
      </c>
      <c r="K105" s="55" t="s">
        <v>1108</v>
      </c>
      <c r="L105" s="55" t="s">
        <v>895</v>
      </c>
      <c r="M105" s="55" t="s">
        <v>1010</v>
      </c>
      <c r="N105" s="55" t="s">
        <v>308</v>
      </c>
      <c r="O105" s="56">
        <v>99551254.400000006</v>
      </c>
      <c r="P105" s="56">
        <v>203363.6</v>
      </c>
      <c r="Q105" s="56">
        <v>218116.21</v>
      </c>
      <c r="R105" s="56">
        <v>0</v>
      </c>
      <c r="S105" s="57" t="s">
        <v>1517</v>
      </c>
      <c r="T105" s="56">
        <v>315026499</v>
      </c>
      <c r="U105" s="58" t="s">
        <v>861</v>
      </c>
      <c r="V105" s="59" t="s">
        <v>1518</v>
      </c>
      <c r="W105" s="60">
        <f t="shared" si="2"/>
        <v>1505</v>
      </c>
    </row>
    <row r="106" spans="1:25" s="9" customFormat="1" ht="204" customHeight="1">
      <c r="A106" s="49">
        <v>6</v>
      </c>
      <c r="B106" s="50" t="s">
        <v>132</v>
      </c>
      <c r="C106" s="51" t="s">
        <v>130</v>
      </c>
      <c r="D106" s="51" t="s">
        <v>998</v>
      </c>
      <c r="E106" s="52">
        <v>1</v>
      </c>
      <c r="F106" s="53" t="s">
        <v>175</v>
      </c>
      <c r="G106" s="54" t="s">
        <v>176</v>
      </c>
      <c r="H106" s="54" t="s">
        <v>1176</v>
      </c>
      <c r="I106" s="86" t="s">
        <v>1177</v>
      </c>
      <c r="J106" s="55" t="s">
        <v>1178</v>
      </c>
      <c r="K106" s="55" t="s">
        <v>1179</v>
      </c>
      <c r="L106" s="55" t="s">
        <v>895</v>
      </c>
      <c r="M106" s="55" t="s">
        <v>1069</v>
      </c>
      <c r="N106" s="55" t="s">
        <v>308</v>
      </c>
      <c r="O106" s="56">
        <v>1922369.73</v>
      </c>
      <c r="P106" s="56">
        <v>0</v>
      </c>
      <c r="Q106" s="56">
        <v>18892.77</v>
      </c>
      <c r="R106" s="56">
        <v>55155.83</v>
      </c>
      <c r="S106" s="57" t="s">
        <v>1848</v>
      </c>
      <c r="T106" s="56">
        <v>1922369.73</v>
      </c>
      <c r="U106" s="58" t="s">
        <v>861</v>
      </c>
      <c r="V106" s="59" t="s">
        <v>1510</v>
      </c>
      <c r="W106" s="60">
        <f t="shared" si="2"/>
        <v>1519</v>
      </c>
    </row>
    <row r="107" spans="1:25" s="9" customFormat="1" ht="139.5" customHeight="1">
      <c r="A107" s="49">
        <v>6</v>
      </c>
      <c r="B107" s="50" t="s">
        <v>132</v>
      </c>
      <c r="C107" s="51" t="s">
        <v>130</v>
      </c>
      <c r="D107" s="51" t="s">
        <v>998</v>
      </c>
      <c r="E107" s="52">
        <v>1</v>
      </c>
      <c r="F107" s="53" t="s">
        <v>1097</v>
      </c>
      <c r="G107" s="54" t="s">
        <v>1098</v>
      </c>
      <c r="H107" s="54" t="s">
        <v>660</v>
      </c>
      <c r="I107" s="86" t="s">
        <v>525</v>
      </c>
      <c r="J107" s="55" t="s">
        <v>285</v>
      </c>
      <c r="K107" s="55" t="s">
        <v>659</v>
      </c>
      <c r="L107" s="55" t="s">
        <v>306</v>
      </c>
      <c r="M107" s="55" t="s">
        <v>840</v>
      </c>
      <c r="N107" s="55" t="s">
        <v>308</v>
      </c>
      <c r="O107" s="56">
        <v>369076.56</v>
      </c>
      <c r="P107" s="56">
        <v>0</v>
      </c>
      <c r="Q107" s="56">
        <v>0</v>
      </c>
      <c r="R107" s="56">
        <v>223119.6</v>
      </c>
      <c r="S107" s="57" t="s">
        <v>1844</v>
      </c>
      <c r="T107" s="56">
        <v>145956.96</v>
      </c>
      <c r="U107" s="58" t="s">
        <v>309</v>
      </c>
      <c r="V107" s="59" t="s">
        <v>1519</v>
      </c>
      <c r="W107" s="60">
        <f t="shared" si="2"/>
        <v>1389</v>
      </c>
    </row>
    <row r="108" spans="1:25" s="9" customFormat="1" ht="139.5" customHeight="1">
      <c r="A108" s="49">
        <v>6</v>
      </c>
      <c r="B108" s="50" t="s">
        <v>132</v>
      </c>
      <c r="C108" s="51" t="s">
        <v>130</v>
      </c>
      <c r="D108" s="51" t="s">
        <v>998</v>
      </c>
      <c r="E108" s="52">
        <v>1</v>
      </c>
      <c r="F108" s="53" t="s">
        <v>901</v>
      </c>
      <c r="G108" s="54" t="s">
        <v>902</v>
      </c>
      <c r="H108" s="54" t="s">
        <v>21</v>
      </c>
      <c r="I108" s="86" t="s">
        <v>22</v>
      </c>
      <c r="J108" s="55" t="s">
        <v>23</v>
      </c>
      <c r="K108" s="55" t="s">
        <v>983</v>
      </c>
      <c r="L108" s="55" t="s">
        <v>895</v>
      </c>
      <c r="M108" s="55" t="s">
        <v>170</v>
      </c>
      <c r="N108" s="55" t="s">
        <v>308</v>
      </c>
      <c r="O108" s="56">
        <v>0</v>
      </c>
      <c r="P108" s="56">
        <v>0</v>
      </c>
      <c r="Q108" s="56">
        <v>0</v>
      </c>
      <c r="R108" s="56">
        <v>0</v>
      </c>
      <c r="S108" s="57" t="s">
        <v>1847</v>
      </c>
      <c r="T108" s="56">
        <v>0</v>
      </c>
      <c r="U108" s="58" t="s">
        <v>861</v>
      </c>
      <c r="V108" s="59" t="s">
        <v>1520</v>
      </c>
      <c r="W108" s="60">
        <f t="shared" si="2"/>
        <v>1483</v>
      </c>
    </row>
    <row r="109" spans="1:25" s="41" customFormat="1" ht="20.25" customHeight="1" outlineLevel="1">
      <c r="A109" s="74"/>
      <c r="B109" s="100" t="s">
        <v>373</v>
      </c>
      <c r="C109" s="101"/>
      <c r="D109" s="101"/>
      <c r="E109" s="75">
        <f>SUBTOTAL(9,E110:E122)</f>
        <v>11</v>
      </c>
      <c r="F109" s="76"/>
      <c r="G109" s="76"/>
      <c r="H109" s="76"/>
      <c r="I109" s="89"/>
      <c r="J109" s="76"/>
      <c r="K109" s="76"/>
      <c r="L109" s="76"/>
      <c r="M109" s="76"/>
      <c r="N109" s="76"/>
      <c r="O109" s="78"/>
      <c r="P109" s="78"/>
      <c r="Q109" s="78"/>
      <c r="R109" s="78"/>
      <c r="S109" s="76"/>
      <c r="T109" s="78"/>
      <c r="U109" s="76"/>
      <c r="V109" s="79"/>
      <c r="W109" s="77"/>
      <c r="Y109" s="9"/>
    </row>
    <row r="110" spans="1:25" s="48" customFormat="1" ht="20.25" customHeight="1" outlineLevel="2">
      <c r="A110" s="42"/>
      <c r="B110" s="96" t="s">
        <v>371</v>
      </c>
      <c r="C110" s="97"/>
      <c r="D110" s="97"/>
      <c r="E110" s="43">
        <f>SUBTOTAL(9,E111:E120)</f>
        <v>10</v>
      </c>
      <c r="F110" s="44"/>
      <c r="G110" s="44"/>
      <c r="H110" s="44"/>
      <c r="I110" s="85"/>
      <c r="J110" s="44"/>
      <c r="K110" s="44"/>
      <c r="L110" s="44"/>
      <c r="M110" s="44"/>
      <c r="N110" s="44"/>
      <c r="O110" s="46"/>
      <c r="P110" s="46"/>
      <c r="Q110" s="46"/>
      <c r="R110" s="46"/>
      <c r="S110" s="44"/>
      <c r="T110" s="46"/>
      <c r="U110" s="44"/>
      <c r="V110" s="47"/>
      <c r="W110" s="45"/>
      <c r="Y110" s="9"/>
    </row>
    <row r="111" spans="1:25" s="9" customFormat="1" ht="169.5" customHeight="1">
      <c r="A111" s="49">
        <v>6</v>
      </c>
      <c r="B111" s="50" t="s">
        <v>132</v>
      </c>
      <c r="C111" s="51" t="s">
        <v>86</v>
      </c>
      <c r="D111" s="51" t="s">
        <v>259</v>
      </c>
      <c r="E111" s="52">
        <v>1</v>
      </c>
      <c r="F111" s="53">
        <v>210</v>
      </c>
      <c r="G111" s="54" t="s">
        <v>857</v>
      </c>
      <c r="H111" s="54" t="s">
        <v>1133</v>
      </c>
      <c r="I111" s="86" t="s">
        <v>858</v>
      </c>
      <c r="J111" s="55" t="s">
        <v>286</v>
      </c>
      <c r="K111" s="55" t="s">
        <v>859</v>
      </c>
      <c r="L111" s="55" t="s">
        <v>306</v>
      </c>
      <c r="M111" s="55" t="s">
        <v>860</v>
      </c>
      <c r="N111" s="55" t="s">
        <v>308</v>
      </c>
      <c r="O111" s="56">
        <v>0</v>
      </c>
      <c r="P111" s="56">
        <v>0</v>
      </c>
      <c r="Q111" s="56">
        <v>0</v>
      </c>
      <c r="R111" s="56">
        <v>0</v>
      </c>
      <c r="S111" s="57" t="s">
        <v>1851</v>
      </c>
      <c r="T111" s="56">
        <v>4140761.28</v>
      </c>
      <c r="U111" s="58" t="s">
        <v>861</v>
      </c>
      <c r="V111" s="59" t="s">
        <v>1852</v>
      </c>
      <c r="W111" s="60">
        <f t="shared" ref="W111:W120" si="3">IF(OR(LEFT(I111)="7",LEFT(I111,1)="8"),VALUE(RIGHT(I111,3)),VALUE(RIGHT(I111,4)))</f>
        <v>54</v>
      </c>
    </row>
    <row r="112" spans="1:25" s="9" customFormat="1" ht="139.5" customHeight="1">
      <c r="A112" s="49">
        <v>6</v>
      </c>
      <c r="B112" s="50" t="s">
        <v>132</v>
      </c>
      <c r="C112" s="51" t="s">
        <v>86</v>
      </c>
      <c r="D112" s="51" t="s">
        <v>259</v>
      </c>
      <c r="E112" s="52">
        <v>1</v>
      </c>
      <c r="F112" s="53">
        <v>210</v>
      </c>
      <c r="G112" s="54" t="s">
        <v>857</v>
      </c>
      <c r="H112" s="54" t="s">
        <v>880</v>
      </c>
      <c r="I112" s="86" t="s">
        <v>294</v>
      </c>
      <c r="J112" s="55" t="s">
        <v>1049</v>
      </c>
      <c r="K112" s="55" t="s">
        <v>1109</v>
      </c>
      <c r="L112" s="55" t="s">
        <v>306</v>
      </c>
      <c r="M112" s="55" t="s">
        <v>860</v>
      </c>
      <c r="N112" s="55" t="s">
        <v>308</v>
      </c>
      <c r="O112" s="56">
        <v>0</v>
      </c>
      <c r="P112" s="56">
        <v>0</v>
      </c>
      <c r="Q112" s="56">
        <v>0</v>
      </c>
      <c r="R112" s="56">
        <v>0</v>
      </c>
      <c r="S112" s="57" t="s">
        <v>1854</v>
      </c>
      <c r="T112" s="56">
        <v>0</v>
      </c>
      <c r="U112" s="58" t="s">
        <v>861</v>
      </c>
      <c r="V112" s="59" t="s">
        <v>1855</v>
      </c>
      <c r="W112" s="60">
        <f t="shared" si="3"/>
        <v>66</v>
      </c>
    </row>
    <row r="113" spans="1:25" s="9" customFormat="1" ht="116.25" customHeight="1">
      <c r="A113" s="49">
        <v>6</v>
      </c>
      <c r="B113" s="50" t="s">
        <v>132</v>
      </c>
      <c r="C113" s="51" t="s">
        <v>86</v>
      </c>
      <c r="D113" s="51" t="s">
        <v>259</v>
      </c>
      <c r="E113" s="52">
        <v>1</v>
      </c>
      <c r="F113" s="53">
        <v>210</v>
      </c>
      <c r="G113" s="54" t="s">
        <v>857</v>
      </c>
      <c r="H113" s="54" t="s">
        <v>857</v>
      </c>
      <c r="I113" s="86" t="s">
        <v>297</v>
      </c>
      <c r="J113" s="55" t="s">
        <v>298</v>
      </c>
      <c r="K113" s="55" t="s">
        <v>299</v>
      </c>
      <c r="L113" s="55" t="s">
        <v>306</v>
      </c>
      <c r="M113" s="55" t="s">
        <v>307</v>
      </c>
      <c r="N113" s="55" t="s">
        <v>308</v>
      </c>
      <c r="O113" s="56">
        <v>0</v>
      </c>
      <c r="P113" s="56">
        <v>0</v>
      </c>
      <c r="Q113" s="56">
        <v>0</v>
      </c>
      <c r="R113" s="56">
        <v>0</v>
      </c>
      <c r="S113" s="57" t="s">
        <v>1858</v>
      </c>
      <c r="T113" s="56">
        <v>10870515.68</v>
      </c>
      <c r="U113" s="58" t="s">
        <v>861</v>
      </c>
      <c r="V113" s="59" t="s">
        <v>1859</v>
      </c>
      <c r="W113" s="60">
        <f t="shared" si="3"/>
        <v>151</v>
      </c>
    </row>
    <row r="114" spans="1:25" s="9" customFormat="1" ht="125.25" customHeight="1">
      <c r="A114" s="49">
        <v>6</v>
      </c>
      <c r="B114" s="50" t="s">
        <v>132</v>
      </c>
      <c r="C114" s="51" t="s">
        <v>86</v>
      </c>
      <c r="D114" s="51" t="s">
        <v>259</v>
      </c>
      <c r="E114" s="52">
        <v>1</v>
      </c>
      <c r="F114" s="53">
        <v>210</v>
      </c>
      <c r="G114" s="54" t="s">
        <v>857</v>
      </c>
      <c r="H114" s="54" t="s">
        <v>857</v>
      </c>
      <c r="I114" s="86" t="s">
        <v>295</v>
      </c>
      <c r="J114" s="55" t="s">
        <v>296</v>
      </c>
      <c r="K114" s="55" t="s">
        <v>977</v>
      </c>
      <c r="L114" s="55" t="s">
        <v>306</v>
      </c>
      <c r="M114" s="55" t="s">
        <v>307</v>
      </c>
      <c r="N114" s="55" t="s">
        <v>848</v>
      </c>
      <c r="O114" s="56">
        <v>0</v>
      </c>
      <c r="P114" s="56">
        <v>0</v>
      </c>
      <c r="Q114" s="56">
        <v>0</v>
      </c>
      <c r="R114" s="56">
        <v>0</v>
      </c>
      <c r="S114" s="57" t="s">
        <v>1860</v>
      </c>
      <c r="T114" s="56">
        <v>346782.38</v>
      </c>
      <c r="U114" s="58" t="s">
        <v>861</v>
      </c>
      <c r="V114" s="59" t="s">
        <v>1861</v>
      </c>
      <c r="W114" s="60">
        <f t="shared" si="3"/>
        <v>91</v>
      </c>
    </row>
    <row r="115" spans="1:25" s="9" customFormat="1" ht="111" customHeight="1">
      <c r="A115" s="49">
        <v>6</v>
      </c>
      <c r="B115" s="50" t="s">
        <v>132</v>
      </c>
      <c r="C115" s="51" t="s">
        <v>86</v>
      </c>
      <c r="D115" s="51" t="s">
        <v>259</v>
      </c>
      <c r="E115" s="52">
        <v>1</v>
      </c>
      <c r="F115" s="53">
        <v>212</v>
      </c>
      <c r="G115" s="54" t="s">
        <v>290</v>
      </c>
      <c r="H115" s="54" t="s">
        <v>880</v>
      </c>
      <c r="I115" s="86" t="s">
        <v>697</v>
      </c>
      <c r="J115" s="55" t="s">
        <v>698</v>
      </c>
      <c r="K115" s="55" t="s">
        <v>1048</v>
      </c>
      <c r="L115" s="55" t="s">
        <v>306</v>
      </c>
      <c r="M115" s="55" t="s">
        <v>860</v>
      </c>
      <c r="N115" s="55" t="s">
        <v>308</v>
      </c>
      <c r="O115" s="56">
        <v>0</v>
      </c>
      <c r="P115" s="56">
        <v>0</v>
      </c>
      <c r="Q115" s="56">
        <v>0</v>
      </c>
      <c r="R115" s="56">
        <v>0</v>
      </c>
      <c r="S115" s="57" t="s">
        <v>1856</v>
      </c>
      <c r="T115" s="56">
        <v>0</v>
      </c>
      <c r="U115" s="58" t="s">
        <v>861</v>
      </c>
      <c r="V115" s="59" t="s">
        <v>1320</v>
      </c>
      <c r="W115" s="60">
        <f t="shared" si="3"/>
        <v>189</v>
      </c>
    </row>
    <row r="116" spans="1:25" s="9" customFormat="1" ht="139.5" customHeight="1">
      <c r="A116" s="49">
        <v>6</v>
      </c>
      <c r="B116" s="50" t="s">
        <v>132</v>
      </c>
      <c r="C116" s="51" t="s">
        <v>86</v>
      </c>
      <c r="D116" s="51" t="s">
        <v>259</v>
      </c>
      <c r="E116" s="52">
        <v>1</v>
      </c>
      <c r="F116" s="53">
        <v>213</v>
      </c>
      <c r="G116" s="54" t="s">
        <v>979</v>
      </c>
      <c r="H116" s="54" t="s">
        <v>979</v>
      </c>
      <c r="I116" s="86">
        <v>20090621301517</v>
      </c>
      <c r="J116" s="55" t="s">
        <v>1167</v>
      </c>
      <c r="K116" s="55" t="s">
        <v>1180</v>
      </c>
      <c r="L116" s="55" t="s">
        <v>687</v>
      </c>
      <c r="M116" s="55" t="s">
        <v>1126</v>
      </c>
      <c r="N116" s="55" t="s">
        <v>308</v>
      </c>
      <c r="O116" s="56">
        <v>4433448.8899999997</v>
      </c>
      <c r="P116" s="56">
        <v>1131.98</v>
      </c>
      <c r="Q116" s="56">
        <v>95269.68</v>
      </c>
      <c r="R116" s="56">
        <v>1388798.11</v>
      </c>
      <c r="S116" s="57" t="s">
        <v>1857</v>
      </c>
      <c r="T116" s="56">
        <v>3141052.44</v>
      </c>
      <c r="U116" s="58" t="s">
        <v>309</v>
      </c>
      <c r="V116" s="59" t="s">
        <v>1521</v>
      </c>
      <c r="W116" s="60">
        <f t="shared" si="3"/>
        <v>1517</v>
      </c>
    </row>
    <row r="117" spans="1:25" s="9" customFormat="1" ht="165.75" customHeight="1">
      <c r="A117" s="49">
        <v>6</v>
      </c>
      <c r="B117" s="50" t="s">
        <v>132</v>
      </c>
      <c r="C117" s="51" t="s">
        <v>86</v>
      </c>
      <c r="D117" s="51" t="s">
        <v>259</v>
      </c>
      <c r="E117" s="52">
        <v>1</v>
      </c>
      <c r="F117" s="53">
        <v>215</v>
      </c>
      <c r="G117" s="54" t="s">
        <v>692</v>
      </c>
      <c r="H117" s="54" t="s">
        <v>880</v>
      </c>
      <c r="I117" s="86">
        <v>20080621501486</v>
      </c>
      <c r="J117" s="55" t="s">
        <v>881</v>
      </c>
      <c r="K117" s="55" t="s">
        <v>1522</v>
      </c>
      <c r="L117" s="55" t="s">
        <v>306</v>
      </c>
      <c r="M117" s="55" t="s">
        <v>747</v>
      </c>
      <c r="N117" s="55" t="s">
        <v>308</v>
      </c>
      <c r="O117" s="56">
        <v>6080829901.6199999</v>
      </c>
      <c r="P117" s="56">
        <v>70459274.579999998</v>
      </c>
      <c r="Q117" s="56">
        <v>27755031.350000001</v>
      </c>
      <c r="R117" s="56">
        <v>2427470098.2600002</v>
      </c>
      <c r="S117" s="57" t="s">
        <v>1853</v>
      </c>
      <c r="T117" s="56">
        <v>3751574109.29</v>
      </c>
      <c r="U117" s="58" t="s">
        <v>309</v>
      </c>
      <c r="V117" s="59" t="s">
        <v>1523</v>
      </c>
      <c r="W117" s="60">
        <f t="shared" si="3"/>
        <v>1486</v>
      </c>
    </row>
    <row r="118" spans="1:25" s="9" customFormat="1" ht="125.25" customHeight="1">
      <c r="A118" s="49">
        <v>6</v>
      </c>
      <c r="B118" s="50" t="s">
        <v>132</v>
      </c>
      <c r="C118" s="51" t="s">
        <v>86</v>
      </c>
      <c r="D118" s="51" t="s">
        <v>259</v>
      </c>
      <c r="E118" s="52">
        <v>1</v>
      </c>
      <c r="F118" s="53">
        <v>411</v>
      </c>
      <c r="G118" s="54" t="s">
        <v>892</v>
      </c>
      <c r="H118" s="54" t="s">
        <v>892</v>
      </c>
      <c r="I118" s="86">
        <v>20090641101502</v>
      </c>
      <c r="J118" s="55" t="s">
        <v>1238</v>
      </c>
      <c r="K118" s="55" t="s">
        <v>228</v>
      </c>
      <c r="L118" s="55" t="s">
        <v>306</v>
      </c>
      <c r="M118" s="55" t="s">
        <v>307</v>
      </c>
      <c r="N118" s="55" t="s">
        <v>454</v>
      </c>
      <c r="O118" s="56">
        <v>27022526297.310001</v>
      </c>
      <c r="P118" s="56">
        <v>0</v>
      </c>
      <c r="Q118" s="56">
        <v>621918289.53999996</v>
      </c>
      <c r="R118" s="56">
        <v>965746.48</v>
      </c>
      <c r="S118" s="57" t="s">
        <v>2036</v>
      </c>
      <c r="T118" s="56">
        <v>27643478840.369999</v>
      </c>
      <c r="U118" s="58" t="s">
        <v>309</v>
      </c>
      <c r="V118" s="59" t="s">
        <v>1524</v>
      </c>
      <c r="W118" s="60">
        <f t="shared" si="3"/>
        <v>1502</v>
      </c>
    </row>
    <row r="119" spans="1:25" s="9" customFormat="1" ht="89.25" customHeight="1">
      <c r="A119" s="49">
        <v>6</v>
      </c>
      <c r="B119" s="50" t="s">
        <v>132</v>
      </c>
      <c r="C119" s="51" t="s">
        <v>86</v>
      </c>
      <c r="D119" s="51" t="s">
        <v>259</v>
      </c>
      <c r="E119" s="52">
        <v>1</v>
      </c>
      <c r="F119" s="53" t="s">
        <v>1063</v>
      </c>
      <c r="G119" s="54" t="s">
        <v>1064</v>
      </c>
      <c r="H119" s="54" t="s">
        <v>1064</v>
      </c>
      <c r="I119" s="86" t="s">
        <v>320</v>
      </c>
      <c r="J119" s="55" t="s">
        <v>321</v>
      </c>
      <c r="K119" s="55" t="s">
        <v>322</v>
      </c>
      <c r="L119" s="55" t="s">
        <v>306</v>
      </c>
      <c r="M119" s="55" t="s">
        <v>503</v>
      </c>
      <c r="N119" s="55" t="s">
        <v>308</v>
      </c>
      <c r="O119" s="56">
        <v>11997663.710000001</v>
      </c>
      <c r="P119" s="56">
        <v>0</v>
      </c>
      <c r="Q119" s="56">
        <v>200359</v>
      </c>
      <c r="R119" s="56">
        <v>3118749</v>
      </c>
      <c r="S119" s="57" t="s">
        <v>1525</v>
      </c>
      <c r="T119" s="56">
        <v>9079273.7100000009</v>
      </c>
      <c r="U119" s="58" t="s">
        <v>309</v>
      </c>
      <c r="V119" s="59" t="s">
        <v>1526</v>
      </c>
      <c r="W119" s="60">
        <f t="shared" si="3"/>
        <v>1509</v>
      </c>
    </row>
    <row r="120" spans="1:25" s="9" customFormat="1" ht="112.5" customHeight="1">
      <c r="A120" s="49">
        <v>6</v>
      </c>
      <c r="B120" s="50" t="s">
        <v>132</v>
      </c>
      <c r="C120" s="51" t="s">
        <v>86</v>
      </c>
      <c r="D120" s="51" t="s">
        <v>259</v>
      </c>
      <c r="E120" s="52">
        <v>1</v>
      </c>
      <c r="F120" s="53" t="s">
        <v>293</v>
      </c>
      <c r="G120" s="54" t="s">
        <v>876</v>
      </c>
      <c r="H120" s="54" t="s">
        <v>876</v>
      </c>
      <c r="I120" s="86" t="s">
        <v>1096</v>
      </c>
      <c r="J120" s="55" t="s">
        <v>24</v>
      </c>
      <c r="K120" s="55" t="s">
        <v>25</v>
      </c>
      <c r="L120" s="55" t="s">
        <v>306</v>
      </c>
      <c r="M120" s="55" t="s">
        <v>307</v>
      </c>
      <c r="N120" s="55" t="s">
        <v>308</v>
      </c>
      <c r="O120" s="56">
        <v>11475692.029999999</v>
      </c>
      <c r="P120" s="56">
        <v>0</v>
      </c>
      <c r="Q120" s="56">
        <v>0</v>
      </c>
      <c r="R120" s="56">
        <v>0</v>
      </c>
      <c r="S120" s="57" t="s">
        <v>1849</v>
      </c>
      <c r="T120" s="56">
        <v>11475692.029999999</v>
      </c>
      <c r="U120" s="58" t="s">
        <v>861</v>
      </c>
      <c r="V120" s="59" t="s">
        <v>1850</v>
      </c>
      <c r="W120" s="60">
        <f t="shared" si="3"/>
        <v>368</v>
      </c>
    </row>
    <row r="121" spans="1:25" s="48" customFormat="1" ht="20.25" customHeight="1" outlineLevel="2">
      <c r="A121" s="68"/>
      <c r="B121" s="98" t="s">
        <v>26</v>
      </c>
      <c r="C121" s="99"/>
      <c r="D121" s="99"/>
      <c r="E121" s="69">
        <f>SUBTOTAL(9,E122:E122)</f>
        <v>1</v>
      </c>
      <c r="F121" s="70"/>
      <c r="G121" s="70"/>
      <c r="H121" s="70"/>
      <c r="I121" s="88"/>
      <c r="J121" s="70"/>
      <c r="K121" s="70"/>
      <c r="L121" s="70"/>
      <c r="M121" s="70"/>
      <c r="N121" s="70"/>
      <c r="O121" s="72"/>
      <c r="P121" s="72"/>
      <c r="Q121" s="72"/>
      <c r="R121" s="72"/>
      <c r="S121" s="70"/>
      <c r="T121" s="72"/>
      <c r="U121" s="70"/>
      <c r="V121" s="73"/>
      <c r="W121" s="71"/>
      <c r="Y121" s="9"/>
    </row>
    <row r="122" spans="1:25" s="9" customFormat="1" ht="95.25" customHeight="1">
      <c r="A122" s="49">
        <v>6</v>
      </c>
      <c r="B122" s="50" t="s">
        <v>132</v>
      </c>
      <c r="C122" s="51" t="s">
        <v>86</v>
      </c>
      <c r="D122" s="51" t="s">
        <v>998</v>
      </c>
      <c r="E122" s="52">
        <v>1</v>
      </c>
      <c r="F122" s="53" t="s">
        <v>856</v>
      </c>
      <c r="G122" s="54" t="s">
        <v>67</v>
      </c>
      <c r="H122" s="54" t="s">
        <v>478</v>
      </c>
      <c r="I122" s="86" t="s">
        <v>1060</v>
      </c>
      <c r="J122" s="55" t="s">
        <v>1061</v>
      </c>
      <c r="K122" s="55" t="s">
        <v>1062</v>
      </c>
      <c r="L122" s="55" t="s">
        <v>306</v>
      </c>
      <c r="M122" s="55" t="s">
        <v>860</v>
      </c>
      <c r="N122" s="55" t="s">
        <v>308</v>
      </c>
      <c r="O122" s="56">
        <v>0</v>
      </c>
      <c r="P122" s="56">
        <v>0</v>
      </c>
      <c r="Q122" s="56">
        <v>0</v>
      </c>
      <c r="R122" s="56">
        <v>0</v>
      </c>
      <c r="S122" s="57" t="s">
        <v>1527</v>
      </c>
      <c r="T122" s="56">
        <v>0</v>
      </c>
      <c r="U122" s="58" t="s">
        <v>309</v>
      </c>
      <c r="V122" s="59" t="s">
        <v>1321</v>
      </c>
      <c r="W122" s="60">
        <f>IF(OR(LEFT(I122)="7",LEFT(I122,1)="8"),VALUE(RIGHT(I122,3)),VALUE(RIGHT(I122,4)))</f>
        <v>585</v>
      </c>
    </row>
    <row r="123" spans="1:25" s="41" customFormat="1" ht="20.25" customHeight="1" outlineLevel="1">
      <c r="A123" s="74"/>
      <c r="B123" s="100" t="s">
        <v>375</v>
      </c>
      <c r="C123" s="101"/>
      <c r="D123" s="101"/>
      <c r="E123" s="75">
        <f>SUBTOTAL(9,E125:E125)</f>
        <v>1</v>
      </c>
      <c r="F123" s="76"/>
      <c r="G123" s="76"/>
      <c r="H123" s="76"/>
      <c r="I123" s="89"/>
      <c r="J123" s="76"/>
      <c r="K123" s="76"/>
      <c r="L123" s="76"/>
      <c r="M123" s="76"/>
      <c r="N123" s="76"/>
      <c r="O123" s="78"/>
      <c r="P123" s="78"/>
      <c r="Q123" s="78"/>
      <c r="R123" s="78"/>
      <c r="S123" s="76"/>
      <c r="T123" s="78"/>
      <c r="U123" s="76"/>
      <c r="V123" s="79"/>
      <c r="W123" s="77"/>
      <c r="Y123" s="9"/>
    </row>
    <row r="124" spans="1:25" s="48" customFormat="1" ht="20.25" customHeight="1" outlineLevel="2">
      <c r="A124" s="42"/>
      <c r="B124" s="96" t="s">
        <v>371</v>
      </c>
      <c r="C124" s="97"/>
      <c r="D124" s="97"/>
      <c r="E124" s="43">
        <f>SUBTOTAL(9,E125:E125)</f>
        <v>1</v>
      </c>
      <c r="F124" s="44"/>
      <c r="G124" s="44"/>
      <c r="H124" s="44"/>
      <c r="I124" s="85"/>
      <c r="J124" s="44"/>
      <c r="K124" s="44"/>
      <c r="L124" s="44"/>
      <c r="M124" s="44"/>
      <c r="N124" s="44"/>
      <c r="O124" s="46"/>
      <c r="P124" s="46"/>
      <c r="Q124" s="46"/>
      <c r="R124" s="46"/>
      <c r="S124" s="44"/>
      <c r="T124" s="46"/>
      <c r="U124" s="44"/>
      <c r="V124" s="47"/>
      <c r="W124" s="45"/>
      <c r="Y124" s="9"/>
    </row>
    <row r="125" spans="1:25" s="9" customFormat="1" ht="126" customHeight="1">
      <c r="A125" s="49">
        <v>6</v>
      </c>
      <c r="B125" s="50" t="s">
        <v>132</v>
      </c>
      <c r="C125" s="51" t="s">
        <v>210</v>
      </c>
      <c r="D125" s="51" t="s">
        <v>259</v>
      </c>
      <c r="E125" s="52">
        <v>1</v>
      </c>
      <c r="F125" s="53" t="s">
        <v>507</v>
      </c>
      <c r="G125" s="54" t="s">
        <v>508</v>
      </c>
      <c r="H125" s="54" t="s">
        <v>508</v>
      </c>
      <c r="I125" s="86" t="s">
        <v>509</v>
      </c>
      <c r="J125" s="55" t="s">
        <v>510</v>
      </c>
      <c r="K125" s="55" t="s">
        <v>511</v>
      </c>
      <c r="L125" s="55" t="s">
        <v>895</v>
      </c>
      <c r="M125" s="55" t="s">
        <v>512</v>
      </c>
      <c r="N125" s="55" t="s">
        <v>308</v>
      </c>
      <c r="O125" s="56">
        <v>10554143326</v>
      </c>
      <c r="P125" s="56">
        <v>13538735176</v>
      </c>
      <c r="Q125" s="56">
        <v>243425780</v>
      </c>
      <c r="R125" s="56">
        <v>12909576658</v>
      </c>
      <c r="S125" s="57" t="s">
        <v>1862</v>
      </c>
      <c r="T125" s="56">
        <v>11426727624</v>
      </c>
      <c r="U125" s="58" t="s">
        <v>861</v>
      </c>
      <c r="V125" s="59" t="s">
        <v>1528</v>
      </c>
      <c r="W125" s="60">
        <f>IF(OR(LEFT(I125)="7",LEFT(I125,1)="8"),VALUE(RIGHT(I125,3)),VALUE(RIGHT(I125,4)))</f>
        <v>1330</v>
      </c>
    </row>
    <row r="126" spans="1:25" s="34" customFormat="1" ht="20.25" customHeight="1" outlineLevel="3">
      <c r="A126" s="61"/>
      <c r="B126" s="94" t="s">
        <v>301</v>
      </c>
      <c r="C126" s="95"/>
      <c r="D126" s="95"/>
      <c r="E126" s="62">
        <f>SUBTOTAL(9,E127:E134)</f>
        <v>4</v>
      </c>
      <c r="F126" s="63"/>
      <c r="G126" s="63"/>
      <c r="H126" s="63"/>
      <c r="I126" s="87"/>
      <c r="J126" s="63"/>
      <c r="K126" s="63"/>
      <c r="L126" s="63"/>
      <c r="M126" s="63"/>
      <c r="N126" s="63"/>
      <c r="O126" s="64"/>
      <c r="P126" s="65"/>
      <c r="Q126" s="65"/>
      <c r="R126" s="65"/>
      <c r="S126" s="63"/>
      <c r="T126" s="65"/>
      <c r="U126" s="63"/>
      <c r="V126" s="66"/>
      <c r="W126" s="67"/>
      <c r="Y126" s="9"/>
    </row>
    <row r="127" spans="1:25" s="41" customFormat="1" ht="20.25" customHeight="1" outlineLevel="1">
      <c r="A127" s="35"/>
      <c r="B127" s="92" t="s">
        <v>867</v>
      </c>
      <c r="C127" s="93" t="s">
        <v>865</v>
      </c>
      <c r="D127" s="93"/>
      <c r="E127" s="36">
        <f>SUBTOTAL(9,E129:E131)</f>
        <v>3</v>
      </c>
      <c r="F127" s="37"/>
      <c r="G127" s="37"/>
      <c r="H127" s="37"/>
      <c r="I127" s="84"/>
      <c r="J127" s="37"/>
      <c r="K127" s="37"/>
      <c r="L127" s="37"/>
      <c r="M127" s="37"/>
      <c r="N127" s="37"/>
      <c r="O127" s="39"/>
      <c r="P127" s="39"/>
      <c r="Q127" s="39"/>
      <c r="R127" s="39"/>
      <c r="S127" s="37"/>
      <c r="T127" s="39"/>
      <c r="U127" s="37"/>
      <c r="V127" s="40"/>
      <c r="W127" s="38"/>
      <c r="Y127" s="9"/>
    </row>
    <row r="128" spans="1:25" s="48" customFormat="1" ht="20.25" customHeight="1" outlineLevel="2">
      <c r="A128" s="42"/>
      <c r="B128" s="96" t="s">
        <v>371</v>
      </c>
      <c r="C128" s="97"/>
      <c r="D128" s="97"/>
      <c r="E128" s="43">
        <f>SUBTOTAL(9,E129:E131)</f>
        <v>3</v>
      </c>
      <c r="F128" s="44"/>
      <c r="G128" s="44"/>
      <c r="H128" s="44"/>
      <c r="I128" s="85"/>
      <c r="J128" s="44"/>
      <c r="K128" s="44"/>
      <c r="L128" s="44"/>
      <c r="M128" s="44"/>
      <c r="N128" s="44"/>
      <c r="O128" s="46"/>
      <c r="P128" s="46"/>
      <c r="Q128" s="46"/>
      <c r="R128" s="46"/>
      <c r="S128" s="44"/>
      <c r="T128" s="46"/>
      <c r="U128" s="44"/>
      <c r="V128" s="47"/>
      <c r="W128" s="45"/>
      <c r="Y128" s="9"/>
    </row>
    <row r="129" spans="1:25" s="9" customFormat="1" ht="139.5" customHeight="1">
      <c r="A129" s="49">
        <v>7</v>
      </c>
      <c r="B129" s="50" t="s">
        <v>301</v>
      </c>
      <c r="C129" s="51" t="s">
        <v>130</v>
      </c>
      <c r="D129" s="51" t="s">
        <v>259</v>
      </c>
      <c r="E129" s="52">
        <v>1</v>
      </c>
      <c r="F129" s="53">
        <v>110</v>
      </c>
      <c r="G129" s="54" t="s">
        <v>790</v>
      </c>
      <c r="H129" s="54" t="s">
        <v>672</v>
      </c>
      <c r="I129" s="86">
        <v>20070711001474</v>
      </c>
      <c r="J129" s="55" t="s">
        <v>72</v>
      </c>
      <c r="K129" s="55" t="s">
        <v>73</v>
      </c>
      <c r="L129" s="55" t="s">
        <v>306</v>
      </c>
      <c r="M129" s="55" t="s">
        <v>503</v>
      </c>
      <c r="N129" s="55" t="s">
        <v>308</v>
      </c>
      <c r="O129" s="56">
        <v>4068893702.6700001</v>
      </c>
      <c r="P129" s="56">
        <v>2665553216</v>
      </c>
      <c r="Q129" s="56">
        <v>0</v>
      </c>
      <c r="R129" s="56">
        <v>2265863191</v>
      </c>
      <c r="S129" s="57" t="s">
        <v>1529</v>
      </c>
      <c r="T129" s="56">
        <v>4468583727.6700001</v>
      </c>
      <c r="U129" s="58" t="s">
        <v>309</v>
      </c>
      <c r="V129" s="59" t="s">
        <v>1322</v>
      </c>
      <c r="W129" s="60">
        <f>IF(OR(LEFT(I129)="7",LEFT(I129,1)="8"),VALUE(RIGHT(I129,3)),VALUE(RIGHT(I129,4)))</f>
        <v>1474</v>
      </c>
    </row>
    <row r="130" spans="1:25" s="9" customFormat="1" ht="99" customHeight="1">
      <c r="A130" s="49">
        <v>7</v>
      </c>
      <c r="B130" s="50" t="s">
        <v>301</v>
      </c>
      <c r="C130" s="51" t="s">
        <v>130</v>
      </c>
      <c r="D130" s="51" t="s">
        <v>259</v>
      </c>
      <c r="E130" s="52">
        <v>1</v>
      </c>
      <c r="F130" s="53">
        <v>120</v>
      </c>
      <c r="G130" s="54" t="s">
        <v>302</v>
      </c>
      <c r="H130" s="54" t="s">
        <v>672</v>
      </c>
      <c r="I130" s="86">
        <v>700007120240</v>
      </c>
      <c r="J130" s="55" t="s">
        <v>303</v>
      </c>
      <c r="K130" s="55" t="s">
        <v>1161</v>
      </c>
      <c r="L130" s="55" t="s">
        <v>306</v>
      </c>
      <c r="M130" s="55" t="s">
        <v>503</v>
      </c>
      <c r="N130" s="55" t="s">
        <v>997</v>
      </c>
      <c r="O130" s="56">
        <v>240318342.53</v>
      </c>
      <c r="P130" s="56">
        <v>9000000</v>
      </c>
      <c r="Q130" s="56">
        <v>0</v>
      </c>
      <c r="R130" s="56">
        <v>14328324</v>
      </c>
      <c r="S130" s="57" t="s">
        <v>1530</v>
      </c>
      <c r="T130" s="56">
        <v>234990018.53</v>
      </c>
      <c r="U130" s="58" t="s">
        <v>309</v>
      </c>
      <c r="V130" s="59" t="s">
        <v>1323</v>
      </c>
      <c r="W130" s="60">
        <f>IF(OR(LEFT(I130)="7",LEFT(I130,1)="8"),VALUE(RIGHT(I130,3)),VALUE(RIGHT(I130,4)))</f>
        <v>240</v>
      </c>
    </row>
    <row r="131" spans="1:25" s="9" customFormat="1" ht="94.5" customHeight="1">
      <c r="A131" s="49">
        <v>7</v>
      </c>
      <c r="B131" s="50" t="s">
        <v>301</v>
      </c>
      <c r="C131" s="51" t="s">
        <v>130</v>
      </c>
      <c r="D131" s="51" t="s">
        <v>259</v>
      </c>
      <c r="E131" s="52">
        <v>1</v>
      </c>
      <c r="F131" s="53" t="s">
        <v>304</v>
      </c>
      <c r="G131" s="54" t="s">
        <v>831</v>
      </c>
      <c r="H131" s="54" t="s">
        <v>831</v>
      </c>
      <c r="I131" s="86" t="s">
        <v>832</v>
      </c>
      <c r="J131" s="55" t="s">
        <v>102</v>
      </c>
      <c r="K131" s="55" t="s">
        <v>1162</v>
      </c>
      <c r="L131" s="55" t="s">
        <v>306</v>
      </c>
      <c r="M131" s="55" t="s">
        <v>503</v>
      </c>
      <c r="N131" s="55" t="s">
        <v>308</v>
      </c>
      <c r="O131" s="56">
        <v>5211360.1900000004</v>
      </c>
      <c r="P131" s="56">
        <v>2107629.81</v>
      </c>
      <c r="Q131" s="56">
        <v>80726.95</v>
      </c>
      <c r="R131" s="56">
        <v>2181670.6</v>
      </c>
      <c r="S131" s="57" t="s">
        <v>1531</v>
      </c>
      <c r="T131" s="56">
        <v>5218046.3499999996</v>
      </c>
      <c r="U131" s="58" t="s">
        <v>309</v>
      </c>
      <c r="V131" s="59" t="s">
        <v>1324</v>
      </c>
      <c r="W131" s="60">
        <f>IF(OR(LEFT(I131)="7",LEFT(I131,1)="8"),VALUE(RIGHT(I131,3)),VALUE(RIGHT(I131,4)))</f>
        <v>129</v>
      </c>
    </row>
    <row r="132" spans="1:25" s="41" customFormat="1" ht="20.25" customHeight="1" outlineLevel="1">
      <c r="A132" s="74"/>
      <c r="B132" s="100" t="s">
        <v>373</v>
      </c>
      <c r="C132" s="101"/>
      <c r="D132" s="101"/>
      <c r="E132" s="75">
        <f>SUBTOTAL(9,E133:E134)</f>
        <v>1</v>
      </c>
      <c r="F132" s="76"/>
      <c r="G132" s="76"/>
      <c r="H132" s="76"/>
      <c r="I132" s="89"/>
      <c r="J132" s="76"/>
      <c r="K132" s="76"/>
      <c r="L132" s="76"/>
      <c r="M132" s="76"/>
      <c r="N132" s="76"/>
      <c r="O132" s="78"/>
      <c r="P132" s="78"/>
      <c r="Q132" s="78"/>
      <c r="R132" s="78"/>
      <c r="S132" s="76"/>
      <c r="T132" s="78"/>
      <c r="U132" s="76"/>
      <c r="V132" s="79"/>
      <c r="W132" s="77"/>
      <c r="Y132" s="9"/>
    </row>
    <row r="133" spans="1:25" s="48" customFormat="1" ht="20.25" customHeight="1" outlineLevel="2">
      <c r="A133" s="42"/>
      <c r="B133" s="96" t="s">
        <v>371</v>
      </c>
      <c r="C133" s="97"/>
      <c r="D133" s="97"/>
      <c r="E133" s="43">
        <f>SUBTOTAL(9,E134:E134)</f>
        <v>1</v>
      </c>
      <c r="F133" s="44"/>
      <c r="G133" s="44"/>
      <c r="H133" s="44"/>
      <c r="I133" s="85"/>
      <c r="J133" s="44"/>
      <c r="K133" s="44"/>
      <c r="L133" s="44"/>
      <c r="M133" s="44"/>
      <c r="N133" s="44"/>
      <c r="O133" s="46"/>
      <c r="P133" s="46"/>
      <c r="Q133" s="46"/>
      <c r="R133" s="46"/>
      <c r="S133" s="44"/>
      <c r="T133" s="46"/>
      <c r="U133" s="44"/>
      <c r="V133" s="47"/>
      <c r="W133" s="45"/>
      <c r="Y133" s="9"/>
    </row>
    <row r="134" spans="1:25" s="9" customFormat="1" ht="88.5" customHeight="1">
      <c r="A134" s="49">
        <v>7</v>
      </c>
      <c r="B134" s="50" t="s">
        <v>301</v>
      </c>
      <c r="C134" s="51" t="s">
        <v>86</v>
      </c>
      <c r="D134" s="51" t="s">
        <v>259</v>
      </c>
      <c r="E134" s="52">
        <v>1</v>
      </c>
      <c r="F134" s="53" t="s">
        <v>304</v>
      </c>
      <c r="G134" s="54" t="s">
        <v>831</v>
      </c>
      <c r="H134" s="54" t="s">
        <v>831</v>
      </c>
      <c r="I134" s="86" t="s">
        <v>1164</v>
      </c>
      <c r="J134" s="55" t="s">
        <v>1163</v>
      </c>
      <c r="K134" s="55" t="s">
        <v>1165</v>
      </c>
      <c r="L134" s="55" t="s">
        <v>306</v>
      </c>
      <c r="M134" s="55" t="s">
        <v>503</v>
      </c>
      <c r="N134" s="55" t="s">
        <v>454</v>
      </c>
      <c r="O134" s="56">
        <v>1170400449.8499999</v>
      </c>
      <c r="P134" s="56">
        <v>4309785772.5</v>
      </c>
      <c r="Q134" s="56">
        <v>0</v>
      </c>
      <c r="R134" s="56">
        <v>4578073697.1199999</v>
      </c>
      <c r="S134" s="57" t="s">
        <v>1532</v>
      </c>
      <c r="T134" s="56">
        <v>902112525.23000002</v>
      </c>
      <c r="U134" s="58" t="s">
        <v>309</v>
      </c>
      <c r="V134" s="59" t="s">
        <v>1325</v>
      </c>
      <c r="W134" s="60">
        <f>IF(OR(LEFT(I134)="7",LEFT(I134,1)="8"),VALUE(RIGHT(I134,3)),VALUE(RIGHT(I134,4)))</f>
        <v>1495</v>
      </c>
    </row>
    <row r="135" spans="1:25" s="34" customFormat="1" ht="39.75" customHeight="1" outlineLevel="3">
      <c r="A135" s="61"/>
      <c r="B135" s="94" t="s">
        <v>835</v>
      </c>
      <c r="C135" s="95"/>
      <c r="D135" s="95"/>
      <c r="E135" s="62">
        <f>SUBTOTAL(9,E138:F141)</f>
        <v>3</v>
      </c>
      <c r="F135" s="63"/>
      <c r="G135" s="63"/>
      <c r="H135" s="63"/>
      <c r="I135" s="87"/>
      <c r="J135" s="63"/>
      <c r="K135" s="63"/>
      <c r="L135" s="63"/>
      <c r="M135" s="63"/>
      <c r="N135" s="63"/>
      <c r="O135" s="64"/>
      <c r="P135" s="65"/>
      <c r="Q135" s="65"/>
      <c r="R135" s="65"/>
      <c r="S135" s="63"/>
      <c r="T135" s="65"/>
      <c r="U135" s="63"/>
      <c r="V135" s="66"/>
      <c r="W135" s="67"/>
      <c r="Y135" s="9"/>
    </row>
    <row r="136" spans="1:25" s="41" customFormat="1" ht="20.25" customHeight="1" outlineLevel="1">
      <c r="A136" s="35"/>
      <c r="B136" s="92" t="s">
        <v>867</v>
      </c>
      <c r="C136" s="93" t="s">
        <v>865</v>
      </c>
      <c r="D136" s="93"/>
      <c r="E136" s="36">
        <f>SUBTOTAL(9,E138:E139)</f>
        <v>2</v>
      </c>
      <c r="F136" s="37"/>
      <c r="G136" s="37"/>
      <c r="H136" s="37"/>
      <c r="I136" s="84"/>
      <c r="J136" s="37"/>
      <c r="K136" s="37"/>
      <c r="L136" s="37"/>
      <c r="M136" s="37"/>
      <c r="N136" s="37"/>
      <c r="O136" s="39"/>
      <c r="P136" s="39"/>
      <c r="Q136" s="39"/>
      <c r="R136" s="39"/>
      <c r="S136" s="37"/>
      <c r="T136" s="39"/>
      <c r="U136" s="37"/>
      <c r="V136" s="40"/>
      <c r="W136" s="38"/>
      <c r="Y136" s="9"/>
    </row>
    <row r="137" spans="1:25" s="48" customFormat="1" ht="20.25" customHeight="1" outlineLevel="2">
      <c r="A137" s="42"/>
      <c r="B137" s="96" t="s">
        <v>371</v>
      </c>
      <c r="C137" s="97"/>
      <c r="D137" s="97"/>
      <c r="E137" s="43">
        <f>SUBTOTAL(9,E138:E139)</f>
        <v>2</v>
      </c>
      <c r="F137" s="44"/>
      <c r="G137" s="44"/>
      <c r="H137" s="44"/>
      <c r="I137" s="85"/>
      <c r="J137" s="44"/>
      <c r="K137" s="44"/>
      <c r="L137" s="44"/>
      <c r="M137" s="44"/>
      <c r="N137" s="44"/>
      <c r="O137" s="46"/>
      <c r="P137" s="46"/>
      <c r="Q137" s="46"/>
      <c r="R137" s="46"/>
      <c r="S137" s="44"/>
      <c r="T137" s="46"/>
      <c r="U137" s="44"/>
      <c r="V137" s="47"/>
      <c r="W137" s="45"/>
      <c r="Y137" s="9"/>
    </row>
    <row r="138" spans="1:25" s="9" customFormat="1" ht="140.25" customHeight="1">
      <c r="A138" s="49">
        <v>8</v>
      </c>
      <c r="B138" s="50" t="s">
        <v>835</v>
      </c>
      <c r="C138" s="51" t="s">
        <v>130</v>
      </c>
      <c r="D138" s="51" t="s">
        <v>259</v>
      </c>
      <c r="E138" s="52">
        <v>1</v>
      </c>
      <c r="F138" s="53" t="s">
        <v>836</v>
      </c>
      <c r="G138" s="54" t="s">
        <v>837</v>
      </c>
      <c r="H138" s="54" t="s">
        <v>837</v>
      </c>
      <c r="I138" s="86" t="s">
        <v>838</v>
      </c>
      <c r="J138" s="55" t="s">
        <v>839</v>
      </c>
      <c r="K138" s="55" t="s">
        <v>947</v>
      </c>
      <c r="L138" s="55" t="s">
        <v>895</v>
      </c>
      <c r="M138" s="55" t="s">
        <v>1069</v>
      </c>
      <c r="N138" s="55" t="s">
        <v>308</v>
      </c>
      <c r="O138" s="56">
        <v>53842897.229999997</v>
      </c>
      <c r="P138" s="56">
        <v>23703116.5</v>
      </c>
      <c r="Q138" s="56">
        <v>1162442.17</v>
      </c>
      <c r="R138" s="56">
        <v>25151703.899999999</v>
      </c>
      <c r="S138" s="57" t="s">
        <v>1533</v>
      </c>
      <c r="T138" s="56">
        <v>53556752</v>
      </c>
      <c r="U138" s="58" t="s">
        <v>861</v>
      </c>
      <c r="V138" s="59" t="s">
        <v>1534</v>
      </c>
      <c r="W138" s="60">
        <f>IF(OR(LEFT(I138)="7",LEFT(I138,1)="8"),VALUE(RIGHT(I138,3)),VALUE(RIGHT(I138,4)))</f>
        <v>1303</v>
      </c>
    </row>
    <row r="139" spans="1:25" s="9" customFormat="1" ht="121.5" customHeight="1">
      <c r="A139" s="49">
        <v>8</v>
      </c>
      <c r="B139" s="50" t="s">
        <v>835</v>
      </c>
      <c r="C139" s="51" t="s">
        <v>130</v>
      </c>
      <c r="D139" s="51" t="s">
        <v>259</v>
      </c>
      <c r="E139" s="52">
        <v>1</v>
      </c>
      <c r="F139" s="53" t="s">
        <v>1066</v>
      </c>
      <c r="G139" s="54" t="s">
        <v>899</v>
      </c>
      <c r="H139" s="54" t="s">
        <v>899</v>
      </c>
      <c r="I139" s="86" t="s">
        <v>900</v>
      </c>
      <c r="J139" s="55" t="s">
        <v>103</v>
      </c>
      <c r="K139" s="55" t="s">
        <v>613</v>
      </c>
      <c r="L139" s="55" t="s">
        <v>895</v>
      </c>
      <c r="M139" s="55" t="s">
        <v>512</v>
      </c>
      <c r="N139" s="55" t="s">
        <v>853</v>
      </c>
      <c r="O139" s="56">
        <v>251819953.36000001</v>
      </c>
      <c r="P139" s="56">
        <v>66323892.950000003</v>
      </c>
      <c r="Q139" s="56">
        <v>3056811.3</v>
      </c>
      <c r="R139" s="56">
        <v>192594437.16999999</v>
      </c>
      <c r="S139" s="57" t="s">
        <v>1535</v>
      </c>
      <c r="T139" s="56">
        <v>128606220.44</v>
      </c>
      <c r="U139" s="58" t="s">
        <v>861</v>
      </c>
      <c r="V139" s="59" t="s">
        <v>1326</v>
      </c>
      <c r="W139" s="60">
        <f>IF(OR(LEFT(I139)="7",LEFT(I139,1)="8"),VALUE(RIGHT(I139,3)),VALUE(RIGHT(I139,4)))</f>
        <v>1396</v>
      </c>
    </row>
    <row r="140" spans="1:25" s="48" customFormat="1" ht="20.25" customHeight="1" outlineLevel="2">
      <c r="A140" s="68"/>
      <c r="B140" s="98" t="s">
        <v>374</v>
      </c>
      <c r="C140" s="99"/>
      <c r="D140" s="99"/>
      <c r="E140" s="69">
        <f>SUBTOTAL(9,E141)</f>
        <v>1</v>
      </c>
      <c r="F140" s="70"/>
      <c r="G140" s="70"/>
      <c r="H140" s="70"/>
      <c r="I140" s="88"/>
      <c r="J140" s="70"/>
      <c r="K140" s="70"/>
      <c r="L140" s="70"/>
      <c r="M140" s="70"/>
      <c r="N140" s="70"/>
      <c r="O140" s="72"/>
      <c r="P140" s="72"/>
      <c r="Q140" s="72"/>
      <c r="R140" s="72"/>
      <c r="S140" s="70"/>
      <c r="T140" s="72"/>
      <c r="U140" s="70"/>
      <c r="V140" s="73"/>
      <c r="W140" s="71"/>
      <c r="Y140" s="9"/>
    </row>
    <row r="141" spans="1:25" s="9" customFormat="1" ht="139.5" customHeight="1">
      <c r="A141" s="49">
        <v>8</v>
      </c>
      <c r="B141" s="50" t="s">
        <v>835</v>
      </c>
      <c r="C141" s="51" t="s">
        <v>130</v>
      </c>
      <c r="D141" s="51" t="s">
        <v>998</v>
      </c>
      <c r="E141" s="52">
        <v>1</v>
      </c>
      <c r="F141" s="53" t="s">
        <v>833</v>
      </c>
      <c r="G141" s="54" t="s">
        <v>834</v>
      </c>
      <c r="H141" s="54" t="s">
        <v>683</v>
      </c>
      <c r="I141" s="86" t="s">
        <v>684</v>
      </c>
      <c r="J141" s="55" t="s">
        <v>104</v>
      </c>
      <c r="K141" s="55" t="s">
        <v>614</v>
      </c>
      <c r="L141" s="55" t="s">
        <v>895</v>
      </c>
      <c r="M141" s="55" t="s">
        <v>817</v>
      </c>
      <c r="N141" s="55" t="s">
        <v>853</v>
      </c>
      <c r="O141" s="56">
        <v>1418257</v>
      </c>
      <c r="P141" s="56">
        <v>0</v>
      </c>
      <c r="Q141" s="56">
        <v>5695</v>
      </c>
      <c r="R141" s="56">
        <v>1319491.8500000001</v>
      </c>
      <c r="S141" s="57" t="s">
        <v>1863</v>
      </c>
      <c r="T141" s="56">
        <v>104460.15</v>
      </c>
      <c r="U141" s="58" t="s">
        <v>861</v>
      </c>
      <c r="V141" s="59" t="s">
        <v>1327</v>
      </c>
      <c r="W141" s="60">
        <f>IF(OR(LEFT(I141)="7",LEFT(I141,1)="8"),VALUE(RIGHT(I141,3)),VALUE(RIGHT(I141,4)))</f>
        <v>133</v>
      </c>
    </row>
    <row r="142" spans="1:25" s="34" customFormat="1" ht="29.25" customHeight="1" outlineLevel="3">
      <c r="A142" s="61"/>
      <c r="B142" s="94" t="s">
        <v>841</v>
      </c>
      <c r="C142" s="95"/>
      <c r="D142" s="95"/>
      <c r="E142" s="62">
        <f>SUBTOTAL(9,E145:E169)</f>
        <v>21</v>
      </c>
      <c r="F142" s="63"/>
      <c r="G142" s="63"/>
      <c r="H142" s="63"/>
      <c r="I142" s="87"/>
      <c r="J142" s="63"/>
      <c r="K142" s="63"/>
      <c r="L142" s="63"/>
      <c r="M142" s="63"/>
      <c r="N142" s="63"/>
      <c r="O142" s="64"/>
      <c r="P142" s="65"/>
      <c r="Q142" s="65"/>
      <c r="R142" s="65"/>
      <c r="S142" s="63"/>
      <c r="T142" s="65"/>
      <c r="U142" s="63"/>
      <c r="V142" s="66"/>
      <c r="W142" s="67"/>
      <c r="Y142" s="9"/>
    </row>
    <row r="143" spans="1:25" s="41" customFormat="1" ht="20.25" customHeight="1" outlineLevel="1">
      <c r="A143" s="35"/>
      <c r="B143" s="92" t="s">
        <v>867</v>
      </c>
      <c r="C143" s="93" t="s">
        <v>865</v>
      </c>
      <c r="D143" s="93"/>
      <c r="E143" s="36">
        <f>SUBTOTAL(9,E145:E166)</f>
        <v>20</v>
      </c>
      <c r="F143" s="37"/>
      <c r="G143" s="37"/>
      <c r="H143" s="37"/>
      <c r="I143" s="84"/>
      <c r="J143" s="37"/>
      <c r="K143" s="37"/>
      <c r="L143" s="37"/>
      <c r="M143" s="37"/>
      <c r="N143" s="37"/>
      <c r="O143" s="39"/>
      <c r="P143" s="39"/>
      <c r="Q143" s="39"/>
      <c r="R143" s="39"/>
      <c r="S143" s="37"/>
      <c r="T143" s="39"/>
      <c r="U143" s="37"/>
      <c r="V143" s="40"/>
      <c r="W143" s="38"/>
      <c r="Y143" s="9"/>
    </row>
    <row r="144" spans="1:25" s="48" customFormat="1" ht="20.25" customHeight="1" outlineLevel="2">
      <c r="A144" s="42"/>
      <c r="B144" s="96" t="s">
        <v>371</v>
      </c>
      <c r="C144" s="97"/>
      <c r="D144" s="97"/>
      <c r="E144" s="43">
        <f>SUBTOTAL(9,E145:E154)</f>
        <v>10</v>
      </c>
      <c r="F144" s="44"/>
      <c r="G144" s="44"/>
      <c r="H144" s="44"/>
      <c r="I144" s="85"/>
      <c r="J144" s="44"/>
      <c r="K144" s="44"/>
      <c r="L144" s="44"/>
      <c r="M144" s="44"/>
      <c r="N144" s="44"/>
      <c r="O144" s="46"/>
      <c r="P144" s="46"/>
      <c r="Q144" s="46"/>
      <c r="R144" s="46"/>
      <c r="S144" s="44"/>
      <c r="T144" s="46"/>
      <c r="U144" s="44"/>
      <c r="V144" s="47"/>
      <c r="W144" s="45"/>
      <c r="Y144" s="9"/>
    </row>
    <row r="145" spans="1:25" s="9" customFormat="1" ht="114.75" customHeight="1">
      <c r="A145" s="49">
        <v>9</v>
      </c>
      <c r="B145" s="50" t="s">
        <v>841</v>
      </c>
      <c r="C145" s="51" t="s">
        <v>130</v>
      </c>
      <c r="D145" s="51" t="s">
        <v>259</v>
      </c>
      <c r="E145" s="52">
        <v>1</v>
      </c>
      <c r="F145" s="53">
        <v>113</v>
      </c>
      <c r="G145" s="54" t="s">
        <v>615</v>
      </c>
      <c r="H145" s="54" t="s">
        <v>672</v>
      </c>
      <c r="I145" s="86">
        <v>20020911301297</v>
      </c>
      <c r="J145" s="55" t="s">
        <v>616</v>
      </c>
      <c r="K145" s="55" t="s">
        <v>617</v>
      </c>
      <c r="L145" s="55" t="s">
        <v>306</v>
      </c>
      <c r="M145" s="55" t="s">
        <v>860</v>
      </c>
      <c r="N145" s="55" t="s">
        <v>848</v>
      </c>
      <c r="O145" s="56">
        <v>3810130491.3200002</v>
      </c>
      <c r="P145" s="56">
        <v>5039741000</v>
      </c>
      <c r="Q145" s="56">
        <v>167301379.59999999</v>
      </c>
      <c r="R145" s="56">
        <v>163112761.38999999</v>
      </c>
      <c r="S145" s="57" t="s">
        <v>1536</v>
      </c>
      <c r="T145" s="56">
        <v>8854060109.5300007</v>
      </c>
      <c r="U145" s="58" t="s">
        <v>861</v>
      </c>
      <c r="V145" s="59" t="s">
        <v>1328</v>
      </c>
      <c r="W145" s="60">
        <f t="shared" ref="W145:W154" si="4">IF(OR(LEFT(I145)="7",LEFT(I145,1)="8"),VALUE(RIGHT(I145,3)),VALUE(RIGHT(I145,4)))</f>
        <v>1297</v>
      </c>
    </row>
    <row r="146" spans="1:25" s="9" customFormat="1" ht="98.25" customHeight="1">
      <c r="A146" s="49">
        <v>9</v>
      </c>
      <c r="B146" s="50" t="s">
        <v>841</v>
      </c>
      <c r="C146" s="51" t="s">
        <v>130</v>
      </c>
      <c r="D146" s="51" t="s">
        <v>259</v>
      </c>
      <c r="E146" s="52">
        <v>1</v>
      </c>
      <c r="F146" s="53">
        <v>311</v>
      </c>
      <c r="G146" s="54" t="s">
        <v>843</v>
      </c>
      <c r="H146" s="54" t="s">
        <v>672</v>
      </c>
      <c r="I146" s="86" t="s">
        <v>844</v>
      </c>
      <c r="J146" s="55" t="s">
        <v>845</v>
      </c>
      <c r="K146" s="55" t="s">
        <v>530</v>
      </c>
      <c r="L146" s="55" t="s">
        <v>306</v>
      </c>
      <c r="M146" s="55" t="s">
        <v>860</v>
      </c>
      <c r="N146" s="55" t="s">
        <v>997</v>
      </c>
      <c r="O146" s="56">
        <v>0</v>
      </c>
      <c r="P146" s="56">
        <v>0</v>
      </c>
      <c r="Q146" s="56">
        <v>0</v>
      </c>
      <c r="R146" s="56">
        <v>0</v>
      </c>
      <c r="S146" s="57" t="s">
        <v>953</v>
      </c>
      <c r="T146" s="56">
        <v>0</v>
      </c>
      <c r="U146" s="58" t="s">
        <v>309</v>
      </c>
      <c r="V146" s="59" t="s">
        <v>1329</v>
      </c>
      <c r="W146" s="60">
        <f t="shared" si="4"/>
        <v>53</v>
      </c>
    </row>
    <row r="147" spans="1:25" s="9" customFormat="1" ht="123" customHeight="1">
      <c r="A147" s="49">
        <v>9</v>
      </c>
      <c r="B147" s="50" t="s">
        <v>841</v>
      </c>
      <c r="C147" s="51" t="s">
        <v>130</v>
      </c>
      <c r="D147" s="51" t="s">
        <v>259</v>
      </c>
      <c r="E147" s="52">
        <v>1</v>
      </c>
      <c r="F147" s="53">
        <v>411</v>
      </c>
      <c r="G147" s="54" t="s">
        <v>531</v>
      </c>
      <c r="H147" s="54" t="s">
        <v>672</v>
      </c>
      <c r="I147" s="86">
        <v>20020941101304</v>
      </c>
      <c r="J147" s="55" t="s">
        <v>532</v>
      </c>
      <c r="K147" s="55" t="s">
        <v>618</v>
      </c>
      <c r="L147" s="55" t="s">
        <v>306</v>
      </c>
      <c r="M147" s="55" t="s">
        <v>860</v>
      </c>
      <c r="N147" s="55" t="s">
        <v>848</v>
      </c>
      <c r="O147" s="56">
        <v>834062530.01999998</v>
      </c>
      <c r="P147" s="56">
        <v>0</v>
      </c>
      <c r="Q147" s="56">
        <v>18985543.969999999</v>
      </c>
      <c r="R147" s="56">
        <v>3192354.47</v>
      </c>
      <c r="S147" s="57" t="s">
        <v>1870</v>
      </c>
      <c r="T147" s="56">
        <v>849855719.51999998</v>
      </c>
      <c r="U147" s="58" t="s">
        <v>861</v>
      </c>
      <c r="V147" s="59" t="s">
        <v>1330</v>
      </c>
      <c r="W147" s="60">
        <f t="shared" si="4"/>
        <v>1304</v>
      </c>
    </row>
    <row r="148" spans="1:25" s="9" customFormat="1" ht="99" customHeight="1">
      <c r="A148" s="49">
        <v>9</v>
      </c>
      <c r="B148" s="50" t="s">
        <v>841</v>
      </c>
      <c r="C148" s="51" t="s">
        <v>130</v>
      </c>
      <c r="D148" s="51" t="s">
        <v>259</v>
      </c>
      <c r="E148" s="52">
        <v>1</v>
      </c>
      <c r="F148" s="53" t="s">
        <v>535</v>
      </c>
      <c r="G148" s="54" t="s">
        <v>536</v>
      </c>
      <c r="H148" s="54" t="s">
        <v>536</v>
      </c>
      <c r="I148" s="86" t="s">
        <v>40</v>
      </c>
      <c r="J148" s="55" t="s">
        <v>41</v>
      </c>
      <c r="K148" s="55" t="s">
        <v>491</v>
      </c>
      <c r="L148" s="55" t="s">
        <v>306</v>
      </c>
      <c r="M148" s="55" t="s">
        <v>42</v>
      </c>
      <c r="N148" s="55" t="s">
        <v>997</v>
      </c>
      <c r="O148" s="56">
        <v>250055836.19999999</v>
      </c>
      <c r="P148" s="56">
        <v>0</v>
      </c>
      <c r="Q148" s="56">
        <v>5133953.7699999996</v>
      </c>
      <c r="R148" s="56">
        <v>24986094.710000001</v>
      </c>
      <c r="S148" s="57" t="s">
        <v>1865</v>
      </c>
      <c r="T148" s="56">
        <v>230203695.25999999</v>
      </c>
      <c r="U148" s="58" t="s">
        <v>861</v>
      </c>
      <c r="V148" s="59" t="s">
        <v>1537</v>
      </c>
      <c r="W148" s="60">
        <f t="shared" si="4"/>
        <v>1482</v>
      </c>
    </row>
    <row r="149" spans="1:25" s="9" customFormat="1" ht="88.5" customHeight="1">
      <c r="A149" s="49">
        <v>9</v>
      </c>
      <c r="B149" s="50" t="s">
        <v>841</v>
      </c>
      <c r="C149" s="51" t="s">
        <v>130</v>
      </c>
      <c r="D149" s="51" t="s">
        <v>259</v>
      </c>
      <c r="E149" s="52">
        <v>1</v>
      </c>
      <c r="F149" s="53" t="s">
        <v>535</v>
      </c>
      <c r="G149" s="54" t="s">
        <v>536</v>
      </c>
      <c r="H149" s="54" t="s">
        <v>536</v>
      </c>
      <c r="I149" s="86" t="s">
        <v>538</v>
      </c>
      <c r="J149" s="55" t="s">
        <v>27</v>
      </c>
      <c r="K149" s="55" t="s">
        <v>539</v>
      </c>
      <c r="L149" s="55" t="s">
        <v>306</v>
      </c>
      <c r="M149" s="55" t="s">
        <v>860</v>
      </c>
      <c r="N149" s="55" t="s">
        <v>848</v>
      </c>
      <c r="O149" s="56">
        <v>4577227.8099999996</v>
      </c>
      <c r="P149" s="56">
        <v>0</v>
      </c>
      <c r="Q149" s="56">
        <v>98197.99</v>
      </c>
      <c r="R149" s="56">
        <v>637770.66</v>
      </c>
      <c r="S149" s="57" t="s">
        <v>1538</v>
      </c>
      <c r="T149" s="56">
        <v>4037655.14</v>
      </c>
      <c r="U149" s="58" t="s">
        <v>861</v>
      </c>
      <c r="V149" s="59" t="s">
        <v>1332</v>
      </c>
      <c r="W149" s="60">
        <f t="shared" si="4"/>
        <v>1406</v>
      </c>
    </row>
    <row r="150" spans="1:25" s="9" customFormat="1" ht="187.5" customHeight="1">
      <c r="A150" s="49">
        <v>9</v>
      </c>
      <c r="B150" s="50" t="s">
        <v>841</v>
      </c>
      <c r="C150" s="51" t="s">
        <v>130</v>
      </c>
      <c r="D150" s="51" t="s">
        <v>259</v>
      </c>
      <c r="E150" s="52">
        <v>1</v>
      </c>
      <c r="F150" s="53" t="s">
        <v>535</v>
      </c>
      <c r="G150" s="54" t="s">
        <v>536</v>
      </c>
      <c r="H150" s="54" t="s">
        <v>536</v>
      </c>
      <c r="I150" s="86" t="s">
        <v>537</v>
      </c>
      <c r="J150" s="55" t="s">
        <v>706</v>
      </c>
      <c r="K150" s="55" t="s">
        <v>490</v>
      </c>
      <c r="L150" s="55" t="s">
        <v>895</v>
      </c>
      <c r="M150" s="55" t="s">
        <v>1069</v>
      </c>
      <c r="N150" s="55" t="s">
        <v>997</v>
      </c>
      <c r="O150" s="56">
        <v>5853369.8300000001</v>
      </c>
      <c r="P150" s="56">
        <v>18892381.800000001</v>
      </c>
      <c r="Q150" s="56">
        <v>234582.96</v>
      </c>
      <c r="R150" s="56">
        <v>20904476.559999999</v>
      </c>
      <c r="S150" s="57" t="s">
        <v>1866</v>
      </c>
      <c r="T150" s="56">
        <v>4075858.03</v>
      </c>
      <c r="U150" s="58" t="s">
        <v>861</v>
      </c>
      <c r="V150" s="59" t="s">
        <v>1331</v>
      </c>
      <c r="W150" s="60">
        <f t="shared" si="4"/>
        <v>961</v>
      </c>
    </row>
    <row r="151" spans="1:25" s="9" customFormat="1" ht="90.75" customHeight="1">
      <c r="A151" s="49">
        <v>9</v>
      </c>
      <c r="B151" s="50" t="s">
        <v>841</v>
      </c>
      <c r="C151" s="51" t="s">
        <v>130</v>
      </c>
      <c r="D151" s="51" t="s">
        <v>259</v>
      </c>
      <c r="E151" s="52">
        <v>1</v>
      </c>
      <c r="F151" s="53" t="s">
        <v>247</v>
      </c>
      <c r="G151" s="54" t="s">
        <v>246</v>
      </c>
      <c r="H151" s="54" t="s">
        <v>246</v>
      </c>
      <c r="I151" s="86" t="s">
        <v>245</v>
      </c>
      <c r="J151" s="55" t="s">
        <v>244</v>
      </c>
      <c r="K151" s="55" t="s">
        <v>243</v>
      </c>
      <c r="L151" s="55" t="s">
        <v>895</v>
      </c>
      <c r="M151" s="55" t="s">
        <v>1069</v>
      </c>
      <c r="N151" s="55" t="s">
        <v>997</v>
      </c>
      <c r="O151" s="56">
        <v>402055.94</v>
      </c>
      <c r="P151" s="56">
        <v>0</v>
      </c>
      <c r="Q151" s="56">
        <v>5858.9</v>
      </c>
      <c r="R151" s="56">
        <v>91663.67</v>
      </c>
      <c r="S151" s="57" t="s">
        <v>1539</v>
      </c>
      <c r="T151" s="56">
        <v>316251.17</v>
      </c>
      <c r="U151" s="58" t="s">
        <v>861</v>
      </c>
      <c r="V151" s="59" t="s">
        <v>1540</v>
      </c>
      <c r="W151" s="60">
        <f t="shared" si="4"/>
        <v>1455</v>
      </c>
    </row>
    <row r="152" spans="1:25" s="9" customFormat="1" ht="81.75" customHeight="1">
      <c r="A152" s="49">
        <v>9</v>
      </c>
      <c r="B152" s="50" t="s">
        <v>841</v>
      </c>
      <c r="C152" s="51" t="s">
        <v>130</v>
      </c>
      <c r="D152" s="51" t="s">
        <v>259</v>
      </c>
      <c r="E152" s="52">
        <v>1</v>
      </c>
      <c r="F152" s="53" t="s">
        <v>783</v>
      </c>
      <c r="G152" s="54" t="s">
        <v>784</v>
      </c>
      <c r="H152" s="54" t="s">
        <v>784</v>
      </c>
      <c r="I152" s="86" t="s">
        <v>785</v>
      </c>
      <c r="J152" s="55" t="s">
        <v>868</v>
      </c>
      <c r="K152" s="55" t="s">
        <v>493</v>
      </c>
      <c r="L152" s="55" t="s">
        <v>306</v>
      </c>
      <c r="M152" s="55" t="s">
        <v>860</v>
      </c>
      <c r="N152" s="55" t="s">
        <v>997</v>
      </c>
      <c r="O152" s="56">
        <v>1611652.07</v>
      </c>
      <c r="P152" s="56">
        <v>0</v>
      </c>
      <c r="Q152" s="56">
        <v>167849.59</v>
      </c>
      <c r="R152" s="56">
        <v>460923.76</v>
      </c>
      <c r="S152" s="57" t="s">
        <v>1541</v>
      </c>
      <c r="T152" s="56">
        <v>1318577.8999999999</v>
      </c>
      <c r="U152" s="58" t="s">
        <v>861</v>
      </c>
      <c r="V152" s="59" t="s">
        <v>1867</v>
      </c>
      <c r="W152" s="60">
        <f t="shared" si="4"/>
        <v>57</v>
      </c>
    </row>
    <row r="153" spans="1:25" s="9" customFormat="1" ht="85.5" customHeight="1">
      <c r="A153" s="49">
        <v>9</v>
      </c>
      <c r="B153" s="50" t="s">
        <v>841</v>
      </c>
      <c r="C153" s="51" t="s">
        <v>130</v>
      </c>
      <c r="D153" s="51" t="s">
        <v>259</v>
      </c>
      <c r="E153" s="52">
        <v>1</v>
      </c>
      <c r="F153" s="53" t="s">
        <v>783</v>
      </c>
      <c r="G153" s="54" t="s">
        <v>784</v>
      </c>
      <c r="H153" s="54" t="s">
        <v>784</v>
      </c>
      <c r="I153" s="86" t="s">
        <v>869</v>
      </c>
      <c r="J153" s="55" t="s">
        <v>870</v>
      </c>
      <c r="K153" s="55" t="s">
        <v>492</v>
      </c>
      <c r="L153" s="55" t="s">
        <v>306</v>
      </c>
      <c r="M153" s="55" t="s">
        <v>307</v>
      </c>
      <c r="N153" s="55" t="s">
        <v>454</v>
      </c>
      <c r="O153" s="56">
        <v>293501619.54000002</v>
      </c>
      <c r="P153" s="56">
        <v>1368905064</v>
      </c>
      <c r="Q153" s="56">
        <v>8077944.8300000001</v>
      </c>
      <c r="R153" s="56">
        <v>1301036877.8099999</v>
      </c>
      <c r="S153" s="57" t="s">
        <v>1868</v>
      </c>
      <c r="T153" s="56">
        <v>369447750.56</v>
      </c>
      <c r="U153" s="58" t="s">
        <v>861</v>
      </c>
      <c r="V153" s="59" t="s">
        <v>1869</v>
      </c>
      <c r="W153" s="60">
        <f t="shared" si="4"/>
        <v>731</v>
      </c>
    </row>
    <row r="154" spans="1:25" s="9" customFormat="1" ht="241.5" customHeight="1">
      <c r="A154" s="49">
        <v>9</v>
      </c>
      <c r="B154" s="50" t="s">
        <v>841</v>
      </c>
      <c r="C154" s="51" t="s">
        <v>130</v>
      </c>
      <c r="D154" s="51" t="s">
        <v>259</v>
      </c>
      <c r="E154" s="52">
        <v>1</v>
      </c>
      <c r="F154" s="53" t="s">
        <v>871</v>
      </c>
      <c r="G154" s="54" t="s">
        <v>872</v>
      </c>
      <c r="H154" s="54" t="s">
        <v>872</v>
      </c>
      <c r="I154" s="86" t="s">
        <v>873</v>
      </c>
      <c r="J154" s="55" t="s">
        <v>874</v>
      </c>
      <c r="K154" s="55" t="s">
        <v>446</v>
      </c>
      <c r="L154" s="55" t="s">
        <v>306</v>
      </c>
      <c r="M154" s="55" t="s">
        <v>307</v>
      </c>
      <c r="N154" s="55" t="s">
        <v>848</v>
      </c>
      <c r="O154" s="56">
        <v>104553878.55</v>
      </c>
      <c r="P154" s="56">
        <v>0</v>
      </c>
      <c r="Q154" s="56">
        <v>1775172.28</v>
      </c>
      <c r="R154" s="56">
        <v>58383875.93</v>
      </c>
      <c r="S154" s="57" t="s">
        <v>1542</v>
      </c>
      <c r="T154" s="56">
        <v>47945174.899999999</v>
      </c>
      <c r="U154" s="58" t="s">
        <v>861</v>
      </c>
      <c r="V154" s="59" t="s">
        <v>1864</v>
      </c>
      <c r="W154" s="60">
        <f t="shared" si="4"/>
        <v>955</v>
      </c>
    </row>
    <row r="155" spans="1:25" s="48" customFormat="1" ht="20.25" customHeight="1" outlineLevel="2">
      <c r="A155" s="68"/>
      <c r="B155" s="98" t="s">
        <v>372</v>
      </c>
      <c r="C155" s="99"/>
      <c r="D155" s="99"/>
      <c r="E155" s="69">
        <f>SUBTOTAL(9,E156:E160)</f>
        <v>5</v>
      </c>
      <c r="F155" s="70"/>
      <c r="G155" s="70"/>
      <c r="H155" s="70"/>
      <c r="I155" s="88"/>
      <c r="J155" s="70"/>
      <c r="K155" s="70"/>
      <c r="L155" s="70"/>
      <c r="M155" s="70"/>
      <c r="N155" s="70"/>
      <c r="O155" s="72"/>
      <c r="P155" s="72"/>
      <c r="Q155" s="72"/>
      <c r="R155" s="72"/>
      <c r="S155" s="70"/>
      <c r="T155" s="72"/>
      <c r="U155" s="70"/>
      <c r="V155" s="73"/>
      <c r="W155" s="71"/>
      <c r="Y155" s="9"/>
    </row>
    <row r="156" spans="1:25" s="9" customFormat="1" ht="100.5" customHeight="1">
      <c r="A156" s="49">
        <v>9</v>
      </c>
      <c r="B156" s="50" t="s">
        <v>841</v>
      </c>
      <c r="C156" s="51" t="s">
        <v>130</v>
      </c>
      <c r="D156" s="51" t="s">
        <v>685</v>
      </c>
      <c r="E156" s="52">
        <v>1</v>
      </c>
      <c r="F156" s="53">
        <v>200</v>
      </c>
      <c r="G156" s="54" t="s">
        <v>842</v>
      </c>
      <c r="H156" s="54" t="s">
        <v>786</v>
      </c>
      <c r="I156" s="86">
        <v>20070920001475</v>
      </c>
      <c r="J156" s="55" t="s">
        <v>787</v>
      </c>
      <c r="K156" s="55" t="s">
        <v>447</v>
      </c>
      <c r="L156" s="55" t="s">
        <v>306</v>
      </c>
      <c r="M156" s="55" t="s">
        <v>307</v>
      </c>
      <c r="N156" s="55" t="s">
        <v>848</v>
      </c>
      <c r="O156" s="56">
        <v>494909973.68000001</v>
      </c>
      <c r="P156" s="56">
        <v>0</v>
      </c>
      <c r="Q156" s="56">
        <v>7160667.4400000004</v>
      </c>
      <c r="R156" s="56">
        <v>344872646.38</v>
      </c>
      <c r="S156" s="57" t="s">
        <v>1543</v>
      </c>
      <c r="T156" s="56">
        <v>157197994.74000001</v>
      </c>
      <c r="U156" s="58" t="s">
        <v>861</v>
      </c>
      <c r="V156" s="59" t="s">
        <v>1544</v>
      </c>
      <c r="W156" s="60">
        <f>IF(OR(LEFT(I156)="7",LEFT(I156,1)="8"),VALUE(RIGHT(I156,3)),VALUE(RIGHT(I156,4)))</f>
        <v>1475</v>
      </c>
    </row>
    <row r="157" spans="1:25" s="9" customFormat="1" ht="118.5" customHeight="1">
      <c r="A157" s="49">
        <v>9</v>
      </c>
      <c r="B157" s="50" t="s">
        <v>841</v>
      </c>
      <c r="C157" s="51" t="s">
        <v>130</v>
      </c>
      <c r="D157" s="51" t="s">
        <v>685</v>
      </c>
      <c r="E157" s="52">
        <v>1</v>
      </c>
      <c r="F157" s="53">
        <v>643</v>
      </c>
      <c r="G157" s="54" t="s">
        <v>533</v>
      </c>
      <c r="H157" s="54" t="s">
        <v>534</v>
      </c>
      <c r="I157" s="86">
        <v>19980965100759</v>
      </c>
      <c r="J157" s="55" t="s">
        <v>105</v>
      </c>
      <c r="K157" s="55" t="s">
        <v>448</v>
      </c>
      <c r="L157" s="55" t="s">
        <v>895</v>
      </c>
      <c r="M157" s="55" t="s">
        <v>817</v>
      </c>
      <c r="N157" s="55" t="s">
        <v>848</v>
      </c>
      <c r="O157" s="56">
        <v>0</v>
      </c>
      <c r="P157" s="56">
        <v>0</v>
      </c>
      <c r="Q157" s="56">
        <v>0</v>
      </c>
      <c r="R157" s="56">
        <v>0</v>
      </c>
      <c r="S157" s="57" t="s">
        <v>1545</v>
      </c>
      <c r="T157" s="56">
        <v>0</v>
      </c>
      <c r="U157" s="58" t="s">
        <v>309</v>
      </c>
      <c r="V157" s="59" t="s">
        <v>1546</v>
      </c>
      <c r="W157" s="60">
        <f>IF(OR(LEFT(I157)="7",LEFT(I157,1)="8"),VALUE(RIGHT(I157,3)),VALUE(RIGHT(I157,4)))</f>
        <v>759</v>
      </c>
    </row>
    <row r="158" spans="1:25" s="9" customFormat="1" ht="139.5" customHeight="1">
      <c r="A158" s="49">
        <v>9</v>
      </c>
      <c r="B158" s="50" t="s">
        <v>841</v>
      </c>
      <c r="C158" s="51" t="s">
        <v>130</v>
      </c>
      <c r="D158" s="51" t="s">
        <v>685</v>
      </c>
      <c r="E158" s="52">
        <v>1</v>
      </c>
      <c r="F158" s="53" t="s">
        <v>535</v>
      </c>
      <c r="G158" s="54" t="s">
        <v>536</v>
      </c>
      <c r="H158" s="54" t="s">
        <v>1547</v>
      </c>
      <c r="I158" s="86" t="s">
        <v>1548</v>
      </c>
      <c r="J158" s="55" t="s">
        <v>1549</v>
      </c>
      <c r="K158" s="55" t="s">
        <v>1550</v>
      </c>
      <c r="L158" s="55" t="s">
        <v>306</v>
      </c>
      <c r="M158" s="55" t="s">
        <v>1551</v>
      </c>
      <c r="N158" s="55" t="s">
        <v>848</v>
      </c>
      <c r="O158" s="56">
        <v>0</v>
      </c>
      <c r="P158" s="56">
        <v>0</v>
      </c>
      <c r="Q158" s="56">
        <v>0</v>
      </c>
      <c r="R158" s="56">
        <v>0</v>
      </c>
      <c r="S158" s="57" t="s">
        <v>1552</v>
      </c>
      <c r="T158" s="56">
        <v>0</v>
      </c>
      <c r="U158" s="58" t="s">
        <v>861</v>
      </c>
      <c r="V158" s="59" t="s">
        <v>1553</v>
      </c>
      <c r="W158" s="60">
        <f>IF(OR(LEFT(I158)="7",LEFT(I158,1)="8"),VALUE(RIGHT(I158,3)),VALUE(RIGHT(I158,4)))</f>
        <v>1549</v>
      </c>
    </row>
    <row r="159" spans="1:25" s="9" customFormat="1" ht="94.5" customHeight="1">
      <c r="A159" s="49">
        <v>9</v>
      </c>
      <c r="B159" s="50" t="s">
        <v>841</v>
      </c>
      <c r="C159" s="51" t="s">
        <v>130</v>
      </c>
      <c r="D159" s="51" t="s">
        <v>685</v>
      </c>
      <c r="E159" s="52">
        <v>1</v>
      </c>
      <c r="F159" s="53" t="s">
        <v>535</v>
      </c>
      <c r="G159" s="54" t="s">
        <v>536</v>
      </c>
      <c r="H159" s="54" t="s">
        <v>772</v>
      </c>
      <c r="I159" s="86" t="s">
        <v>773</v>
      </c>
      <c r="J159" s="55" t="s">
        <v>630</v>
      </c>
      <c r="K159" s="55" t="s">
        <v>1</v>
      </c>
      <c r="L159" s="55" t="s">
        <v>306</v>
      </c>
      <c r="M159" s="55" t="s">
        <v>860</v>
      </c>
      <c r="N159" s="55" t="s">
        <v>848</v>
      </c>
      <c r="O159" s="56">
        <v>0</v>
      </c>
      <c r="P159" s="56">
        <v>0</v>
      </c>
      <c r="Q159" s="56">
        <v>0</v>
      </c>
      <c r="R159" s="56">
        <v>0</v>
      </c>
      <c r="S159" s="57" t="s">
        <v>1554</v>
      </c>
      <c r="T159" s="56">
        <v>0</v>
      </c>
      <c r="U159" s="58" t="s">
        <v>861</v>
      </c>
      <c r="V159" s="59" t="s">
        <v>1333</v>
      </c>
      <c r="W159" s="60">
        <f>IF(OR(LEFT(I159)="7",LEFT(I159,1)="8"),VALUE(RIGHT(I159,3)),VALUE(RIGHT(I159,4)))</f>
        <v>64</v>
      </c>
    </row>
    <row r="160" spans="1:25" s="9" customFormat="1" ht="95.25" customHeight="1">
      <c r="A160" s="49">
        <v>9</v>
      </c>
      <c r="B160" s="50" t="s">
        <v>841</v>
      </c>
      <c r="C160" s="51" t="s">
        <v>130</v>
      </c>
      <c r="D160" s="51" t="s">
        <v>685</v>
      </c>
      <c r="E160" s="52">
        <v>1</v>
      </c>
      <c r="F160" s="53" t="s">
        <v>535</v>
      </c>
      <c r="G160" s="54" t="s">
        <v>536</v>
      </c>
      <c r="H160" s="54" t="s">
        <v>775</v>
      </c>
      <c r="I160" s="86" t="s">
        <v>776</v>
      </c>
      <c r="J160" s="55" t="s">
        <v>281</v>
      </c>
      <c r="K160" s="55" t="s">
        <v>449</v>
      </c>
      <c r="L160" s="55" t="s">
        <v>306</v>
      </c>
      <c r="M160" s="55" t="s">
        <v>860</v>
      </c>
      <c r="N160" s="55" t="s">
        <v>848</v>
      </c>
      <c r="O160" s="56">
        <v>0</v>
      </c>
      <c r="P160" s="56">
        <v>0</v>
      </c>
      <c r="Q160" s="56">
        <v>0</v>
      </c>
      <c r="R160" s="56">
        <v>0</v>
      </c>
      <c r="S160" s="57" t="s">
        <v>1555</v>
      </c>
      <c r="T160" s="56">
        <v>0</v>
      </c>
      <c r="U160" s="58" t="s">
        <v>861</v>
      </c>
      <c r="V160" s="59" t="s">
        <v>1556</v>
      </c>
      <c r="W160" s="60">
        <f>IF(OR(LEFT(I160)="7",LEFT(I160,1)="8"),VALUE(RIGHT(I160,3)),VALUE(RIGHT(I160,4)))</f>
        <v>1347</v>
      </c>
    </row>
    <row r="161" spans="1:25" s="48" customFormat="1" ht="20.25" customHeight="1" outlineLevel="2">
      <c r="A161" s="68"/>
      <c r="B161" s="98" t="s">
        <v>374</v>
      </c>
      <c r="C161" s="99"/>
      <c r="D161" s="99"/>
      <c r="E161" s="69">
        <f>SUBTOTAL(9,E162:E166)</f>
        <v>5</v>
      </c>
      <c r="F161" s="70"/>
      <c r="G161" s="70"/>
      <c r="H161" s="70"/>
      <c r="I161" s="88"/>
      <c r="J161" s="70"/>
      <c r="K161" s="70"/>
      <c r="L161" s="70"/>
      <c r="M161" s="70"/>
      <c r="N161" s="70"/>
      <c r="O161" s="72"/>
      <c r="P161" s="72"/>
      <c r="Q161" s="72"/>
      <c r="R161" s="72"/>
      <c r="S161" s="70"/>
      <c r="T161" s="72"/>
      <c r="U161" s="70"/>
      <c r="V161" s="73"/>
      <c r="W161" s="71"/>
      <c r="Y161" s="9"/>
    </row>
    <row r="162" spans="1:25" s="9" customFormat="1" ht="88.5" customHeight="1">
      <c r="A162" s="49">
        <v>9</v>
      </c>
      <c r="B162" s="50" t="s">
        <v>841</v>
      </c>
      <c r="C162" s="51" t="s">
        <v>130</v>
      </c>
      <c r="D162" s="51" t="s">
        <v>998</v>
      </c>
      <c r="E162" s="52">
        <v>1</v>
      </c>
      <c r="F162" s="53" t="s">
        <v>535</v>
      </c>
      <c r="G162" s="54" t="s">
        <v>536</v>
      </c>
      <c r="H162" s="54" t="s">
        <v>452</v>
      </c>
      <c r="I162" s="86" t="s">
        <v>774</v>
      </c>
      <c r="J162" s="55" t="s">
        <v>1287</v>
      </c>
      <c r="K162" s="55" t="s">
        <v>4</v>
      </c>
      <c r="L162" s="55" t="s">
        <v>895</v>
      </c>
      <c r="M162" s="55" t="s">
        <v>815</v>
      </c>
      <c r="N162" s="55" t="s">
        <v>848</v>
      </c>
      <c r="O162" s="56">
        <v>0</v>
      </c>
      <c r="P162" s="56">
        <v>0</v>
      </c>
      <c r="Q162" s="56">
        <v>0</v>
      </c>
      <c r="R162" s="56">
        <v>0</v>
      </c>
      <c r="S162" s="57" t="s">
        <v>1563</v>
      </c>
      <c r="T162" s="56">
        <v>0</v>
      </c>
      <c r="U162" s="58" t="s">
        <v>861</v>
      </c>
      <c r="V162" s="59" t="s">
        <v>1564</v>
      </c>
      <c r="W162" s="60">
        <f>IF(OR(LEFT(I162)="7",LEFT(I162,1)="8"),VALUE(RIGHT(I162,3)),VALUE(RIGHT(I162,4)))</f>
        <v>320</v>
      </c>
    </row>
    <row r="163" spans="1:25" s="9" customFormat="1" ht="87" customHeight="1">
      <c r="A163" s="49">
        <v>9</v>
      </c>
      <c r="B163" s="50" t="s">
        <v>841</v>
      </c>
      <c r="C163" s="51" t="s">
        <v>130</v>
      </c>
      <c r="D163" s="51" t="s">
        <v>998</v>
      </c>
      <c r="E163" s="52">
        <v>1</v>
      </c>
      <c r="F163" s="53" t="s">
        <v>535</v>
      </c>
      <c r="G163" s="54" t="s">
        <v>536</v>
      </c>
      <c r="H163" s="54" t="s">
        <v>451</v>
      </c>
      <c r="I163" s="86">
        <v>700009213341</v>
      </c>
      <c r="J163" s="55" t="s">
        <v>2</v>
      </c>
      <c r="K163" s="55" t="s">
        <v>3</v>
      </c>
      <c r="L163" s="55" t="s">
        <v>895</v>
      </c>
      <c r="M163" s="55" t="s">
        <v>815</v>
      </c>
      <c r="N163" s="55" t="s">
        <v>848</v>
      </c>
      <c r="O163" s="56">
        <v>0</v>
      </c>
      <c r="P163" s="56">
        <v>0</v>
      </c>
      <c r="Q163" s="56">
        <v>0</v>
      </c>
      <c r="R163" s="56">
        <v>0</v>
      </c>
      <c r="S163" s="57" t="s">
        <v>1565</v>
      </c>
      <c r="T163" s="56">
        <v>0</v>
      </c>
      <c r="U163" s="58" t="s">
        <v>861</v>
      </c>
      <c r="V163" s="59" t="s">
        <v>1566</v>
      </c>
      <c r="W163" s="60">
        <f>IF(OR(LEFT(I163)="7",LEFT(I163,1)="8"),VALUE(RIGHT(I163,3)),VALUE(RIGHT(I163,4)))</f>
        <v>341</v>
      </c>
    </row>
    <row r="164" spans="1:25" s="9" customFormat="1" ht="87.75" customHeight="1">
      <c r="A164" s="49">
        <v>9</v>
      </c>
      <c r="B164" s="50" t="s">
        <v>841</v>
      </c>
      <c r="C164" s="51" t="s">
        <v>130</v>
      </c>
      <c r="D164" s="51" t="s">
        <v>998</v>
      </c>
      <c r="E164" s="52">
        <v>1</v>
      </c>
      <c r="F164" s="53" t="s">
        <v>535</v>
      </c>
      <c r="G164" s="54" t="s">
        <v>536</v>
      </c>
      <c r="H164" s="54" t="s">
        <v>777</v>
      </c>
      <c r="I164" s="86" t="s">
        <v>778</v>
      </c>
      <c r="J164" s="55" t="s">
        <v>595</v>
      </c>
      <c r="K164" s="55" t="s">
        <v>5</v>
      </c>
      <c r="L164" s="55" t="s">
        <v>306</v>
      </c>
      <c r="M164" s="55" t="s">
        <v>360</v>
      </c>
      <c r="N164" s="55" t="s">
        <v>848</v>
      </c>
      <c r="O164" s="56">
        <v>0</v>
      </c>
      <c r="P164" s="56">
        <v>0</v>
      </c>
      <c r="Q164" s="56">
        <v>0</v>
      </c>
      <c r="R164" s="56">
        <v>0</v>
      </c>
      <c r="S164" s="57" t="s">
        <v>1557</v>
      </c>
      <c r="T164" s="56">
        <v>0</v>
      </c>
      <c r="U164" s="58" t="s">
        <v>861</v>
      </c>
      <c r="V164" s="59" t="s">
        <v>1558</v>
      </c>
      <c r="W164" s="60">
        <f>IF(OR(LEFT(I164)="7",LEFT(I164,1)="8"),VALUE(RIGHT(I164,3)),VALUE(RIGHT(I164,4)))</f>
        <v>246</v>
      </c>
    </row>
    <row r="165" spans="1:25" s="9" customFormat="1" ht="85.5" customHeight="1">
      <c r="A165" s="49">
        <v>9</v>
      </c>
      <c r="B165" s="50" t="s">
        <v>841</v>
      </c>
      <c r="C165" s="51" t="s">
        <v>130</v>
      </c>
      <c r="D165" s="51" t="s">
        <v>998</v>
      </c>
      <c r="E165" s="52">
        <v>1</v>
      </c>
      <c r="F165" s="53" t="s">
        <v>535</v>
      </c>
      <c r="G165" s="54" t="s">
        <v>536</v>
      </c>
      <c r="H165" s="54" t="s">
        <v>781</v>
      </c>
      <c r="I165" s="86" t="s">
        <v>782</v>
      </c>
      <c r="J165" s="55" t="s">
        <v>917</v>
      </c>
      <c r="K165" s="55" t="s">
        <v>8</v>
      </c>
      <c r="L165" s="55" t="s">
        <v>895</v>
      </c>
      <c r="M165" s="55" t="s">
        <v>541</v>
      </c>
      <c r="N165" s="55" t="s">
        <v>848</v>
      </c>
      <c r="O165" s="56">
        <v>0</v>
      </c>
      <c r="P165" s="56">
        <v>0</v>
      </c>
      <c r="Q165" s="56">
        <v>0</v>
      </c>
      <c r="R165" s="56">
        <v>0</v>
      </c>
      <c r="S165" s="57" t="s">
        <v>1561</v>
      </c>
      <c r="T165" s="56">
        <v>0</v>
      </c>
      <c r="U165" s="58" t="s">
        <v>861</v>
      </c>
      <c r="V165" s="59" t="s">
        <v>1562</v>
      </c>
      <c r="W165" s="60">
        <f>IF(OR(LEFT(I165)="7",LEFT(I165,1)="8"),VALUE(RIGHT(I165,3)),VALUE(RIGHT(I165,4)))</f>
        <v>252</v>
      </c>
    </row>
    <row r="166" spans="1:25" s="9" customFormat="1" ht="90" customHeight="1">
      <c r="A166" s="49">
        <v>9</v>
      </c>
      <c r="B166" s="50" t="s">
        <v>841</v>
      </c>
      <c r="C166" s="51" t="s">
        <v>130</v>
      </c>
      <c r="D166" s="51" t="s">
        <v>998</v>
      </c>
      <c r="E166" s="52">
        <v>1</v>
      </c>
      <c r="F166" s="53" t="s">
        <v>535</v>
      </c>
      <c r="G166" s="54" t="s">
        <v>536</v>
      </c>
      <c r="H166" s="54" t="s">
        <v>6</v>
      </c>
      <c r="I166" s="86" t="s">
        <v>779</v>
      </c>
      <c r="J166" s="55" t="s">
        <v>780</v>
      </c>
      <c r="K166" s="55" t="s">
        <v>7</v>
      </c>
      <c r="L166" s="55" t="s">
        <v>895</v>
      </c>
      <c r="M166" s="55" t="s">
        <v>541</v>
      </c>
      <c r="N166" s="55" t="s">
        <v>848</v>
      </c>
      <c r="O166" s="56">
        <v>0</v>
      </c>
      <c r="P166" s="56">
        <v>0</v>
      </c>
      <c r="Q166" s="56">
        <v>0</v>
      </c>
      <c r="R166" s="56">
        <v>0</v>
      </c>
      <c r="S166" s="57" t="s">
        <v>1559</v>
      </c>
      <c r="T166" s="56">
        <v>0</v>
      </c>
      <c r="U166" s="58" t="s">
        <v>861</v>
      </c>
      <c r="V166" s="59" t="s">
        <v>1560</v>
      </c>
      <c r="W166" s="60">
        <f>IF(OR(LEFT(I166)="7",LEFT(I166,1)="8"),VALUE(RIGHT(I166,3)),VALUE(RIGHT(I166,4)))</f>
        <v>247</v>
      </c>
    </row>
    <row r="167" spans="1:25" s="41" customFormat="1" ht="20.25" customHeight="1" outlineLevel="1">
      <c r="A167" s="35"/>
      <c r="B167" s="92" t="s">
        <v>209</v>
      </c>
      <c r="C167" s="93" t="s">
        <v>865</v>
      </c>
      <c r="D167" s="93"/>
      <c r="E167" s="36">
        <f>SUBTOTAL(9,E169)</f>
        <v>1</v>
      </c>
      <c r="F167" s="37"/>
      <c r="G167" s="37"/>
      <c r="H167" s="37"/>
      <c r="I167" s="84"/>
      <c r="J167" s="37"/>
      <c r="K167" s="37"/>
      <c r="L167" s="37"/>
      <c r="M167" s="37"/>
      <c r="N167" s="37"/>
      <c r="O167" s="39"/>
      <c r="P167" s="39"/>
      <c r="Q167" s="39"/>
      <c r="R167" s="39"/>
      <c r="S167" s="37"/>
      <c r="T167" s="39"/>
      <c r="U167" s="37"/>
      <c r="V167" s="40"/>
      <c r="W167" s="38"/>
      <c r="Y167" s="9"/>
    </row>
    <row r="168" spans="1:25" s="48" customFormat="1" ht="20.25" customHeight="1" outlineLevel="2">
      <c r="A168" s="42"/>
      <c r="B168" s="96" t="s">
        <v>371</v>
      </c>
      <c r="C168" s="97"/>
      <c r="D168" s="97"/>
      <c r="E168" s="43">
        <f>SUBTOTAL(9,E169)</f>
        <v>1</v>
      </c>
      <c r="F168" s="44"/>
      <c r="G168" s="44"/>
      <c r="H168" s="44"/>
      <c r="I168" s="85"/>
      <c r="J168" s="44"/>
      <c r="K168" s="44"/>
      <c r="L168" s="44"/>
      <c r="M168" s="44"/>
      <c r="N168" s="44"/>
      <c r="O168" s="46"/>
      <c r="P168" s="46"/>
      <c r="Q168" s="46"/>
      <c r="R168" s="46"/>
      <c r="S168" s="44"/>
      <c r="T168" s="46"/>
      <c r="U168" s="44"/>
      <c r="V168" s="47"/>
      <c r="W168" s="45"/>
      <c r="Y168" s="9"/>
    </row>
    <row r="169" spans="1:25" s="9" customFormat="1" ht="185.25" customHeight="1">
      <c r="A169" s="49">
        <v>9</v>
      </c>
      <c r="B169" s="50" t="s">
        <v>841</v>
      </c>
      <c r="C169" s="51" t="s">
        <v>86</v>
      </c>
      <c r="D169" s="51" t="s">
        <v>259</v>
      </c>
      <c r="E169" s="52">
        <v>1</v>
      </c>
      <c r="F169" s="53" t="s">
        <v>871</v>
      </c>
      <c r="G169" s="54" t="s">
        <v>872</v>
      </c>
      <c r="H169" s="54" t="s">
        <v>872</v>
      </c>
      <c r="I169" s="86" t="s">
        <v>1181</v>
      </c>
      <c r="J169" s="55" t="s">
        <v>1182</v>
      </c>
      <c r="K169" s="55" t="s">
        <v>1183</v>
      </c>
      <c r="L169" s="55" t="s">
        <v>306</v>
      </c>
      <c r="M169" s="55" t="s">
        <v>307</v>
      </c>
      <c r="N169" s="55" t="s">
        <v>848</v>
      </c>
      <c r="O169" s="56">
        <v>19598855.649999999</v>
      </c>
      <c r="P169" s="56">
        <v>2052.19</v>
      </c>
      <c r="Q169" s="56">
        <v>445507.84000000003</v>
      </c>
      <c r="R169" s="56">
        <v>156527.99</v>
      </c>
      <c r="S169" s="57" t="s">
        <v>1567</v>
      </c>
      <c r="T169" s="56">
        <v>19889887.690000001</v>
      </c>
      <c r="U169" s="58" t="s">
        <v>861</v>
      </c>
      <c r="V169" s="59" t="s">
        <v>1568</v>
      </c>
      <c r="W169" s="60">
        <f>IF(OR(LEFT(I169)="7",LEFT(I169,1)="8"),VALUE(RIGHT(I169,3)),VALUE(RIGHT(I169,4)))</f>
        <v>1522</v>
      </c>
    </row>
    <row r="170" spans="1:25" s="34" customFormat="1" ht="20.25" customHeight="1" outlineLevel="3">
      <c r="A170" s="61"/>
      <c r="B170" s="94" t="s">
        <v>875</v>
      </c>
      <c r="C170" s="95"/>
      <c r="D170" s="95"/>
      <c r="E170" s="62">
        <f>SUBTOTAL(9,E173:E185)</f>
        <v>10</v>
      </c>
      <c r="F170" s="63"/>
      <c r="G170" s="63"/>
      <c r="H170" s="63"/>
      <c r="I170" s="87"/>
      <c r="J170" s="63"/>
      <c r="K170" s="63"/>
      <c r="L170" s="63"/>
      <c r="M170" s="63"/>
      <c r="N170" s="63"/>
      <c r="O170" s="64"/>
      <c r="P170" s="65"/>
      <c r="Q170" s="65"/>
      <c r="R170" s="65"/>
      <c r="S170" s="63"/>
      <c r="T170" s="65"/>
      <c r="U170" s="63"/>
      <c r="V170" s="66"/>
      <c r="W170" s="67"/>
      <c r="Y170" s="9"/>
    </row>
    <row r="171" spans="1:25" s="41" customFormat="1" ht="20.25" customHeight="1" outlineLevel="1">
      <c r="A171" s="35"/>
      <c r="B171" s="92" t="s">
        <v>867</v>
      </c>
      <c r="C171" s="93" t="s">
        <v>865</v>
      </c>
      <c r="D171" s="93"/>
      <c r="E171" s="36">
        <f>SUBTOTAL(9,E173:E182)</f>
        <v>9</v>
      </c>
      <c r="F171" s="37"/>
      <c r="G171" s="37"/>
      <c r="H171" s="37"/>
      <c r="I171" s="84"/>
      <c r="J171" s="37"/>
      <c r="K171" s="37"/>
      <c r="L171" s="37"/>
      <c r="M171" s="37"/>
      <c r="N171" s="37"/>
      <c r="O171" s="39"/>
      <c r="P171" s="39"/>
      <c r="Q171" s="39"/>
      <c r="R171" s="39"/>
      <c r="S171" s="37"/>
      <c r="T171" s="39"/>
      <c r="U171" s="37"/>
      <c r="V171" s="40"/>
      <c r="W171" s="38"/>
      <c r="Y171" s="9"/>
    </row>
    <row r="172" spans="1:25" s="48" customFormat="1" ht="20.25" customHeight="1" outlineLevel="2">
      <c r="A172" s="42"/>
      <c r="B172" s="96" t="s">
        <v>371</v>
      </c>
      <c r="C172" s="97"/>
      <c r="D172" s="97"/>
      <c r="E172" s="43">
        <f>SUBTOTAL(9,E173:E179)</f>
        <v>7</v>
      </c>
      <c r="F172" s="44"/>
      <c r="G172" s="44"/>
      <c r="H172" s="44"/>
      <c r="I172" s="85"/>
      <c r="J172" s="44"/>
      <c r="K172" s="44"/>
      <c r="L172" s="44"/>
      <c r="M172" s="44"/>
      <c r="N172" s="44"/>
      <c r="O172" s="46"/>
      <c r="P172" s="46"/>
      <c r="Q172" s="46"/>
      <c r="R172" s="46"/>
      <c r="S172" s="44"/>
      <c r="T172" s="46"/>
      <c r="U172" s="44"/>
      <c r="V172" s="47"/>
      <c r="W172" s="45"/>
      <c r="Y172" s="9"/>
    </row>
    <row r="173" spans="1:25" s="9" customFormat="1" ht="116.25" customHeight="1">
      <c r="A173" s="49">
        <v>10</v>
      </c>
      <c r="B173" s="50" t="s">
        <v>875</v>
      </c>
      <c r="C173" s="51" t="s">
        <v>130</v>
      </c>
      <c r="D173" s="51" t="s">
        <v>259</v>
      </c>
      <c r="E173" s="52">
        <v>1</v>
      </c>
      <c r="F173" s="53">
        <v>211</v>
      </c>
      <c r="G173" s="54" t="s">
        <v>9</v>
      </c>
      <c r="H173" s="54" t="s">
        <v>672</v>
      </c>
      <c r="I173" s="86">
        <v>20091021101504</v>
      </c>
      <c r="J173" s="55" t="s">
        <v>10</v>
      </c>
      <c r="K173" s="55" t="s">
        <v>11</v>
      </c>
      <c r="L173" s="55" t="s">
        <v>306</v>
      </c>
      <c r="M173" s="55" t="s">
        <v>503</v>
      </c>
      <c r="N173" s="55" t="s">
        <v>853</v>
      </c>
      <c r="O173" s="56">
        <v>330686365</v>
      </c>
      <c r="P173" s="56">
        <v>2794324448</v>
      </c>
      <c r="Q173" s="56">
        <v>20302391</v>
      </c>
      <c r="R173" s="56">
        <v>2563907881</v>
      </c>
      <c r="S173" s="57" t="s">
        <v>1873</v>
      </c>
      <c r="T173" s="56">
        <v>581405323</v>
      </c>
      <c r="U173" s="58" t="s">
        <v>309</v>
      </c>
      <c r="V173" s="59" t="s">
        <v>1334</v>
      </c>
      <c r="W173" s="60">
        <f t="shared" ref="W173:W179" si="5">IF(OR(LEFT(I173)="7",LEFT(I173,1)="8"),VALUE(RIGHT(I173,3)),VALUE(RIGHT(I173,4)))</f>
        <v>1504</v>
      </c>
    </row>
    <row r="174" spans="1:25" s="9" customFormat="1" ht="86.25" customHeight="1">
      <c r="A174" s="49">
        <v>10</v>
      </c>
      <c r="B174" s="50" t="s">
        <v>875</v>
      </c>
      <c r="C174" s="51" t="s">
        <v>130</v>
      </c>
      <c r="D174" s="51" t="s">
        <v>259</v>
      </c>
      <c r="E174" s="52">
        <v>1</v>
      </c>
      <c r="F174" s="53">
        <v>211</v>
      </c>
      <c r="G174" s="54" t="s">
        <v>9</v>
      </c>
      <c r="H174" s="54" t="s">
        <v>672</v>
      </c>
      <c r="I174" s="86">
        <v>20091021301506</v>
      </c>
      <c r="J174" s="55" t="s">
        <v>1017</v>
      </c>
      <c r="K174" s="55" t="s">
        <v>1018</v>
      </c>
      <c r="L174" s="55" t="s">
        <v>306</v>
      </c>
      <c r="M174" s="55" t="s">
        <v>307</v>
      </c>
      <c r="N174" s="55" t="s">
        <v>853</v>
      </c>
      <c r="O174" s="56">
        <v>76814435.670000002</v>
      </c>
      <c r="P174" s="56">
        <v>0</v>
      </c>
      <c r="Q174" s="56">
        <v>1738013.98</v>
      </c>
      <c r="R174" s="56">
        <v>650778.15</v>
      </c>
      <c r="S174" s="57" t="s">
        <v>1569</v>
      </c>
      <c r="T174" s="56">
        <v>77901671.5</v>
      </c>
      <c r="U174" s="58" t="s">
        <v>861</v>
      </c>
      <c r="V174" s="59" t="s">
        <v>1570</v>
      </c>
      <c r="W174" s="60">
        <f t="shared" si="5"/>
        <v>1506</v>
      </c>
    </row>
    <row r="175" spans="1:25" s="9" customFormat="1" ht="123" customHeight="1">
      <c r="A175" s="49">
        <v>10</v>
      </c>
      <c r="B175" s="50" t="s">
        <v>875</v>
      </c>
      <c r="C175" s="51" t="s">
        <v>130</v>
      </c>
      <c r="D175" s="51" t="s">
        <v>259</v>
      </c>
      <c r="E175" s="52">
        <v>1</v>
      </c>
      <c r="F175" s="53">
        <v>212</v>
      </c>
      <c r="G175" s="54" t="s">
        <v>688</v>
      </c>
      <c r="H175" s="54" t="s">
        <v>672</v>
      </c>
      <c r="I175" s="86">
        <v>700010210258</v>
      </c>
      <c r="J175" s="55" t="s">
        <v>689</v>
      </c>
      <c r="K175" s="55" t="s">
        <v>500</v>
      </c>
      <c r="L175" s="55" t="s">
        <v>895</v>
      </c>
      <c r="M175" s="55" t="s">
        <v>816</v>
      </c>
      <c r="N175" s="55" t="s">
        <v>308</v>
      </c>
      <c r="O175" s="56">
        <v>233166080</v>
      </c>
      <c r="P175" s="56">
        <v>0</v>
      </c>
      <c r="Q175" s="56">
        <v>15287485</v>
      </c>
      <c r="R175" s="56">
        <v>10047250</v>
      </c>
      <c r="S175" s="57" t="s">
        <v>1874</v>
      </c>
      <c r="T175" s="56">
        <v>238406315</v>
      </c>
      <c r="U175" s="58" t="s">
        <v>309</v>
      </c>
      <c r="V175" s="59" t="s">
        <v>1875</v>
      </c>
      <c r="W175" s="60">
        <f t="shared" si="5"/>
        <v>258</v>
      </c>
    </row>
    <row r="176" spans="1:25" s="9" customFormat="1" ht="84" customHeight="1">
      <c r="A176" s="49">
        <v>10</v>
      </c>
      <c r="B176" s="50" t="s">
        <v>875</v>
      </c>
      <c r="C176" s="51" t="s">
        <v>130</v>
      </c>
      <c r="D176" s="51" t="s">
        <v>259</v>
      </c>
      <c r="E176" s="52">
        <v>1</v>
      </c>
      <c r="F176" s="53" t="s">
        <v>1067</v>
      </c>
      <c r="G176" s="54" t="s">
        <v>1068</v>
      </c>
      <c r="H176" s="54" t="s">
        <v>1068</v>
      </c>
      <c r="I176" s="86" t="s">
        <v>808</v>
      </c>
      <c r="J176" s="55" t="s">
        <v>274</v>
      </c>
      <c r="K176" s="55" t="s">
        <v>1019</v>
      </c>
      <c r="L176" s="55" t="s">
        <v>895</v>
      </c>
      <c r="M176" s="55" t="s">
        <v>817</v>
      </c>
      <c r="N176" s="55" t="s">
        <v>997</v>
      </c>
      <c r="O176" s="56">
        <v>277877671.85000002</v>
      </c>
      <c r="P176" s="56">
        <v>0</v>
      </c>
      <c r="Q176" s="56">
        <v>6408504.9800000004</v>
      </c>
      <c r="R176" s="56">
        <v>22793619.77</v>
      </c>
      <c r="S176" s="57" t="s">
        <v>1571</v>
      </c>
      <c r="T176" s="56">
        <v>261492557.06</v>
      </c>
      <c r="U176" s="58" t="s">
        <v>861</v>
      </c>
      <c r="V176" s="59" t="s">
        <v>1335</v>
      </c>
      <c r="W176" s="60">
        <f t="shared" si="5"/>
        <v>1422</v>
      </c>
    </row>
    <row r="177" spans="1:25" s="9" customFormat="1" ht="125.25" customHeight="1">
      <c r="A177" s="49">
        <v>10</v>
      </c>
      <c r="B177" s="50" t="s">
        <v>875</v>
      </c>
      <c r="C177" s="51" t="s">
        <v>130</v>
      </c>
      <c r="D177" s="51" t="s">
        <v>259</v>
      </c>
      <c r="E177" s="52">
        <v>1</v>
      </c>
      <c r="F177" s="53" t="s">
        <v>809</v>
      </c>
      <c r="G177" s="54" t="s">
        <v>810</v>
      </c>
      <c r="H177" s="54" t="s">
        <v>810</v>
      </c>
      <c r="I177" s="86" t="s">
        <v>811</v>
      </c>
      <c r="J177" s="55" t="s">
        <v>12</v>
      </c>
      <c r="K177" s="55" t="s">
        <v>812</v>
      </c>
      <c r="L177" s="55" t="s">
        <v>895</v>
      </c>
      <c r="M177" s="55" t="s">
        <v>182</v>
      </c>
      <c r="N177" s="55" t="s">
        <v>454</v>
      </c>
      <c r="O177" s="56">
        <v>79561581.069999993</v>
      </c>
      <c r="P177" s="56">
        <v>3966233.71</v>
      </c>
      <c r="Q177" s="56">
        <v>2473629.16</v>
      </c>
      <c r="R177" s="56">
        <v>58754993.840000004</v>
      </c>
      <c r="S177" s="57" t="s">
        <v>1572</v>
      </c>
      <c r="T177" s="56">
        <v>27246450.100000001</v>
      </c>
      <c r="U177" s="58" t="s">
        <v>309</v>
      </c>
      <c r="V177" s="59" t="s">
        <v>1872</v>
      </c>
      <c r="W177" s="60">
        <f t="shared" si="5"/>
        <v>733</v>
      </c>
    </row>
    <row r="178" spans="1:25" s="9" customFormat="1" ht="118.5" customHeight="1">
      <c r="A178" s="49">
        <v>10</v>
      </c>
      <c r="B178" s="50" t="s">
        <v>875</v>
      </c>
      <c r="C178" s="51" t="s">
        <v>130</v>
      </c>
      <c r="D178" s="51" t="s">
        <v>259</v>
      </c>
      <c r="E178" s="52">
        <v>1</v>
      </c>
      <c r="F178" s="53" t="s">
        <v>809</v>
      </c>
      <c r="G178" s="54" t="s">
        <v>810</v>
      </c>
      <c r="H178" s="54" t="s">
        <v>810</v>
      </c>
      <c r="I178" s="86" t="s">
        <v>814</v>
      </c>
      <c r="J178" s="55" t="s">
        <v>13</v>
      </c>
      <c r="K178" s="55" t="s">
        <v>812</v>
      </c>
      <c r="L178" s="55" t="s">
        <v>895</v>
      </c>
      <c r="M178" s="55" t="s">
        <v>182</v>
      </c>
      <c r="N178" s="55" t="s">
        <v>997</v>
      </c>
      <c r="O178" s="56">
        <v>1547903.83</v>
      </c>
      <c r="P178" s="56">
        <v>80421.009999999995</v>
      </c>
      <c r="Q178" s="56">
        <v>58676.4</v>
      </c>
      <c r="R178" s="56">
        <v>50751.21</v>
      </c>
      <c r="S178" s="57" t="s">
        <v>1573</v>
      </c>
      <c r="T178" s="56">
        <v>1636250.03</v>
      </c>
      <c r="U178" s="58" t="s">
        <v>309</v>
      </c>
      <c r="V178" s="59" t="s">
        <v>1574</v>
      </c>
      <c r="W178" s="60">
        <f t="shared" si="5"/>
        <v>734</v>
      </c>
    </row>
    <row r="179" spans="1:25" s="9" customFormat="1" ht="196.5" customHeight="1">
      <c r="A179" s="49">
        <v>10</v>
      </c>
      <c r="B179" s="50" t="s">
        <v>875</v>
      </c>
      <c r="C179" s="51" t="s">
        <v>130</v>
      </c>
      <c r="D179" s="51" t="s">
        <v>259</v>
      </c>
      <c r="E179" s="52">
        <v>1</v>
      </c>
      <c r="F179" s="53" t="s">
        <v>1250</v>
      </c>
      <c r="G179" s="54" t="s">
        <v>1251</v>
      </c>
      <c r="H179" s="54" t="s">
        <v>743</v>
      </c>
      <c r="I179" s="86" t="s">
        <v>62</v>
      </c>
      <c r="J179" s="55" t="s">
        <v>1281</v>
      </c>
      <c r="K179" s="55" t="s">
        <v>1282</v>
      </c>
      <c r="L179" s="55" t="s">
        <v>306</v>
      </c>
      <c r="M179" s="55" t="s">
        <v>747</v>
      </c>
      <c r="N179" s="55" t="s">
        <v>308</v>
      </c>
      <c r="O179" s="56">
        <v>33926899.460000001</v>
      </c>
      <c r="P179" s="56">
        <v>0</v>
      </c>
      <c r="Q179" s="56">
        <v>594596.57999999996</v>
      </c>
      <c r="R179" s="56">
        <v>955021.02</v>
      </c>
      <c r="S179" s="57" t="s">
        <v>1871</v>
      </c>
      <c r="T179" s="56">
        <v>33566475.020000003</v>
      </c>
      <c r="U179" s="58" t="s">
        <v>861</v>
      </c>
      <c r="V179" s="59" t="s">
        <v>1336</v>
      </c>
      <c r="W179" s="60">
        <f t="shared" si="5"/>
        <v>1324</v>
      </c>
    </row>
    <row r="180" spans="1:25" s="48" customFormat="1" ht="20.25" customHeight="1" outlineLevel="2">
      <c r="A180" s="68"/>
      <c r="B180" s="98" t="s">
        <v>374</v>
      </c>
      <c r="C180" s="99"/>
      <c r="D180" s="99"/>
      <c r="E180" s="69">
        <f>SUBTOTAL(9,E181:E182)</f>
        <v>2</v>
      </c>
      <c r="F180" s="70"/>
      <c r="G180" s="70"/>
      <c r="H180" s="70"/>
      <c r="I180" s="88"/>
      <c r="J180" s="70"/>
      <c r="K180" s="70"/>
      <c r="L180" s="70"/>
      <c r="M180" s="70"/>
      <c r="N180" s="70"/>
      <c r="O180" s="72"/>
      <c r="P180" s="72"/>
      <c r="Q180" s="72"/>
      <c r="R180" s="72"/>
      <c r="S180" s="70"/>
      <c r="T180" s="72"/>
      <c r="U180" s="70"/>
      <c r="V180" s="73"/>
      <c r="W180" s="71"/>
      <c r="Y180" s="9"/>
    </row>
    <row r="181" spans="1:25" s="9" customFormat="1" ht="81" customHeight="1">
      <c r="A181" s="49">
        <v>10</v>
      </c>
      <c r="B181" s="50" t="s">
        <v>875</v>
      </c>
      <c r="C181" s="51" t="s">
        <v>130</v>
      </c>
      <c r="D181" s="51" t="s">
        <v>998</v>
      </c>
      <c r="E181" s="52">
        <v>1</v>
      </c>
      <c r="F181" s="53" t="s">
        <v>1067</v>
      </c>
      <c r="G181" s="54" t="s">
        <v>1068</v>
      </c>
      <c r="H181" s="54" t="s">
        <v>1068</v>
      </c>
      <c r="I181" s="86" t="s">
        <v>136</v>
      </c>
      <c r="J181" s="55" t="s">
        <v>275</v>
      </c>
      <c r="K181" s="55" t="s">
        <v>1020</v>
      </c>
      <c r="L181" s="55" t="s">
        <v>895</v>
      </c>
      <c r="M181" s="55" t="s">
        <v>817</v>
      </c>
      <c r="N181" s="55" t="s">
        <v>997</v>
      </c>
      <c r="O181" s="56">
        <v>4370435.74</v>
      </c>
      <c r="P181" s="56">
        <v>18455490.68</v>
      </c>
      <c r="Q181" s="56">
        <v>320808.51</v>
      </c>
      <c r="R181" s="56">
        <v>313582.71999999997</v>
      </c>
      <c r="S181" s="57" t="s">
        <v>1575</v>
      </c>
      <c r="T181" s="56">
        <v>22833152.210000001</v>
      </c>
      <c r="U181" s="58" t="s">
        <v>861</v>
      </c>
      <c r="V181" s="59" t="s">
        <v>1337</v>
      </c>
      <c r="W181" s="60">
        <f>IF(OR(LEFT(I181)="7",LEFT(I181,1)="8"),VALUE(RIGHT(I181,3)),VALUE(RIGHT(I181,4)))</f>
        <v>1416</v>
      </c>
    </row>
    <row r="182" spans="1:25" s="9" customFormat="1" ht="92.25" customHeight="1">
      <c r="A182" s="49">
        <v>10</v>
      </c>
      <c r="B182" s="50" t="s">
        <v>875</v>
      </c>
      <c r="C182" s="51" t="s">
        <v>130</v>
      </c>
      <c r="D182" s="51" t="s">
        <v>998</v>
      </c>
      <c r="E182" s="52">
        <v>1</v>
      </c>
      <c r="F182" s="53" t="s">
        <v>1067</v>
      </c>
      <c r="G182" s="54" t="s">
        <v>1068</v>
      </c>
      <c r="H182" s="54" t="s">
        <v>1068</v>
      </c>
      <c r="I182" s="86" t="s">
        <v>137</v>
      </c>
      <c r="J182" s="55" t="s">
        <v>276</v>
      </c>
      <c r="K182" s="55" t="s">
        <v>1029</v>
      </c>
      <c r="L182" s="55" t="s">
        <v>895</v>
      </c>
      <c r="M182" s="55" t="s">
        <v>817</v>
      </c>
      <c r="N182" s="55" t="s">
        <v>997</v>
      </c>
      <c r="O182" s="56">
        <v>0</v>
      </c>
      <c r="P182" s="56">
        <v>0</v>
      </c>
      <c r="Q182" s="56">
        <v>0</v>
      </c>
      <c r="R182" s="56">
        <v>0</v>
      </c>
      <c r="S182" s="57" t="s">
        <v>1576</v>
      </c>
      <c r="T182" s="56">
        <v>0</v>
      </c>
      <c r="U182" s="58" t="s">
        <v>861</v>
      </c>
      <c r="V182" s="59" t="s">
        <v>1338</v>
      </c>
      <c r="W182" s="60">
        <f>IF(OR(LEFT(I182)="7",LEFT(I182,1)="8"),VALUE(RIGHT(I182,3)),VALUE(RIGHT(I182,4)))</f>
        <v>1417</v>
      </c>
    </row>
    <row r="183" spans="1:25" s="41" customFormat="1" ht="20.25" customHeight="1" outlineLevel="1">
      <c r="A183" s="35"/>
      <c r="B183" s="92" t="s">
        <v>209</v>
      </c>
      <c r="C183" s="93" t="s">
        <v>865</v>
      </c>
      <c r="D183" s="93"/>
      <c r="E183" s="36">
        <f>SUBTOTAL(9,E185)</f>
        <v>1</v>
      </c>
      <c r="F183" s="37"/>
      <c r="G183" s="37"/>
      <c r="H183" s="37"/>
      <c r="I183" s="84"/>
      <c r="J183" s="37"/>
      <c r="K183" s="37"/>
      <c r="L183" s="37"/>
      <c r="M183" s="37"/>
      <c r="N183" s="37"/>
      <c r="O183" s="39"/>
      <c r="P183" s="39"/>
      <c r="Q183" s="39"/>
      <c r="R183" s="39"/>
      <c r="S183" s="37"/>
      <c r="T183" s="39"/>
      <c r="U183" s="37"/>
      <c r="V183" s="40"/>
      <c r="W183" s="38"/>
      <c r="Y183" s="9"/>
    </row>
    <row r="184" spans="1:25" s="48" customFormat="1" ht="20.25" customHeight="1" outlineLevel="2">
      <c r="A184" s="42"/>
      <c r="B184" s="96" t="s">
        <v>371</v>
      </c>
      <c r="C184" s="97"/>
      <c r="D184" s="97"/>
      <c r="E184" s="43">
        <f>SUBTOTAL(9,E185)</f>
        <v>1</v>
      </c>
      <c r="F184" s="44"/>
      <c r="G184" s="44"/>
      <c r="H184" s="44"/>
      <c r="I184" s="85"/>
      <c r="J184" s="44"/>
      <c r="K184" s="44"/>
      <c r="L184" s="44"/>
      <c r="M184" s="44"/>
      <c r="N184" s="44"/>
      <c r="O184" s="46"/>
      <c r="P184" s="46"/>
      <c r="Q184" s="46"/>
      <c r="R184" s="46"/>
      <c r="S184" s="44"/>
      <c r="T184" s="46"/>
      <c r="U184" s="44"/>
      <c r="V184" s="47"/>
      <c r="W184" s="45"/>
      <c r="Y184" s="9"/>
    </row>
    <row r="185" spans="1:25" s="9" customFormat="1" ht="83.25" customHeight="1">
      <c r="A185" s="49">
        <v>10</v>
      </c>
      <c r="B185" s="50" t="s">
        <v>875</v>
      </c>
      <c r="C185" s="51" t="s">
        <v>86</v>
      </c>
      <c r="D185" s="51" t="s">
        <v>259</v>
      </c>
      <c r="E185" s="52">
        <v>1</v>
      </c>
      <c r="F185" s="53" t="s">
        <v>1250</v>
      </c>
      <c r="G185" s="54" t="s">
        <v>1251</v>
      </c>
      <c r="H185" s="54" t="s">
        <v>1251</v>
      </c>
      <c r="I185" s="86" t="s">
        <v>1252</v>
      </c>
      <c r="J185" s="55" t="s">
        <v>1253</v>
      </c>
      <c r="K185" s="55" t="s">
        <v>1254</v>
      </c>
      <c r="L185" s="55" t="s">
        <v>306</v>
      </c>
      <c r="M185" s="55" t="s">
        <v>747</v>
      </c>
      <c r="N185" s="55" t="s">
        <v>853</v>
      </c>
      <c r="O185" s="56">
        <v>59840275.700000003</v>
      </c>
      <c r="P185" s="56">
        <v>1800000</v>
      </c>
      <c r="Q185" s="56">
        <v>1297245.1000000001</v>
      </c>
      <c r="R185" s="56">
        <v>5236621.99</v>
      </c>
      <c r="S185" s="57" t="s">
        <v>1255</v>
      </c>
      <c r="T185" s="56">
        <v>57700898.810000002</v>
      </c>
      <c r="U185" s="58" t="s">
        <v>861</v>
      </c>
      <c r="V185" s="59" t="s">
        <v>1339</v>
      </c>
      <c r="W185" s="60">
        <f>IF(OR(LEFT(I185)="7",LEFT(I185,1)="8"),VALUE(RIGHT(I185,3)),VALUE(RIGHT(I185,4)))</f>
        <v>1542</v>
      </c>
    </row>
    <row r="186" spans="1:25" s="34" customFormat="1" ht="20.25" customHeight="1" outlineLevel="3">
      <c r="A186" s="61"/>
      <c r="B186" s="94" t="s">
        <v>986</v>
      </c>
      <c r="C186" s="95"/>
      <c r="D186" s="95"/>
      <c r="E186" s="62">
        <f>SUBTOTAL(9,E189:E243)</f>
        <v>48</v>
      </c>
      <c r="F186" s="63"/>
      <c r="G186" s="63"/>
      <c r="H186" s="63"/>
      <c r="I186" s="87"/>
      <c r="J186" s="63"/>
      <c r="K186" s="63"/>
      <c r="L186" s="63"/>
      <c r="M186" s="63"/>
      <c r="N186" s="63"/>
      <c r="O186" s="64"/>
      <c r="P186" s="65"/>
      <c r="Q186" s="65"/>
      <c r="R186" s="65"/>
      <c r="S186" s="63"/>
      <c r="T186" s="65"/>
      <c r="U186" s="63"/>
      <c r="V186" s="66"/>
      <c r="W186" s="67"/>
      <c r="Y186" s="9"/>
    </row>
    <row r="187" spans="1:25" s="41" customFormat="1" ht="20.25" customHeight="1" outlineLevel="1">
      <c r="A187" s="35"/>
      <c r="B187" s="92" t="s">
        <v>867</v>
      </c>
      <c r="C187" s="93" t="s">
        <v>865</v>
      </c>
      <c r="D187" s="93"/>
      <c r="E187" s="36">
        <f>SUBTOTAL(9,E189:E232)</f>
        <v>42</v>
      </c>
      <c r="F187" s="37"/>
      <c r="G187" s="37"/>
      <c r="H187" s="37"/>
      <c r="I187" s="84"/>
      <c r="J187" s="37"/>
      <c r="K187" s="37"/>
      <c r="L187" s="37"/>
      <c r="M187" s="37"/>
      <c r="N187" s="37"/>
      <c r="O187" s="39"/>
      <c r="P187" s="39"/>
      <c r="Q187" s="39"/>
      <c r="R187" s="39"/>
      <c r="S187" s="37"/>
      <c r="T187" s="39"/>
      <c r="U187" s="37"/>
      <c r="V187" s="40"/>
      <c r="W187" s="38"/>
      <c r="Y187" s="9"/>
    </row>
    <row r="188" spans="1:25" s="48" customFormat="1" ht="20.25" customHeight="1" outlineLevel="2">
      <c r="A188" s="42"/>
      <c r="B188" s="96" t="s">
        <v>371</v>
      </c>
      <c r="C188" s="97"/>
      <c r="D188" s="97"/>
      <c r="E188" s="43">
        <f>SUBTOTAL(9,E189:E213)</f>
        <v>25</v>
      </c>
      <c r="F188" s="44"/>
      <c r="G188" s="44"/>
      <c r="H188" s="44"/>
      <c r="I188" s="85"/>
      <c r="J188" s="44"/>
      <c r="K188" s="44"/>
      <c r="L188" s="44"/>
      <c r="M188" s="44"/>
      <c r="N188" s="44"/>
      <c r="O188" s="46"/>
      <c r="P188" s="46"/>
      <c r="Q188" s="46"/>
      <c r="R188" s="46"/>
      <c r="S188" s="44"/>
      <c r="T188" s="46"/>
      <c r="U188" s="44"/>
      <c r="V188" s="47"/>
      <c r="W188" s="45"/>
      <c r="Y188" s="9"/>
    </row>
    <row r="189" spans="1:25" s="9" customFormat="1" ht="114" customHeight="1">
      <c r="A189" s="49">
        <v>11</v>
      </c>
      <c r="B189" s="50" t="s">
        <v>986</v>
      </c>
      <c r="C189" s="51" t="s">
        <v>130</v>
      </c>
      <c r="D189" s="51" t="s">
        <v>259</v>
      </c>
      <c r="E189" s="52">
        <v>1</v>
      </c>
      <c r="F189" s="53">
        <v>112</v>
      </c>
      <c r="G189" s="54" t="s">
        <v>987</v>
      </c>
      <c r="H189" s="54" t="s">
        <v>672</v>
      </c>
      <c r="I189" s="86">
        <v>700011200225</v>
      </c>
      <c r="J189" s="55" t="s">
        <v>988</v>
      </c>
      <c r="K189" s="55" t="s">
        <v>989</v>
      </c>
      <c r="L189" s="55" t="s">
        <v>895</v>
      </c>
      <c r="M189" s="55" t="s">
        <v>541</v>
      </c>
      <c r="N189" s="55" t="s">
        <v>853</v>
      </c>
      <c r="O189" s="56">
        <v>1836557.76</v>
      </c>
      <c r="P189" s="56">
        <v>578861.5</v>
      </c>
      <c r="Q189" s="56">
        <v>30699.79</v>
      </c>
      <c r="R189" s="56">
        <v>8359.2999999999993</v>
      </c>
      <c r="S189" s="57" t="s">
        <v>1886</v>
      </c>
      <c r="T189" s="56">
        <v>2437759.75</v>
      </c>
      <c r="U189" s="58" t="s">
        <v>861</v>
      </c>
      <c r="V189" s="59" t="s">
        <v>1887</v>
      </c>
      <c r="W189" s="60">
        <f t="shared" ref="W189:W213" si="6">IF(OR(LEFT(I189)="7",LEFT(I189,1)="8"),VALUE(RIGHT(I189,3)),VALUE(RIGHT(I189,4)))</f>
        <v>225</v>
      </c>
    </row>
    <row r="190" spans="1:25" s="9" customFormat="1" ht="107.25" customHeight="1">
      <c r="A190" s="49">
        <v>11</v>
      </c>
      <c r="B190" s="50" t="s">
        <v>986</v>
      </c>
      <c r="C190" s="51" t="s">
        <v>130</v>
      </c>
      <c r="D190" s="51" t="s">
        <v>259</v>
      </c>
      <c r="E190" s="52">
        <v>1</v>
      </c>
      <c r="F190" s="53">
        <v>112</v>
      </c>
      <c r="G190" s="54" t="s">
        <v>987</v>
      </c>
      <c r="H190" s="54" t="s">
        <v>672</v>
      </c>
      <c r="I190" s="86">
        <v>700011112023</v>
      </c>
      <c r="J190" s="55" t="s">
        <v>1030</v>
      </c>
      <c r="K190" s="55" t="s">
        <v>1031</v>
      </c>
      <c r="L190" s="55" t="s">
        <v>306</v>
      </c>
      <c r="M190" s="55" t="s">
        <v>307</v>
      </c>
      <c r="N190" s="55" t="s">
        <v>853</v>
      </c>
      <c r="O190" s="56">
        <v>6474199.4500000002</v>
      </c>
      <c r="P190" s="56">
        <v>0</v>
      </c>
      <c r="Q190" s="56">
        <v>120856.01</v>
      </c>
      <c r="R190" s="56">
        <v>253909.14</v>
      </c>
      <c r="S190" s="57" t="s">
        <v>1883</v>
      </c>
      <c r="T190" s="56">
        <v>6341146.3200000003</v>
      </c>
      <c r="U190" s="58" t="s">
        <v>861</v>
      </c>
      <c r="V190" s="59" t="s">
        <v>1884</v>
      </c>
      <c r="W190" s="60">
        <f t="shared" si="6"/>
        <v>23</v>
      </c>
    </row>
    <row r="191" spans="1:25" s="9" customFormat="1" ht="152.25" customHeight="1">
      <c r="A191" s="49">
        <v>11</v>
      </c>
      <c r="B191" s="50" t="s">
        <v>986</v>
      </c>
      <c r="C191" s="51" t="s">
        <v>130</v>
      </c>
      <c r="D191" s="51" t="s">
        <v>259</v>
      </c>
      <c r="E191" s="52">
        <v>1</v>
      </c>
      <c r="F191" s="53">
        <v>310</v>
      </c>
      <c r="G191" s="54" t="s">
        <v>479</v>
      </c>
      <c r="H191" s="54" t="s">
        <v>672</v>
      </c>
      <c r="I191" s="86">
        <v>20011130001221</v>
      </c>
      <c r="J191" s="55" t="s">
        <v>480</v>
      </c>
      <c r="K191" s="55" t="s">
        <v>481</v>
      </c>
      <c r="L191" s="55" t="s">
        <v>895</v>
      </c>
      <c r="M191" s="55" t="s">
        <v>817</v>
      </c>
      <c r="N191" s="55" t="s">
        <v>853</v>
      </c>
      <c r="O191" s="56">
        <v>933360150.96000004</v>
      </c>
      <c r="P191" s="56">
        <v>2110643437.0899999</v>
      </c>
      <c r="Q191" s="56">
        <v>36798323.990000002</v>
      </c>
      <c r="R191" s="56">
        <v>1289036155.5899999</v>
      </c>
      <c r="S191" s="57" t="s">
        <v>1577</v>
      </c>
      <c r="T191" s="56">
        <v>1791765756.45</v>
      </c>
      <c r="U191" s="58" t="s">
        <v>861</v>
      </c>
      <c r="V191" s="59" t="s">
        <v>1578</v>
      </c>
      <c r="W191" s="60">
        <f t="shared" si="6"/>
        <v>1221</v>
      </c>
    </row>
    <row r="192" spans="1:25" s="9" customFormat="1" ht="102.75" customHeight="1">
      <c r="A192" s="49">
        <v>11</v>
      </c>
      <c r="B192" s="50" t="s">
        <v>986</v>
      </c>
      <c r="C192" s="51" t="s">
        <v>130</v>
      </c>
      <c r="D192" s="51" t="s">
        <v>259</v>
      </c>
      <c r="E192" s="52">
        <v>1</v>
      </c>
      <c r="F192" s="53">
        <v>511</v>
      </c>
      <c r="G192" s="54" t="s">
        <v>650</v>
      </c>
      <c r="H192" s="54" t="s">
        <v>672</v>
      </c>
      <c r="I192" s="86" t="s">
        <v>597</v>
      </c>
      <c r="J192" s="55" t="s">
        <v>598</v>
      </c>
      <c r="K192" s="55" t="s">
        <v>999</v>
      </c>
      <c r="L192" s="55" t="s">
        <v>895</v>
      </c>
      <c r="M192" s="55" t="s">
        <v>541</v>
      </c>
      <c r="N192" s="55" t="s">
        <v>853</v>
      </c>
      <c r="O192" s="56">
        <v>1647522</v>
      </c>
      <c r="P192" s="56">
        <v>70821</v>
      </c>
      <c r="Q192" s="56">
        <v>19397.689999999999</v>
      </c>
      <c r="R192" s="56">
        <v>3672.81</v>
      </c>
      <c r="S192" s="57" t="s">
        <v>1888</v>
      </c>
      <c r="T192" s="56">
        <v>1734067.88</v>
      </c>
      <c r="U192" s="58" t="s">
        <v>309</v>
      </c>
      <c r="V192" s="59" t="s">
        <v>1579</v>
      </c>
      <c r="W192" s="60">
        <f t="shared" si="6"/>
        <v>893</v>
      </c>
    </row>
    <row r="193" spans="1:23" s="9" customFormat="1" ht="96" customHeight="1">
      <c r="A193" s="49">
        <v>11</v>
      </c>
      <c r="B193" s="50" t="s">
        <v>986</v>
      </c>
      <c r="C193" s="51" t="s">
        <v>130</v>
      </c>
      <c r="D193" s="51" t="s">
        <v>259</v>
      </c>
      <c r="E193" s="52">
        <v>1</v>
      </c>
      <c r="F193" s="53">
        <v>616</v>
      </c>
      <c r="G193" s="54" t="s">
        <v>482</v>
      </c>
      <c r="H193" s="54" t="s">
        <v>672</v>
      </c>
      <c r="I193" s="86">
        <v>20021151001232</v>
      </c>
      <c r="J193" s="55" t="s">
        <v>483</v>
      </c>
      <c r="K193" s="55" t="s">
        <v>484</v>
      </c>
      <c r="L193" s="55" t="s">
        <v>895</v>
      </c>
      <c r="M193" s="55" t="s">
        <v>649</v>
      </c>
      <c r="N193" s="55" t="s">
        <v>853</v>
      </c>
      <c r="O193" s="56">
        <v>153752977.03</v>
      </c>
      <c r="P193" s="56">
        <v>12710225.51</v>
      </c>
      <c r="Q193" s="56">
        <v>3537423.54</v>
      </c>
      <c r="R193" s="56">
        <v>17039664.93</v>
      </c>
      <c r="S193" s="57" t="s">
        <v>2034</v>
      </c>
      <c r="T193" s="56">
        <v>152960961.15000001</v>
      </c>
      <c r="U193" s="58" t="s">
        <v>861</v>
      </c>
      <c r="V193" s="59" t="s">
        <v>1340</v>
      </c>
      <c r="W193" s="60">
        <f t="shared" si="6"/>
        <v>1232</v>
      </c>
    </row>
    <row r="194" spans="1:23" s="9" customFormat="1" ht="111" customHeight="1">
      <c r="A194" s="49">
        <v>11</v>
      </c>
      <c r="B194" s="50" t="s">
        <v>986</v>
      </c>
      <c r="C194" s="51" t="s">
        <v>130</v>
      </c>
      <c r="D194" s="51" t="s">
        <v>259</v>
      </c>
      <c r="E194" s="52">
        <v>1</v>
      </c>
      <c r="F194" s="53">
        <v>711</v>
      </c>
      <c r="G194" s="54" t="s">
        <v>1008</v>
      </c>
      <c r="H194" s="54" t="s">
        <v>672</v>
      </c>
      <c r="I194" s="86">
        <v>19991170000914</v>
      </c>
      <c r="J194" s="55" t="s">
        <v>229</v>
      </c>
      <c r="K194" s="55" t="s">
        <v>230</v>
      </c>
      <c r="L194" s="55" t="s">
        <v>895</v>
      </c>
      <c r="M194" s="55" t="s">
        <v>817</v>
      </c>
      <c r="N194" s="55" t="s">
        <v>853</v>
      </c>
      <c r="O194" s="56">
        <v>782714466.73000002</v>
      </c>
      <c r="P194" s="56">
        <v>0</v>
      </c>
      <c r="Q194" s="56">
        <v>17914047.66</v>
      </c>
      <c r="R194" s="56">
        <v>682459.68</v>
      </c>
      <c r="S194" s="57" t="s">
        <v>1885</v>
      </c>
      <c r="T194" s="56">
        <v>799946054.71000004</v>
      </c>
      <c r="U194" s="58" t="s">
        <v>861</v>
      </c>
      <c r="V194" s="59" t="s">
        <v>1341</v>
      </c>
      <c r="W194" s="60">
        <f t="shared" si="6"/>
        <v>914</v>
      </c>
    </row>
    <row r="195" spans="1:23" s="9" customFormat="1" ht="116.25" customHeight="1">
      <c r="A195" s="49">
        <v>11</v>
      </c>
      <c r="B195" s="50" t="s">
        <v>986</v>
      </c>
      <c r="C195" s="51" t="s">
        <v>130</v>
      </c>
      <c r="D195" s="51" t="s">
        <v>259</v>
      </c>
      <c r="E195" s="52">
        <v>1</v>
      </c>
      <c r="F195" s="53">
        <v>711</v>
      </c>
      <c r="G195" s="54" t="s">
        <v>1008</v>
      </c>
      <c r="H195" s="54" t="s">
        <v>672</v>
      </c>
      <c r="I195" s="86">
        <v>700011300372</v>
      </c>
      <c r="J195" s="55" t="s">
        <v>1009</v>
      </c>
      <c r="K195" s="55" t="s">
        <v>640</v>
      </c>
      <c r="L195" s="55" t="s">
        <v>895</v>
      </c>
      <c r="M195" s="55" t="s">
        <v>1010</v>
      </c>
      <c r="N195" s="55" t="s">
        <v>997</v>
      </c>
      <c r="O195" s="56">
        <v>13464699258.1</v>
      </c>
      <c r="P195" s="56">
        <v>641920278.57000005</v>
      </c>
      <c r="Q195" s="56">
        <v>162505181.49000001</v>
      </c>
      <c r="R195" s="56">
        <v>156339629.94</v>
      </c>
      <c r="S195" s="57" t="s">
        <v>1890</v>
      </c>
      <c r="T195" s="56">
        <v>13950279906.73</v>
      </c>
      <c r="U195" s="58" t="s">
        <v>861</v>
      </c>
      <c r="V195" s="59" t="s">
        <v>1580</v>
      </c>
      <c r="W195" s="60">
        <f t="shared" si="6"/>
        <v>372</v>
      </c>
    </row>
    <row r="196" spans="1:23" s="9" customFormat="1" ht="148.5" customHeight="1">
      <c r="A196" s="49">
        <v>11</v>
      </c>
      <c r="B196" s="50" t="s">
        <v>986</v>
      </c>
      <c r="C196" s="51" t="s">
        <v>130</v>
      </c>
      <c r="D196" s="51" t="s">
        <v>259</v>
      </c>
      <c r="E196" s="52">
        <v>1</v>
      </c>
      <c r="F196" s="53" t="s">
        <v>969</v>
      </c>
      <c r="G196" s="54" t="s">
        <v>920</v>
      </c>
      <c r="H196" s="54" t="s">
        <v>672</v>
      </c>
      <c r="I196" s="86" t="s">
        <v>919</v>
      </c>
      <c r="J196" s="55" t="s">
        <v>711</v>
      </c>
      <c r="K196" s="55" t="s">
        <v>1035</v>
      </c>
      <c r="L196" s="55" t="s">
        <v>895</v>
      </c>
      <c r="M196" s="55" t="s">
        <v>1077</v>
      </c>
      <c r="N196" s="55" t="s">
        <v>308</v>
      </c>
      <c r="O196" s="56">
        <v>279311485.87</v>
      </c>
      <c r="P196" s="56">
        <v>82063435.099999994</v>
      </c>
      <c r="Q196" s="56">
        <v>5918283.7599999998</v>
      </c>
      <c r="R196" s="56">
        <v>254522034.75</v>
      </c>
      <c r="S196" s="57" t="s">
        <v>1891</v>
      </c>
      <c r="T196" s="56">
        <v>112771169.98</v>
      </c>
      <c r="U196" s="58" t="s">
        <v>309</v>
      </c>
      <c r="V196" s="59" t="s">
        <v>1342</v>
      </c>
      <c r="W196" s="60">
        <f t="shared" si="6"/>
        <v>1454</v>
      </c>
    </row>
    <row r="197" spans="1:23" s="9" customFormat="1" ht="139.5" customHeight="1">
      <c r="A197" s="49">
        <v>11</v>
      </c>
      <c r="B197" s="50" t="s">
        <v>986</v>
      </c>
      <c r="C197" s="51" t="s">
        <v>130</v>
      </c>
      <c r="D197" s="51" t="s">
        <v>259</v>
      </c>
      <c r="E197" s="52">
        <v>1</v>
      </c>
      <c r="F197" s="53" t="s">
        <v>1011</v>
      </c>
      <c r="G197" s="54" t="s">
        <v>1012</v>
      </c>
      <c r="H197" s="54" t="s">
        <v>1012</v>
      </c>
      <c r="I197" s="86" t="s">
        <v>1013</v>
      </c>
      <c r="J197" s="55" t="s">
        <v>1014</v>
      </c>
      <c r="K197" s="55" t="s">
        <v>788</v>
      </c>
      <c r="L197" s="55" t="s">
        <v>895</v>
      </c>
      <c r="M197" s="55" t="s">
        <v>1077</v>
      </c>
      <c r="N197" s="55" t="s">
        <v>853</v>
      </c>
      <c r="O197" s="56">
        <v>38745470.770000003</v>
      </c>
      <c r="P197" s="56">
        <v>0</v>
      </c>
      <c r="Q197" s="56">
        <v>820312.36</v>
      </c>
      <c r="R197" s="56">
        <v>383107.46</v>
      </c>
      <c r="S197" s="57" t="s">
        <v>1897</v>
      </c>
      <c r="T197" s="56">
        <v>39182675.670000002</v>
      </c>
      <c r="U197" s="58" t="s">
        <v>861</v>
      </c>
      <c r="V197" s="59" t="s">
        <v>1343</v>
      </c>
      <c r="W197" s="60">
        <f t="shared" si="6"/>
        <v>256</v>
      </c>
    </row>
    <row r="198" spans="1:23" s="9" customFormat="1" ht="153" customHeight="1">
      <c r="A198" s="49">
        <v>11</v>
      </c>
      <c r="B198" s="50" t="s">
        <v>986</v>
      </c>
      <c r="C198" s="51" t="s">
        <v>130</v>
      </c>
      <c r="D198" s="51" t="s">
        <v>259</v>
      </c>
      <c r="E198" s="52">
        <v>1</v>
      </c>
      <c r="F198" s="53" t="s">
        <v>545</v>
      </c>
      <c r="G198" s="54" t="s">
        <v>954</v>
      </c>
      <c r="H198" s="54" t="s">
        <v>672</v>
      </c>
      <c r="I198" s="86" t="s">
        <v>955</v>
      </c>
      <c r="J198" s="55" t="s">
        <v>918</v>
      </c>
      <c r="K198" s="55" t="s">
        <v>641</v>
      </c>
      <c r="L198" s="55" t="s">
        <v>895</v>
      </c>
      <c r="M198" s="55" t="s">
        <v>541</v>
      </c>
      <c r="N198" s="55" t="s">
        <v>853</v>
      </c>
      <c r="O198" s="56">
        <v>190336210.09</v>
      </c>
      <c r="P198" s="56">
        <v>217295081.65000001</v>
      </c>
      <c r="Q198" s="56">
        <v>5045245.92</v>
      </c>
      <c r="R198" s="56">
        <v>270221504.08999997</v>
      </c>
      <c r="S198" s="57" t="s">
        <v>1889</v>
      </c>
      <c r="T198" s="56">
        <v>195832836.78</v>
      </c>
      <c r="U198" s="58" t="s">
        <v>861</v>
      </c>
      <c r="V198" s="59" t="s">
        <v>1581</v>
      </c>
      <c r="W198" s="60">
        <f t="shared" si="6"/>
        <v>1099</v>
      </c>
    </row>
    <row r="199" spans="1:23" s="9" customFormat="1" ht="114" customHeight="1">
      <c r="A199" s="49">
        <v>11</v>
      </c>
      <c r="B199" s="50" t="s">
        <v>986</v>
      </c>
      <c r="C199" s="51" t="s">
        <v>130</v>
      </c>
      <c r="D199" s="51" t="s">
        <v>259</v>
      </c>
      <c r="E199" s="52">
        <v>1</v>
      </c>
      <c r="F199" s="53" t="s">
        <v>734</v>
      </c>
      <c r="G199" s="54" t="s">
        <v>331</v>
      </c>
      <c r="H199" s="54" t="s">
        <v>672</v>
      </c>
      <c r="I199" s="86" t="s">
        <v>700</v>
      </c>
      <c r="J199" s="55" t="s">
        <v>701</v>
      </c>
      <c r="K199" s="55" t="s">
        <v>1206</v>
      </c>
      <c r="L199" s="55" t="s">
        <v>306</v>
      </c>
      <c r="M199" s="55" t="s">
        <v>503</v>
      </c>
      <c r="N199" s="55" t="s">
        <v>308</v>
      </c>
      <c r="O199" s="56">
        <v>839844216.25999999</v>
      </c>
      <c r="P199" s="56">
        <v>44352244</v>
      </c>
      <c r="Q199" s="56">
        <v>15265482.75</v>
      </c>
      <c r="R199" s="56">
        <v>115723520.34999999</v>
      </c>
      <c r="S199" s="57" t="s">
        <v>1582</v>
      </c>
      <c r="T199" s="56">
        <v>831886620</v>
      </c>
      <c r="U199" s="58" t="s">
        <v>861</v>
      </c>
      <c r="V199" s="59" t="s">
        <v>1583</v>
      </c>
      <c r="W199" s="60">
        <f t="shared" si="6"/>
        <v>1513</v>
      </c>
    </row>
    <row r="200" spans="1:23" s="9" customFormat="1" ht="114" customHeight="1">
      <c r="A200" s="49">
        <v>11</v>
      </c>
      <c r="B200" s="50" t="s">
        <v>986</v>
      </c>
      <c r="C200" s="51" t="s">
        <v>130</v>
      </c>
      <c r="D200" s="51" t="s">
        <v>259</v>
      </c>
      <c r="E200" s="52">
        <v>1</v>
      </c>
      <c r="F200" s="53" t="s">
        <v>833</v>
      </c>
      <c r="G200" s="54" t="s">
        <v>642</v>
      </c>
      <c r="H200" s="54" t="s">
        <v>672</v>
      </c>
      <c r="I200" s="86" t="s">
        <v>591</v>
      </c>
      <c r="J200" s="55" t="s">
        <v>592</v>
      </c>
      <c r="K200" s="55" t="s">
        <v>593</v>
      </c>
      <c r="L200" s="55" t="s">
        <v>687</v>
      </c>
      <c r="M200" s="55" t="s">
        <v>646</v>
      </c>
      <c r="N200" s="55" t="s">
        <v>308</v>
      </c>
      <c r="O200" s="56">
        <v>0</v>
      </c>
      <c r="P200" s="56">
        <v>0</v>
      </c>
      <c r="Q200" s="56">
        <v>0</v>
      </c>
      <c r="R200" s="56">
        <v>0</v>
      </c>
      <c r="S200" s="57" t="s">
        <v>1892</v>
      </c>
      <c r="T200" s="56">
        <v>0</v>
      </c>
      <c r="U200" s="58" t="s">
        <v>861</v>
      </c>
      <c r="V200" s="59" t="s">
        <v>1893</v>
      </c>
      <c r="W200" s="60">
        <f t="shared" si="6"/>
        <v>24</v>
      </c>
    </row>
    <row r="201" spans="1:23" s="9" customFormat="1" ht="114" customHeight="1">
      <c r="A201" s="49">
        <v>11</v>
      </c>
      <c r="B201" s="50" t="s">
        <v>986</v>
      </c>
      <c r="C201" s="51" t="s">
        <v>130</v>
      </c>
      <c r="D201" s="51" t="s">
        <v>259</v>
      </c>
      <c r="E201" s="52">
        <v>1</v>
      </c>
      <c r="F201" s="53" t="s">
        <v>833</v>
      </c>
      <c r="G201" s="54" t="s">
        <v>642</v>
      </c>
      <c r="H201" s="54" t="s">
        <v>672</v>
      </c>
      <c r="I201" s="86" t="s">
        <v>643</v>
      </c>
      <c r="J201" s="55" t="s">
        <v>644</v>
      </c>
      <c r="K201" s="55" t="s">
        <v>645</v>
      </c>
      <c r="L201" s="55" t="s">
        <v>687</v>
      </c>
      <c r="M201" s="55" t="s">
        <v>646</v>
      </c>
      <c r="N201" s="55" t="s">
        <v>308</v>
      </c>
      <c r="O201" s="56">
        <v>0</v>
      </c>
      <c r="P201" s="56">
        <v>0</v>
      </c>
      <c r="Q201" s="56">
        <v>0</v>
      </c>
      <c r="R201" s="56">
        <v>0</v>
      </c>
      <c r="S201" s="57" t="s">
        <v>1894</v>
      </c>
      <c r="T201" s="56">
        <v>2541</v>
      </c>
      <c r="U201" s="58" t="s">
        <v>861</v>
      </c>
      <c r="V201" s="59" t="s">
        <v>1895</v>
      </c>
      <c r="W201" s="60">
        <f t="shared" si="6"/>
        <v>717</v>
      </c>
    </row>
    <row r="202" spans="1:23" s="9" customFormat="1" ht="139.5" customHeight="1">
      <c r="A202" s="49">
        <v>11</v>
      </c>
      <c r="B202" s="50" t="s">
        <v>986</v>
      </c>
      <c r="C202" s="51" t="s">
        <v>130</v>
      </c>
      <c r="D202" s="51" t="s">
        <v>259</v>
      </c>
      <c r="E202" s="52">
        <v>1</v>
      </c>
      <c r="F202" s="53" t="s">
        <v>833</v>
      </c>
      <c r="G202" s="54" t="s">
        <v>642</v>
      </c>
      <c r="H202" s="54" t="s">
        <v>672</v>
      </c>
      <c r="I202" s="86" t="s">
        <v>647</v>
      </c>
      <c r="J202" s="55" t="s">
        <v>648</v>
      </c>
      <c r="K202" s="55" t="s">
        <v>1036</v>
      </c>
      <c r="L202" s="55" t="s">
        <v>306</v>
      </c>
      <c r="M202" s="55" t="s">
        <v>860</v>
      </c>
      <c r="N202" s="55" t="s">
        <v>308</v>
      </c>
      <c r="O202" s="56">
        <v>31990328.719999999</v>
      </c>
      <c r="P202" s="56">
        <v>13659</v>
      </c>
      <c r="Q202" s="56">
        <v>729842.62</v>
      </c>
      <c r="R202" s="56">
        <v>291128.71000000002</v>
      </c>
      <c r="S202" s="57" t="s">
        <v>1881</v>
      </c>
      <c r="T202" s="56">
        <v>32575775.440000001</v>
      </c>
      <c r="U202" s="58" t="s">
        <v>861</v>
      </c>
      <c r="V202" s="59" t="s">
        <v>1882</v>
      </c>
      <c r="W202" s="60">
        <f t="shared" si="6"/>
        <v>46</v>
      </c>
    </row>
    <row r="203" spans="1:23" s="9" customFormat="1" ht="180" customHeight="1">
      <c r="A203" s="49">
        <v>11</v>
      </c>
      <c r="B203" s="50" t="s">
        <v>986</v>
      </c>
      <c r="C203" s="51" t="s">
        <v>130</v>
      </c>
      <c r="D203" s="51" t="s">
        <v>259</v>
      </c>
      <c r="E203" s="52">
        <v>1</v>
      </c>
      <c r="F203" s="53" t="s">
        <v>594</v>
      </c>
      <c r="G203" s="54" t="s">
        <v>349</v>
      </c>
      <c r="H203" s="54" t="s">
        <v>349</v>
      </c>
      <c r="I203" s="86" t="s">
        <v>350</v>
      </c>
      <c r="J203" s="55" t="s">
        <v>351</v>
      </c>
      <c r="K203" s="55" t="s">
        <v>352</v>
      </c>
      <c r="L203" s="55" t="s">
        <v>895</v>
      </c>
      <c r="M203" s="55" t="s">
        <v>512</v>
      </c>
      <c r="N203" s="55" t="s">
        <v>853</v>
      </c>
      <c r="O203" s="56">
        <v>38564005.609999999</v>
      </c>
      <c r="P203" s="56">
        <v>0</v>
      </c>
      <c r="Q203" s="56">
        <v>673883.49</v>
      </c>
      <c r="R203" s="56">
        <v>7785991.96</v>
      </c>
      <c r="S203" s="57" t="s">
        <v>1876</v>
      </c>
      <c r="T203" s="56">
        <v>38564005.609999999</v>
      </c>
      <c r="U203" s="58" t="s">
        <v>861</v>
      </c>
      <c r="V203" s="59" t="s">
        <v>1877</v>
      </c>
      <c r="W203" s="60">
        <f t="shared" si="6"/>
        <v>278</v>
      </c>
    </row>
    <row r="204" spans="1:23" s="9" customFormat="1" ht="197.25" customHeight="1">
      <c r="A204" s="49">
        <v>11</v>
      </c>
      <c r="B204" s="50" t="s">
        <v>986</v>
      </c>
      <c r="C204" s="51" t="s">
        <v>130</v>
      </c>
      <c r="D204" s="51" t="s">
        <v>259</v>
      </c>
      <c r="E204" s="52">
        <v>1</v>
      </c>
      <c r="F204" s="53" t="s">
        <v>627</v>
      </c>
      <c r="G204" s="54" t="s">
        <v>628</v>
      </c>
      <c r="H204" s="54" t="s">
        <v>628</v>
      </c>
      <c r="I204" s="86" t="s">
        <v>1113</v>
      </c>
      <c r="J204" s="55" t="s">
        <v>466</v>
      </c>
      <c r="K204" s="55" t="s">
        <v>1159</v>
      </c>
      <c r="L204" s="55" t="s">
        <v>306</v>
      </c>
      <c r="M204" s="55" t="s">
        <v>307</v>
      </c>
      <c r="N204" s="55" t="s">
        <v>853</v>
      </c>
      <c r="O204" s="56">
        <v>46492627.380000003</v>
      </c>
      <c r="P204" s="56">
        <v>254000000</v>
      </c>
      <c r="Q204" s="56">
        <v>2170421</v>
      </c>
      <c r="R204" s="56">
        <v>179354354</v>
      </c>
      <c r="S204" s="57" t="s">
        <v>1878</v>
      </c>
      <c r="T204" s="56">
        <v>123308694.38</v>
      </c>
      <c r="U204" s="58" t="s">
        <v>309</v>
      </c>
      <c r="V204" s="59" t="s">
        <v>1879</v>
      </c>
      <c r="W204" s="60">
        <f t="shared" si="6"/>
        <v>875</v>
      </c>
    </row>
    <row r="205" spans="1:23" s="9" customFormat="1" ht="102.75" customHeight="1">
      <c r="A205" s="49">
        <v>11</v>
      </c>
      <c r="B205" s="50" t="s">
        <v>986</v>
      </c>
      <c r="C205" s="51" t="s">
        <v>130</v>
      </c>
      <c r="D205" s="51" t="s">
        <v>259</v>
      </c>
      <c r="E205" s="52">
        <v>1</v>
      </c>
      <c r="F205" s="53" t="s">
        <v>467</v>
      </c>
      <c r="G205" s="54" t="s">
        <v>468</v>
      </c>
      <c r="H205" s="54" t="s">
        <v>468</v>
      </c>
      <c r="I205" s="86" t="s">
        <v>469</v>
      </c>
      <c r="J205" s="55" t="s">
        <v>470</v>
      </c>
      <c r="K205" s="55" t="s">
        <v>471</v>
      </c>
      <c r="L205" s="55" t="s">
        <v>895</v>
      </c>
      <c r="M205" s="55" t="s">
        <v>512</v>
      </c>
      <c r="N205" s="55" t="s">
        <v>997</v>
      </c>
      <c r="O205" s="56">
        <v>1571892.4</v>
      </c>
      <c r="P205" s="56">
        <v>0</v>
      </c>
      <c r="Q205" s="56">
        <v>29956.57</v>
      </c>
      <c r="R205" s="56">
        <v>0</v>
      </c>
      <c r="S205" s="57" t="s">
        <v>1584</v>
      </c>
      <c r="T205" s="56">
        <v>1601848.97</v>
      </c>
      <c r="U205" s="58" t="s">
        <v>861</v>
      </c>
      <c r="V205" s="59" t="s">
        <v>1344</v>
      </c>
      <c r="W205" s="60">
        <f t="shared" si="6"/>
        <v>1401</v>
      </c>
    </row>
    <row r="206" spans="1:23" s="9" customFormat="1" ht="119.25" customHeight="1">
      <c r="A206" s="49">
        <v>11</v>
      </c>
      <c r="B206" s="50" t="s">
        <v>986</v>
      </c>
      <c r="C206" s="51" t="s">
        <v>130</v>
      </c>
      <c r="D206" s="51" t="s">
        <v>259</v>
      </c>
      <c r="E206" s="52">
        <v>1</v>
      </c>
      <c r="F206" s="53" t="s">
        <v>472</v>
      </c>
      <c r="G206" s="54" t="s">
        <v>473</v>
      </c>
      <c r="H206" s="54" t="s">
        <v>473</v>
      </c>
      <c r="I206" s="86" t="s">
        <v>474</v>
      </c>
      <c r="J206" s="55" t="s">
        <v>212</v>
      </c>
      <c r="K206" s="55" t="s">
        <v>546</v>
      </c>
      <c r="L206" s="55" t="s">
        <v>895</v>
      </c>
      <c r="M206" s="55" t="s">
        <v>817</v>
      </c>
      <c r="N206" s="55" t="s">
        <v>308</v>
      </c>
      <c r="O206" s="56">
        <v>3349744.5</v>
      </c>
      <c r="P206" s="56">
        <v>0</v>
      </c>
      <c r="Q206" s="56">
        <v>207484.66</v>
      </c>
      <c r="R206" s="56">
        <v>111654.33</v>
      </c>
      <c r="S206" s="57" t="s">
        <v>1585</v>
      </c>
      <c r="T206" s="56">
        <v>4140726.13</v>
      </c>
      <c r="U206" s="58" t="s">
        <v>861</v>
      </c>
      <c r="V206" s="59" t="s">
        <v>1586</v>
      </c>
      <c r="W206" s="60">
        <f t="shared" si="6"/>
        <v>1217</v>
      </c>
    </row>
    <row r="207" spans="1:23" s="9" customFormat="1" ht="117" customHeight="1">
      <c r="A207" s="49">
        <v>11</v>
      </c>
      <c r="B207" s="50" t="s">
        <v>986</v>
      </c>
      <c r="C207" s="51" t="s">
        <v>130</v>
      </c>
      <c r="D207" s="51" t="s">
        <v>259</v>
      </c>
      <c r="E207" s="52">
        <v>1</v>
      </c>
      <c r="F207" s="53" t="s">
        <v>547</v>
      </c>
      <c r="G207" s="54" t="s">
        <v>548</v>
      </c>
      <c r="H207" s="54" t="s">
        <v>548</v>
      </c>
      <c r="I207" s="86" t="s">
        <v>555</v>
      </c>
      <c r="J207" s="55" t="s">
        <v>556</v>
      </c>
      <c r="K207" s="55" t="s">
        <v>557</v>
      </c>
      <c r="L207" s="55" t="s">
        <v>895</v>
      </c>
      <c r="M207" s="55" t="s">
        <v>512</v>
      </c>
      <c r="N207" s="55" t="s">
        <v>997</v>
      </c>
      <c r="O207" s="56">
        <v>2295109.54</v>
      </c>
      <c r="P207" s="56">
        <v>20823.11</v>
      </c>
      <c r="Q207" s="56">
        <v>29619.15</v>
      </c>
      <c r="R207" s="56">
        <v>98970.01</v>
      </c>
      <c r="S207" s="57" t="s">
        <v>2035</v>
      </c>
      <c r="T207" s="56">
        <v>2246581.79</v>
      </c>
      <c r="U207" s="58" t="s">
        <v>309</v>
      </c>
      <c r="V207" s="59" t="s">
        <v>1346</v>
      </c>
      <c r="W207" s="60">
        <f t="shared" si="6"/>
        <v>180</v>
      </c>
    </row>
    <row r="208" spans="1:23" s="9" customFormat="1" ht="112.5" customHeight="1">
      <c r="A208" s="49">
        <v>11</v>
      </c>
      <c r="B208" s="50" t="s">
        <v>986</v>
      </c>
      <c r="C208" s="51" t="s">
        <v>130</v>
      </c>
      <c r="D208" s="51" t="s">
        <v>259</v>
      </c>
      <c r="E208" s="52">
        <v>1</v>
      </c>
      <c r="F208" s="53" t="s">
        <v>547</v>
      </c>
      <c r="G208" s="54" t="s">
        <v>548</v>
      </c>
      <c r="H208" s="54" t="s">
        <v>548</v>
      </c>
      <c r="I208" s="86" t="s">
        <v>558</v>
      </c>
      <c r="J208" s="55" t="s">
        <v>559</v>
      </c>
      <c r="K208" s="55" t="s">
        <v>557</v>
      </c>
      <c r="L208" s="55" t="s">
        <v>895</v>
      </c>
      <c r="M208" s="55" t="s">
        <v>512</v>
      </c>
      <c r="N208" s="55" t="s">
        <v>997</v>
      </c>
      <c r="O208" s="56">
        <v>93287.87</v>
      </c>
      <c r="P208" s="56">
        <v>0</v>
      </c>
      <c r="Q208" s="56">
        <v>447.66</v>
      </c>
      <c r="R208" s="56">
        <v>945.16</v>
      </c>
      <c r="S208" s="57" t="s">
        <v>1587</v>
      </c>
      <c r="T208" s="56">
        <v>92790.37</v>
      </c>
      <c r="U208" s="58" t="s">
        <v>309</v>
      </c>
      <c r="V208" s="59" t="s">
        <v>1347</v>
      </c>
      <c r="W208" s="60">
        <f t="shared" si="6"/>
        <v>181</v>
      </c>
    </row>
    <row r="209" spans="1:25" s="9" customFormat="1" ht="139.5" customHeight="1">
      <c r="A209" s="49">
        <v>11</v>
      </c>
      <c r="B209" s="50" t="s">
        <v>986</v>
      </c>
      <c r="C209" s="51" t="s">
        <v>130</v>
      </c>
      <c r="D209" s="51" t="s">
        <v>259</v>
      </c>
      <c r="E209" s="52">
        <v>1</v>
      </c>
      <c r="F209" s="53" t="s">
        <v>547</v>
      </c>
      <c r="G209" s="54" t="s">
        <v>548</v>
      </c>
      <c r="H209" s="54" t="s">
        <v>548</v>
      </c>
      <c r="I209" s="86" t="s">
        <v>549</v>
      </c>
      <c r="J209" s="55" t="s">
        <v>550</v>
      </c>
      <c r="K209" s="55" t="s">
        <v>551</v>
      </c>
      <c r="L209" s="55" t="s">
        <v>895</v>
      </c>
      <c r="M209" s="55" t="s">
        <v>512</v>
      </c>
      <c r="N209" s="55" t="s">
        <v>997</v>
      </c>
      <c r="O209" s="56">
        <v>584046.32999999996</v>
      </c>
      <c r="P209" s="56">
        <v>3747426.04</v>
      </c>
      <c r="Q209" s="56">
        <v>17914.419999999998</v>
      </c>
      <c r="R209" s="56">
        <v>122274.13</v>
      </c>
      <c r="S209" s="57" t="s">
        <v>1588</v>
      </c>
      <c r="T209" s="56">
        <v>4227112.66</v>
      </c>
      <c r="U209" s="58" t="s">
        <v>309</v>
      </c>
      <c r="V209" s="59" t="s">
        <v>1345</v>
      </c>
      <c r="W209" s="60">
        <f t="shared" si="6"/>
        <v>905</v>
      </c>
    </row>
    <row r="210" spans="1:25" s="9" customFormat="1" ht="105" customHeight="1">
      <c r="A210" s="49">
        <v>11</v>
      </c>
      <c r="B210" s="50" t="s">
        <v>986</v>
      </c>
      <c r="C210" s="51" t="s">
        <v>130</v>
      </c>
      <c r="D210" s="51" t="s">
        <v>259</v>
      </c>
      <c r="E210" s="52">
        <v>1</v>
      </c>
      <c r="F210" s="53" t="s">
        <v>547</v>
      </c>
      <c r="G210" s="54" t="s">
        <v>548</v>
      </c>
      <c r="H210" s="54" t="s">
        <v>548</v>
      </c>
      <c r="I210" s="86" t="s">
        <v>552</v>
      </c>
      <c r="J210" s="55" t="s">
        <v>553</v>
      </c>
      <c r="K210" s="55" t="s">
        <v>554</v>
      </c>
      <c r="L210" s="55" t="s">
        <v>306</v>
      </c>
      <c r="M210" s="55" t="s">
        <v>307</v>
      </c>
      <c r="N210" s="55" t="s">
        <v>308</v>
      </c>
      <c r="O210" s="56">
        <v>126123025.45999999</v>
      </c>
      <c r="P210" s="56">
        <v>13633109.33</v>
      </c>
      <c r="Q210" s="56">
        <v>2868832.06</v>
      </c>
      <c r="R210" s="56">
        <v>17003524.890000001</v>
      </c>
      <c r="S210" s="57" t="s">
        <v>1589</v>
      </c>
      <c r="T210" s="56">
        <v>125621441.95999999</v>
      </c>
      <c r="U210" s="58" t="s">
        <v>309</v>
      </c>
      <c r="V210" s="59" t="s">
        <v>1880</v>
      </c>
      <c r="W210" s="60">
        <f t="shared" si="6"/>
        <v>155</v>
      </c>
    </row>
    <row r="211" spans="1:25" s="9" customFormat="1" ht="139.5" customHeight="1">
      <c r="A211" s="49">
        <v>11</v>
      </c>
      <c r="B211" s="50" t="s">
        <v>986</v>
      </c>
      <c r="C211" s="51" t="s">
        <v>130</v>
      </c>
      <c r="D211" s="51" t="s">
        <v>259</v>
      </c>
      <c r="E211" s="52">
        <v>1</v>
      </c>
      <c r="F211" s="53" t="s">
        <v>560</v>
      </c>
      <c r="G211" s="54" t="s">
        <v>561</v>
      </c>
      <c r="H211" s="54" t="s">
        <v>561</v>
      </c>
      <c r="I211" s="86" t="s">
        <v>562</v>
      </c>
      <c r="J211" s="55" t="s">
        <v>951</v>
      </c>
      <c r="K211" s="55" t="s">
        <v>1160</v>
      </c>
      <c r="L211" s="55" t="s">
        <v>306</v>
      </c>
      <c r="M211" s="55" t="s">
        <v>307</v>
      </c>
      <c r="N211" s="55" t="s">
        <v>308</v>
      </c>
      <c r="O211" s="56">
        <v>91952907.989999995</v>
      </c>
      <c r="P211" s="56">
        <v>5463617.9000000004</v>
      </c>
      <c r="Q211" s="56">
        <v>1681476.63</v>
      </c>
      <c r="R211" s="56">
        <v>91792307.879999995</v>
      </c>
      <c r="S211" s="57" t="s">
        <v>1590</v>
      </c>
      <c r="T211" s="56">
        <v>7305694.6399999997</v>
      </c>
      <c r="U211" s="58" t="s">
        <v>309</v>
      </c>
      <c r="V211" s="59" t="s">
        <v>1896</v>
      </c>
      <c r="W211" s="60">
        <f t="shared" si="6"/>
        <v>885</v>
      </c>
    </row>
    <row r="212" spans="1:25" s="9" customFormat="1" ht="139.5" customHeight="1">
      <c r="A212" s="49">
        <v>11</v>
      </c>
      <c r="B212" s="50" t="s">
        <v>986</v>
      </c>
      <c r="C212" s="51" t="s">
        <v>130</v>
      </c>
      <c r="D212" s="51" t="s">
        <v>259</v>
      </c>
      <c r="E212" s="52">
        <v>1</v>
      </c>
      <c r="F212" s="53" t="s">
        <v>560</v>
      </c>
      <c r="G212" s="54" t="s">
        <v>561</v>
      </c>
      <c r="H212" s="54" t="s">
        <v>561</v>
      </c>
      <c r="I212" s="86" t="s">
        <v>952</v>
      </c>
      <c r="J212" s="55" t="s">
        <v>620</v>
      </c>
      <c r="K212" s="55" t="s">
        <v>495</v>
      </c>
      <c r="L212" s="55" t="s">
        <v>306</v>
      </c>
      <c r="M212" s="55" t="s">
        <v>307</v>
      </c>
      <c r="N212" s="55" t="s">
        <v>308</v>
      </c>
      <c r="O212" s="56">
        <v>25703924.23</v>
      </c>
      <c r="P212" s="56">
        <v>3997988.39</v>
      </c>
      <c r="Q212" s="56">
        <v>2822140.1</v>
      </c>
      <c r="R212" s="56">
        <v>20423792.489999998</v>
      </c>
      <c r="S212" s="57" t="s">
        <v>1591</v>
      </c>
      <c r="T212" s="56">
        <v>12100260.23</v>
      </c>
      <c r="U212" s="58" t="s">
        <v>309</v>
      </c>
      <c r="V212" s="59" t="s">
        <v>1592</v>
      </c>
      <c r="W212" s="60">
        <f t="shared" si="6"/>
        <v>1219</v>
      </c>
    </row>
    <row r="213" spans="1:25" s="9" customFormat="1" ht="103.5" customHeight="1">
      <c r="A213" s="49">
        <v>11</v>
      </c>
      <c r="B213" s="50" t="s">
        <v>986</v>
      </c>
      <c r="C213" s="51" t="s">
        <v>130</v>
      </c>
      <c r="D213" s="51" t="s">
        <v>259</v>
      </c>
      <c r="E213" s="52">
        <v>1</v>
      </c>
      <c r="F213" s="53" t="s">
        <v>621</v>
      </c>
      <c r="G213" s="54" t="s">
        <v>622</v>
      </c>
      <c r="H213" s="54" t="s">
        <v>622</v>
      </c>
      <c r="I213" s="86" t="s">
        <v>623</v>
      </c>
      <c r="J213" s="55" t="s">
        <v>624</v>
      </c>
      <c r="K213" s="55" t="s">
        <v>625</v>
      </c>
      <c r="L213" s="55" t="s">
        <v>687</v>
      </c>
      <c r="M213" s="55" t="s">
        <v>626</v>
      </c>
      <c r="N213" s="55" t="s">
        <v>997</v>
      </c>
      <c r="O213" s="56">
        <v>4296896.1900000004</v>
      </c>
      <c r="P213" s="56">
        <v>0</v>
      </c>
      <c r="Q213" s="56">
        <v>71818.240000000005</v>
      </c>
      <c r="R213" s="56">
        <v>9936.5400000000009</v>
      </c>
      <c r="S213" s="57" t="s">
        <v>1593</v>
      </c>
      <c r="T213" s="56">
        <v>4358777.8899999997</v>
      </c>
      <c r="U213" s="58" t="s">
        <v>861</v>
      </c>
      <c r="V213" s="59" t="s">
        <v>1594</v>
      </c>
      <c r="W213" s="60">
        <f t="shared" si="6"/>
        <v>1365</v>
      </c>
    </row>
    <row r="214" spans="1:25" s="48" customFormat="1" ht="20.25" customHeight="1" outlineLevel="2">
      <c r="A214" s="68"/>
      <c r="B214" s="98" t="s">
        <v>372</v>
      </c>
      <c r="C214" s="99"/>
      <c r="D214" s="99"/>
      <c r="E214" s="69">
        <f>SUBTOTAL(9,E215:E227)</f>
        <v>13</v>
      </c>
      <c r="F214" s="70"/>
      <c r="G214" s="70"/>
      <c r="H214" s="70"/>
      <c r="I214" s="88"/>
      <c r="J214" s="70"/>
      <c r="K214" s="70"/>
      <c r="L214" s="70"/>
      <c r="M214" s="70"/>
      <c r="N214" s="70"/>
      <c r="O214" s="72"/>
      <c r="P214" s="72"/>
      <c r="Q214" s="72"/>
      <c r="R214" s="72"/>
      <c r="S214" s="70"/>
      <c r="T214" s="72"/>
      <c r="U214" s="70"/>
      <c r="V214" s="73"/>
      <c r="W214" s="71"/>
      <c r="Y214" s="9"/>
    </row>
    <row r="215" spans="1:25" s="9" customFormat="1" ht="108.75" customHeight="1">
      <c r="A215" s="49">
        <v>11</v>
      </c>
      <c r="B215" s="50" t="s">
        <v>986</v>
      </c>
      <c r="C215" s="51" t="s">
        <v>130</v>
      </c>
      <c r="D215" s="51" t="s">
        <v>685</v>
      </c>
      <c r="E215" s="52">
        <v>1</v>
      </c>
      <c r="F215" s="53" t="s">
        <v>734</v>
      </c>
      <c r="G215" s="54" t="s">
        <v>331</v>
      </c>
      <c r="H215" s="54" t="s">
        <v>716</v>
      </c>
      <c r="I215" s="86">
        <v>700006300136</v>
      </c>
      <c r="J215" s="55" t="s">
        <v>341</v>
      </c>
      <c r="K215" s="55" t="s">
        <v>496</v>
      </c>
      <c r="L215" s="55" t="s">
        <v>306</v>
      </c>
      <c r="M215" s="55" t="s">
        <v>307</v>
      </c>
      <c r="N215" s="55" t="s">
        <v>308</v>
      </c>
      <c r="O215" s="56">
        <v>324.18</v>
      </c>
      <c r="P215" s="56">
        <v>1000000</v>
      </c>
      <c r="Q215" s="56">
        <v>4452.22</v>
      </c>
      <c r="R215" s="56">
        <v>0</v>
      </c>
      <c r="S215" s="57" t="s">
        <v>1596</v>
      </c>
      <c r="T215" s="56">
        <v>1004776.4</v>
      </c>
      <c r="U215" s="58" t="s">
        <v>861</v>
      </c>
      <c r="V215" s="59" t="s">
        <v>1902</v>
      </c>
      <c r="W215" s="60">
        <f t="shared" ref="W215:W227" si="7">IF(OR(LEFT(I215)="7",LEFT(I215,1)="8"),VALUE(RIGHT(I215,3)),VALUE(RIGHT(I215,4)))</f>
        <v>136</v>
      </c>
    </row>
    <row r="216" spans="1:25" s="9" customFormat="1" ht="82.5" customHeight="1">
      <c r="A216" s="49">
        <v>11</v>
      </c>
      <c r="B216" s="50" t="s">
        <v>986</v>
      </c>
      <c r="C216" s="51" t="s">
        <v>130</v>
      </c>
      <c r="D216" s="51" t="s">
        <v>685</v>
      </c>
      <c r="E216" s="52">
        <v>1</v>
      </c>
      <c r="F216" s="53" t="s">
        <v>734</v>
      </c>
      <c r="G216" s="54" t="s">
        <v>331</v>
      </c>
      <c r="H216" s="54" t="s">
        <v>332</v>
      </c>
      <c r="I216" s="86" t="s">
        <v>333</v>
      </c>
      <c r="J216" s="55" t="s">
        <v>334</v>
      </c>
      <c r="K216" s="55" t="s">
        <v>335</v>
      </c>
      <c r="L216" s="55" t="s">
        <v>895</v>
      </c>
      <c r="M216" s="55" t="s">
        <v>817</v>
      </c>
      <c r="N216" s="55" t="s">
        <v>308</v>
      </c>
      <c r="O216" s="56">
        <v>23040.03</v>
      </c>
      <c r="P216" s="56">
        <v>0</v>
      </c>
      <c r="Q216" s="56">
        <v>258.79000000000002</v>
      </c>
      <c r="R216" s="56">
        <v>0</v>
      </c>
      <c r="S216" s="57" t="s">
        <v>1905</v>
      </c>
      <c r="T216" s="56">
        <v>23298.82</v>
      </c>
      <c r="U216" s="58" t="s">
        <v>861</v>
      </c>
      <c r="V216" s="59" t="s">
        <v>1595</v>
      </c>
      <c r="W216" s="60">
        <f t="shared" si="7"/>
        <v>1132</v>
      </c>
    </row>
    <row r="217" spans="1:25" s="9" customFormat="1" ht="139.5" customHeight="1">
      <c r="A217" s="49">
        <v>11</v>
      </c>
      <c r="B217" s="50" t="s">
        <v>986</v>
      </c>
      <c r="C217" s="51" t="s">
        <v>130</v>
      </c>
      <c r="D217" s="51" t="s">
        <v>685</v>
      </c>
      <c r="E217" s="52">
        <v>1</v>
      </c>
      <c r="F217" s="53" t="s">
        <v>833</v>
      </c>
      <c r="G217" s="54" t="s">
        <v>642</v>
      </c>
      <c r="H217" s="54" t="s">
        <v>1123</v>
      </c>
      <c r="I217" s="86" t="s">
        <v>1124</v>
      </c>
      <c r="J217" s="55" t="s">
        <v>1125</v>
      </c>
      <c r="K217" s="55" t="s">
        <v>882</v>
      </c>
      <c r="L217" s="55" t="s">
        <v>306</v>
      </c>
      <c r="M217" s="55" t="s">
        <v>883</v>
      </c>
      <c r="N217" s="55" t="s">
        <v>308</v>
      </c>
      <c r="O217" s="56">
        <v>1716</v>
      </c>
      <c r="P217" s="56">
        <v>6895000</v>
      </c>
      <c r="Q217" s="56">
        <v>56828.45</v>
      </c>
      <c r="R217" s="56">
        <v>6898432</v>
      </c>
      <c r="S217" s="57" t="s">
        <v>1898</v>
      </c>
      <c r="T217" s="56">
        <v>24891447.300000001</v>
      </c>
      <c r="U217" s="58" t="s">
        <v>861</v>
      </c>
      <c r="V217" s="59" t="s">
        <v>1597</v>
      </c>
      <c r="W217" s="60">
        <f t="shared" si="7"/>
        <v>1467</v>
      </c>
    </row>
    <row r="218" spans="1:25" s="9" customFormat="1" ht="187.5" customHeight="1">
      <c r="A218" s="49">
        <v>11</v>
      </c>
      <c r="B218" s="50" t="s">
        <v>986</v>
      </c>
      <c r="C218" s="51" t="s">
        <v>130</v>
      </c>
      <c r="D218" s="51" t="s">
        <v>685</v>
      </c>
      <c r="E218" s="52">
        <v>1</v>
      </c>
      <c r="F218" s="53" t="s">
        <v>594</v>
      </c>
      <c r="G218" s="54" t="s">
        <v>349</v>
      </c>
      <c r="H218" s="54" t="s">
        <v>96</v>
      </c>
      <c r="I218" s="86" t="s">
        <v>336</v>
      </c>
      <c r="J218" s="55" t="s">
        <v>884</v>
      </c>
      <c r="K218" s="55" t="s">
        <v>497</v>
      </c>
      <c r="L218" s="55" t="s">
        <v>895</v>
      </c>
      <c r="M218" s="55" t="s">
        <v>337</v>
      </c>
      <c r="N218" s="55" t="s">
        <v>848</v>
      </c>
      <c r="O218" s="56">
        <v>679622.83</v>
      </c>
      <c r="P218" s="56">
        <v>0</v>
      </c>
      <c r="Q218" s="56">
        <v>4002.05</v>
      </c>
      <c r="R218" s="56">
        <v>683624.88</v>
      </c>
      <c r="S218" s="57" t="s">
        <v>1900</v>
      </c>
      <c r="T218" s="56">
        <v>679622.83</v>
      </c>
      <c r="U218" s="58" t="s">
        <v>861</v>
      </c>
      <c r="V218" s="59" t="s">
        <v>1598</v>
      </c>
      <c r="W218" s="60">
        <f t="shared" si="7"/>
        <v>1394</v>
      </c>
    </row>
    <row r="219" spans="1:25" s="9" customFormat="1" ht="195.75" customHeight="1">
      <c r="A219" s="49">
        <v>11</v>
      </c>
      <c r="B219" s="50" t="s">
        <v>986</v>
      </c>
      <c r="C219" s="51" t="s">
        <v>130</v>
      </c>
      <c r="D219" s="51" t="s">
        <v>685</v>
      </c>
      <c r="E219" s="52">
        <v>1</v>
      </c>
      <c r="F219" s="53" t="s">
        <v>627</v>
      </c>
      <c r="G219" s="54" t="s">
        <v>628</v>
      </c>
      <c r="H219" s="54" t="s">
        <v>879</v>
      </c>
      <c r="I219" s="86" t="s">
        <v>1228</v>
      </c>
      <c r="J219" s="55" t="s">
        <v>1239</v>
      </c>
      <c r="K219" s="55" t="s">
        <v>1240</v>
      </c>
      <c r="L219" s="55" t="s">
        <v>895</v>
      </c>
      <c r="M219" s="55" t="s">
        <v>1010</v>
      </c>
      <c r="N219" s="55" t="s">
        <v>848</v>
      </c>
      <c r="O219" s="56">
        <v>26894.37</v>
      </c>
      <c r="P219" s="56">
        <v>21275.54</v>
      </c>
      <c r="Q219" s="56">
        <v>86.71</v>
      </c>
      <c r="R219" s="56">
        <v>48256.62</v>
      </c>
      <c r="S219" s="57" t="s">
        <v>1899</v>
      </c>
      <c r="T219" s="56">
        <v>0</v>
      </c>
      <c r="U219" s="58" t="s">
        <v>861</v>
      </c>
      <c r="V219" s="59" t="s">
        <v>1610</v>
      </c>
      <c r="W219" s="60">
        <f t="shared" si="7"/>
        <v>1529</v>
      </c>
    </row>
    <row r="220" spans="1:25" s="9" customFormat="1" ht="139.5" customHeight="1">
      <c r="A220" s="49">
        <v>11</v>
      </c>
      <c r="B220" s="50" t="s">
        <v>986</v>
      </c>
      <c r="C220" s="51" t="s">
        <v>130</v>
      </c>
      <c r="D220" s="51" t="s">
        <v>685</v>
      </c>
      <c r="E220" s="52">
        <v>1</v>
      </c>
      <c r="F220" s="53" t="s">
        <v>627</v>
      </c>
      <c r="G220" s="54" t="s">
        <v>628</v>
      </c>
      <c r="H220" s="54" t="s">
        <v>96</v>
      </c>
      <c r="I220" s="86" t="s">
        <v>1210</v>
      </c>
      <c r="J220" s="55" t="s">
        <v>1211</v>
      </c>
      <c r="K220" s="55" t="s">
        <v>1212</v>
      </c>
      <c r="L220" s="55" t="s">
        <v>895</v>
      </c>
      <c r="M220" s="55" t="s">
        <v>512</v>
      </c>
      <c r="N220" s="55" t="s">
        <v>848</v>
      </c>
      <c r="O220" s="56">
        <v>3448740.53</v>
      </c>
      <c r="P220" s="56">
        <v>0</v>
      </c>
      <c r="Q220" s="56">
        <v>45898.46</v>
      </c>
      <c r="R220" s="56">
        <v>2235111.58</v>
      </c>
      <c r="S220" s="57" t="s">
        <v>1604</v>
      </c>
      <c r="T220" s="56">
        <v>1259527.4099999999</v>
      </c>
      <c r="U220" s="58" t="s">
        <v>861</v>
      </c>
      <c r="V220" s="59" t="s">
        <v>1605</v>
      </c>
      <c r="W220" s="60">
        <f t="shared" si="7"/>
        <v>1526</v>
      </c>
    </row>
    <row r="221" spans="1:25" s="9" customFormat="1" ht="111.75" customHeight="1">
      <c r="A221" s="49">
        <v>11</v>
      </c>
      <c r="B221" s="50" t="s">
        <v>986</v>
      </c>
      <c r="C221" s="51" t="s">
        <v>130</v>
      </c>
      <c r="D221" s="51" t="s">
        <v>685</v>
      </c>
      <c r="E221" s="52">
        <v>1</v>
      </c>
      <c r="F221" s="53" t="s">
        <v>627</v>
      </c>
      <c r="G221" s="54" t="s">
        <v>628</v>
      </c>
      <c r="H221" s="54" t="s">
        <v>95</v>
      </c>
      <c r="I221" s="86" t="s">
        <v>1229</v>
      </c>
      <c r="J221" s="55" t="s">
        <v>1230</v>
      </c>
      <c r="K221" s="55" t="s">
        <v>1231</v>
      </c>
      <c r="L221" s="55" t="s">
        <v>895</v>
      </c>
      <c r="M221" s="55" t="s">
        <v>817</v>
      </c>
      <c r="N221" s="55" t="s">
        <v>853</v>
      </c>
      <c r="O221" s="56">
        <v>0</v>
      </c>
      <c r="P221" s="56">
        <v>0</v>
      </c>
      <c r="Q221" s="56">
        <v>0</v>
      </c>
      <c r="R221" s="56">
        <v>0</v>
      </c>
      <c r="S221" s="57" t="s">
        <v>1600</v>
      </c>
      <c r="T221" s="56">
        <v>0</v>
      </c>
      <c r="U221" s="58" t="s">
        <v>861</v>
      </c>
      <c r="V221" s="59" t="s">
        <v>1601</v>
      </c>
      <c r="W221" s="60">
        <f t="shared" si="7"/>
        <v>1532</v>
      </c>
    </row>
    <row r="222" spans="1:25" s="9" customFormat="1" ht="197.25" customHeight="1">
      <c r="A222" s="49">
        <v>11</v>
      </c>
      <c r="B222" s="50" t="s">
        <v>986</v>
      </c>
      <c r="C222" s="51" t="s">
        <v>130</v>
      </c>
      <c r="D222" s="51" t="s">
        <v>685</v>
      </c>
      <c r="E222" s="52">
        <v>1</v>
      </c>
      <c r="F222" s="53" t="s">
        <v>627</v>
      </c>
      <c r="G222" s="54" t="s">
        <v>628</v>
      </c>
      <c r="H222" s="54" t="s">
        <v>806</v>
      </c>
      <c r="I222" s="86" t="s">
        <v>1213</v>
      </c>
      <c r="J222" s="55" t="s">
        <v>1214</v>
      </c>
      <c r="K222" s="55" t="s">
        <v>1215</v>
      </c>
      <c r="L222" s="55" t="s">
        <v>895</v>
      </c>
      <c r="M222" s="55" t="s">
        <v>817</v>
      </c>
      <c r="N222" s="55" t="s">
        <v>848</v>
      </c>
      <c r="O222" s="56">
        <v>0</v>
      </c>
      <c r="P222" s="56">
        <v>0</v>
      </c>
      <c r="Q222" s="56">
        <v>0</v>
      </c>
      <c r="R222" s="56">
        <v>0</v>
      </c>
      <c r="S222" s="57" t="s">
        <v>1901</v>
      </c>
      <c r="T222" s="56">
        <v>0</v>
      </c>
      <c r="U222" s="58" t="s">
        <v>861</v>
      </c>
      <c r="V222" s="59" t="s">
        <v>1599</v>
      </c>
      <c r="W222" s="60">
        <f t="shared" si="7"/>
        <v>1527</v>
      </c>
    </row>
    <row r="223" spans="1:25" s="9" customFormat="1" ht="139.5" customHeight="1">
      <c r="A223" s="49">
        <v>11</v>
      </c>
      <c r="B223" s="50" t="s">
        <v>986</v>
      </c>
      <c r="C223" s="51" t="s">
        <v>130</v>
      </c>
      <c r="D223" s="51" t="s">
        <v>685</v>
      </c>
      <c r="E223" s="52">
        <v>1</v>
      </c>
      <c r="F223" s="53" t="s">
        <v>627</v>
      </c>
      <c r="G223" s="54" t="s">
        <v>628</v>
      </c>
      <c r="H223" s="54" t="s">
        <v>445</v>
      </c>
      <c r="I223" s="86" t="s">
        <v>1025</v>
      </c>
      <c r="J223" s="55" t="s">
        <v>1026</v>
      </c>
      <c r="K223" s="55" t="s">
        <v>1027</v>
      </c>
      <c r="L223" s="55" t="s">
        <v>895</v>
      </c>
      <c r="M223" s="55" t="s">
        <v>1010</v>
      </c>
      <c r="N223" s="55" t="s">
        <v>848</v>
      </c>
      <c r="O223" s="56">
        <v>31935611.469999999</v>
      </c>
      <c r="P223" s="56">
        <v>207189073.41</v>
      </c>
      <c r="Q223" s="56">
        <v>52191.65</v>
      </c>
      <c r="R223" s="56">
        <v>225828443.58000001</v>
      </c>
      <c r="S223" s="57" t="s">
        <v>1608</v>
      </c>
      <c r="T223" s="56">
        <v>0</v>
      </c>
      <c r="U223" s="58" t="s">
        <v>861</v>
      </c>
      <c r="V223" s="59" t="s">
        <v>1609</v>
      </c>
      <c r="W223" s="60">
        <f t="shared" si="7"/>
        <v>1515</v>
      </c>
    </row>
    <row r="224" spans="1:25" s="9" customFormat="1" ht="139.5" customHeight="1">
      <c r="A224" s="49">
        <v>11</v>
      </c>
      <c r="B224" s="50" t="s">
        <v>986</v>
      </c>
      <c r="C224" s="51" t="s">
        <v>130</v>
      </c>
      <c r="D224" s="51" t="s">
        <v>685</v>
      </c>
      <c r="E224" s="52">
        <v>1</v>
      </c>
      <c r="F224" s="53" t="s">
        <v>627</v>
      </c>
      <c r="G224" s="54" t="s">
        <v>628</v>
      </c>
      <c r="H224" s="54" t="s">
        <v>775</v>
      </c>
      <c r="I224" s="86" t="s">
        <v>1207</v>
      </c>
      <c r="J224" s="55" t="s">
        <v>1208</v>
      </c>
      <c r="K224" s="55" t="s">
        <v>1209</v>
      </c>
      <c r="L224" s="55" t="s">
        <v>895</v>
      </c>
      <c r="M224" s="55" t="s">
        <v>512</v>
      </c>
      <c r="N224" s="55" t="s">
        <v>848</v>
      </c>
      <c r="O224" s="56">
        <v>0</v>
      </c>
      <c r="P224" s="56">
        <v>0</v>
      </c>
      <c r="Q224" s="56">
        <v>0</v>
      </c>
      <c r="R224" s="56">
        <v>0</v>
      </c>
      <c r="S224" s="57" t="s">
        <v>1602</v>
      </c>
      <c r="T224" s="56">
        <v>0</v>
      </c>
      <c r="U224" s="58" t="s">
        <v>861</v>
      </c>
      <c r="V224" s="59" t="s">
        <v>1603</v>
      </c>
      <c r="W224" s="60">
        <f t="shared" si="7"/>
        <v>1525</v>
      </c>
    </row>
    <row r="225" spans="1:28" s="9" customFormat="1" ht="199.5" customHeight="1">
      <c r="A225" s="49">
        <v>11</v>
      </c>
      <c r="B225" s="50" t="s">
        <v>986</v>
      </c>
      <c r="C225" s="51" t="s">
        <v>130</v>
      </c>
      <c r="D225" s="51" t="s">
        <v>685</v>
      </c>
      <c r="E225" s="52">
        <v>1</v>
      </c>
      <c r="F225" s="53" t="s">
        <v>627</v>
      </c>
      <c r="G225" s="54" t="s">
        <v>628</v>
      </c>
      <c r="H225" s="54" t="s">
        <v>75</v>
      </c>
      <c r="I225" s="86" t="s">
        <v>1216</v>
      </c>
      <c r="J225" s="55" t="s">
        <v>1217</v>
      </c>
      <c r="K225" s="55" t="s">
        <v>1218</v>
      </c>
      <c r="L225" s="55" t="s">
        <v>895</v>
      </c>
      <c r="M225" s="55" t="s">
        <v>512</v>
      </c>
      <c r="N225" s="55" t="s">
        <v>848</v>
      </c>
      <c r="O225" s="56">
        <v>163715.79</v>
      </c>
      <c r="P225" s="56">
        <v>0</v>
      </c>
      <c r="Q225" s="56">
        <v>743.49</v>
      </c>
      <c r="R225" s="56">
        <v>30732.799999999999</v>
      </c>
      <c r="S225" s="57" t="s">
        <v>1606</v>
      </c>
      <c r="T225" s="56">
        <v>133726.48000000001</v>
      </c>
      <c r="U225" s="58" t="s">
        <v>861</v>
      </c>
      <c r="V225" s="59" t="s">
        <v>1607</v>
      </c>
      <c r="W225" s="60">
        <f t="shared" si="7"/>
        <v>1528</v>
      </c>
    </row>
    <row r="226" spans="1:28" s="9" customFormat="1" ht="197.25" customHeight="1">
      <c r="A226" s="49">
        <v>11</v>
      </c>
      <c r="B226" s="50" t="s">
        <v>986</v>
      </c>
      <c r="C226" s="51" t="s">
        <v>130</v>
      </c>
      <c r="D226" s="51" t="s">
        <v>685</v>
      </c>
      <c r="E226" s="52">
        <v>1</v>
      </c>
      <c r="F226" s="53" t="s">
        <v>627</v>
      </c>
      <c r="G226" s="54" t="s">
        <v>628</v>
      </c>
      <c r="H226" s="54" t="s">
        <v>363</v>
      </c>
      <c r="I226" s="86" t="s">
        <v>1241</v>
      </c>
      <c r="J226" s="55" t="s">
        <v>1217</v>
      </c>
      <c r="K226" s="55" t="s">
        <v>1242</v>
      </c>
      <c r="L226" s="55" t="s">
        <v>895</v>
      </c>
      <c r="M226" s="55" t="s">
        <v>1010</v>
      </c>
      <c r="N226" s="55" t="s">
        <v>848</v>
      </c>
      <c r="O226" s="56">
        <v>2580885.2400000002</v>
      </c>
      <c r="P226" s="56">
        <v>0</v>
      </c>
      <c r="Q226" s="56">
        <v>13918.36</v>
      </c>
      <c r="R226" s="56">
        <v>2456579.77</v>
      </c>
      <c r="S226" s="57" t="s">
        <v>1903</v>
      </c>
      <c r="T226" s="56">
        <v>138223.82999999999</v>
      </c>
      <c r="U226" s="58" t="s">
        <v>861</v>
      </c>
      <c r="V226" s="59" t="s">
        <v>1611</v>
      </c>
      <c r="W226" s="60">
        <f t="shared" si="7"/>
        <v>1539</v>
      </c>
    </row>
    <row r="227" spans="1:28" s="9" customFormat="1" ht="210" customHeight="1">
      <c r="A227" s="49">
        <v>11</v>
      </c>
      <c r="B227" s="50" t="s">
        <v>986</v>
      </c>
      <c r="C227" s="51" t="s">
        <v>130</v>
      </c>
      <c r="D227" s="51" t="s">
        <v>685</v>
      </c>
      <c r="E227" s="52">
        <v>1</v>
      </c>
      <c r="F227" s="53" t="s">
        <v>627</v>
      </c>
      <c r="G227" s="54" t="s">
        <v>628</v>
      </c>
      <c r="H227" s="54" t="s">
        <v>1243</v>
      </c>
      <c r="I227" s="86" t="s">
        <v>1244</v>
      </c>
      <c r="J227" s="55" t="s">
        <v>1245</v>
      </c>
      <c r="K227" s="55" t="s">
        <v>1246</v>
      </c>
      <c r="L227" s="55" t="s">
        <v>895</v>
      </c>
      <c r="M227" s="55" t="s">
        <v>815</v>
      </c>
      <c r="N227" s="55" t="s">
        <v>848</v>
      </c>
      <c r="O227" s="56">
        <v>445008195.49000001</v>
      </c>
      <c r="P227" s="56">
        <v>16367798.380000001</v>
      </c>
      <c r="Q227" s="56">
        <v>8168581.9699999997</v>
      </c>
      <c r="R227" s="56">
        <v>145975931.41</v>
      </c>
      <c r="S227" s="57" t="s">
        <v>1904</v>
      </c>
      <c r="T227" s="56">
        <v>323568644.43000001</v>
      </c>
      <c r="U227" s="58" t="s">
        <v>861</v>
      </c>
      <c r="V227" s="59" t="s">
        <v>1612</v>
      </c>
      <c r="W227" s="60">
        <f t="shared" si="7"/>
        <v>1540</v>
      </c>
    </row>
    <row r="228" spans="1:28" s="48" customFormat="1" ht="20.25" customHeight="1" outlineLevel="2">
      <c r="A228" s="68"/>
      <c r="B228" s="98" t="s">
        <v>374</v>
      </c>
      <c r="C228" s="99"/>
      <c r="D228" s="99"/>
      <c r="E228" s="69">
        <f>SUBTOTAL(9,E229:E232)</f>
        <v>4</v>
      </c>
      <c r="F228" s="70"/>
      <c r="G228" s="70"/>
      <c r="H228" s="70"/>
      <c r="I228" s="88"/>
      <c r="J228" s="70"/>
      <c r="K228" s="70"/>
      <c r="L228" s="70"/>
      <c r="M228" s="70"/>
      <c r="N228" s="70"/>
      <c r="O228" s="72"/>
      <c r="P228" s="72"/>
      <c r="Q228" s="72"/>
      <c r="R228" s="72"/>
      <c r="S228" s="70"/>
      <c r="T228" s="72"/>
      <c r="U228" s="70"/>
      <c r="V228" s="73"/>
      <c r="W228" s="71"/>
      <c r="X228" s="9"/>
      <c r="Y228" s="9"/>
      <c r="Z228" s="41"/>
      <c r="AA228" s="41"/>
      <c r="AB228" s="41"/>
    </row>
    <row r="229" spans="1:28" s="9" customFormat="1" ht="139.5" customHeight="1">
      <c r="A229" s="49">
        <v>11</v>
      </c>
      <c r="B229" s="50" t="s">
        <v>986</v>
      </c>
      <c r="C229" s="51" t="s">
        <v>130</v>
      </c>
      <c r="D229" s="51" t="s">
        <v>998</v>
      </c>
      <c r="E229" s="52">
        <v>1</v>
      </c>
      <c r="F229" s="53">
        <v>700</v>
      </c>
      <c r="G229" s="54" t="s">
        <v>854</v>
      </c>
      <c r="H229" s="54" t="s">
        <v>338</v>
      </c>
      <c r="I229" s="86">
        <v>20041170001377</v>
      </c>
      <c r="J229" s="55" t="s">
        <v>1101</v>
      </c>
      <c r="K229" s="55" t="s">
        <v>819</v>
      </c>
      <c r="L229" s="55" t="s">
        <v>895</v>
      </c>
      <c r="M229" s="55" t="s">
        <v>817</v>
      </c>
      <c r="N229" s="55" t="s">
        <v>853</v>
      </c>
      <c r="O229" s="56">
        <v>46908046.670000002</v>
      </c>
      <c r="P229" s="56">
        <v>0</v>
      </c>
      <c r="Q229" s="56">
        <v>1005278.17</v>
      </c>
      <c r="R229" s="56">
        <v>296615.93</v>
      </c>
      <c r="S229" s="57" t="s">
        <v>1613</v>
      </c>
      <c r="T229" s="56">
        <v>47211363.359999999</v>
      </c>
      <c r="U229" s="58" t="s">
        <v>861</v>
      </c>
      <c r="V229" s="59" t="s">
        <v>1614</v>
      </c>
      <c r="W229" s="60">
        <f>IF(OR(LEFT(I229)="7",LEFT(I229,1)="8"),VALUE(RIGHT(I229,3)),VALUE(RIGHT(I229,4)))</f>
        <v>1377</v>
      </c>
    </row>
    <row r="230" spans="1:28" s="9" customFormat="1" ht="91.5" customHeight="1">
      <c r="A230" s="49">
        <v>11</v>
      </c>
      <c r="B230" s="50" t="s">
        <v>986</v>
      </c>
      <c r="C230" s="51" t="s">
        <v>130</v>
      </c>
      <c r="D230" s="51" t="s">
        <v>998</v>
      </c>
      <c r="E230" s="52">
        <v>1</v>
      </c>
      <c r="F230" s="53" t="s">
        <v>734</v>
      </c>
      <c r="G230" s="54" t="s">
        <v>331</v>
      </c>
      <c r="H230" s="54" t="s">
        <v>820</v>
      </c>
      <c r="I230" s="86" t="s">
        <v>821</v>
      </c>
      <c r="J230" s="55" t="s">
        <v>822</v>
      </c>
      <c r="K230" s="55" t="s">
        <v>87</v>
      </c>
      <c r="L230" s="55" t="s">
        <v>895</v>
      </c>
      <c r="M230" s="55" t="s">
        <v>817</v>
      </c>
      <c r="N230" s="55" t="s">
        <v>308</v>
      </c>
      <c r="O230" s="56">
        <v>263862.59000000003</v>
      </c>
      <c r="P230" s="56">
        <v>0</v>
      </c>
      <c r="Q230" s="56">
        <v>4095.88</v>
      </c>
      <c r="R230" s="56">
        <v>59221.9</v>
      </c>
      <c r="S230" s="57" t="s">
        <v>1617</v>
      </c>
      <c r="T230" s="56">
        <v>208736.57</v>
      </c>
      <c r="U230" s="58" t="s">
        <v>861</v>
      </c>
      <c r="V230" s="59" t="s">
        <v>1618</v>
      </c>
      <c r="W230" s="60">
        <f>IF(OR(LEFT(I230)="7",LEFT(I230,1)="8"),VALUE(RIGHT(I230,3)),VALUE(RIGHT(I230,4)))</f>
        <v>1328</v>
      </c>
    </row>
    <row r="231" spans="1:28" s="9" customFormat="1" ht="97.5" customHeight="1">
      <c r="A231" s="49">
        <v>11</v>
      </c>
      <c r="B231" s="50" t="s">
        <v>986</v>
      </c>
      <c r="C231" s="51" t="s">
        <v>130</v>
      </c>
      <c r="D231" s="51" t="s">
        <v>998</v>
      </c>
      <c r="E231" s="52">
        <v>1</v>
      </c>
      <c r="F231" s="53" t="s">
        <v>734</v>
      </c>
      <c r="G231" s="54" t="s">
        <v>331</v>
      </c>
      <c r="H231" s="54" t="s">
        <v>88</v>
      </c>
      <c r="I231" s="86" t="s">
        <v>89</v>
      </c>
      <c r="J231" s="55" t="s">
        <v>671</v>
      </c>
      <c r="K231" s="55" t="s">
        <v>152</v>
      </c>
      <c r="L231" s="55" t="s">
        <v>895</v>
      </c>
      <c r="M231" s="55" t="s">
        <v>817</v>
      </c>
      <c r="N231" s="55" t="s">
        <v>308</v>
      </c>
      <c r="O231" s="56">
        <v>0</v>
      </c>
      <c r="P231" s="56">
        <v>0</v>
      </c>
      <c r="Q231" s="56">
        <v>0</v>
      </c>
      <c r="R231" s="56">
        <v>0</v>
      </c>
      <c r="S231" s="57" t="s">
        <v>1616</v>
      </c>
      <c r="T231" s="56">
        <v>0</v>
      </c>
      <c r="U231" s="58" t="s">
        <v>861</v>
      </c>
      <c r="V231" s="59" t="s">
        <v>1348</v>
      </c>
      <c r="W231" s="60">
        <f>IF(OR(LEFT(I231)="7",LEFT(I231,1)="8"),VALUE(RIGHT(I231,3)),VALUE(RIGHT(I231,4)))</f>
        <v>1072</v>
      </c>
    </row>
    <row r="232" spans="1:28" s="9" customFormat="1" ht="85.5" customHeight="1">
      <c r="A232" s="49">
        <v>11</v>
      </c>
      <c r="B232" s="50" t="s">
        <v>986</v>
      </c>
      <c r="C232" s="51" t="s">
        <v>130</v>
      </c>
      <c r="D232" s="51" t="s">
        <v>998</v>
      </c>
      <c r="E232" s="52">
        <v>1</v>
      </c>
      <c r="F232" s="53" t="s">
        <v>734</v>
      </c>
      <c r="G232" s="54" t="s">
        <v>331</v>
      </c>
      <c r="H232" s="54" t="s">
        <v>153</v>
      </c>
      <c r="I232" s="86" t="s">
        <v>154</v>
      </c>
      <c r="J232" s="55" t="s">
        <v>155</v>
      </c>
      <c r="K232" s="55" t="s">
        <v>948</v>
      </c>
      <c r="L232" s="55" t="s">
        <v>895</v>
      </c>
      <c r="M232" s="55" t="s">
        <v>817</v>
      </c>
      <c r="N232" s="55" t="s">
        <v>308</v>
      </c>
      <c r="O232" s="56">
        <v>0</v>
      </c>
      <c r="P232" s="56">
        <v>0</v>
      </c>
      <c r="Q232" s="56">
        <v>0</v>
      </c>
      <c r="R232" s="56">
        <v>0</v>
      </c>
      <c r="S232" s="57" t="s">
        <v>1615</v>
      </c>
      <c r="T232" s="56">
        <v>0</v>
      </c>
      <c r="U232" s="58" t="s">
        <v>861</v>
      </c>
      <c r="V232" s="59" t="s">
        <v>1349</v>
      </c>
      <c r="W232" s="60">
        <f>IF(OR(LEFT(I232)="7",LEFT(I232,1)="8"),VALUE(RIGHT(I232,3)),VALUE(RIGHT(I232,4)))</f>
        <v>339</v>
      </c>
    </row>
    <row r="233" spans="1:28" s="41" customFormat="1" ht="20.25" customHeight="1" outlineLevel="1">
      <c r="A233" s="74"/>
      <c r="B233" s="100" t="s">
        <v>373</v>
      </c>
      <c r="C233" s="101"/>
      <c r="D233" s="101"/>
      <c r="E233" s="75">
        <f>SUBTOTAL(9,E235:E237)</f>
        <v>3</v>
      </c>
      <c r="F233" s="76"/>
      <c r="G233" s="76"/>
      <c r="H233" s="76"/>
      <c r="I233" s="89"/>
      <c r="J233" s="76"/>
      <c r="K233" s="76"/>
      <c r="L233" s="76"/>
      <c r="M233" s="76"/>
      <c r="N233" s="76"/>
      <c r="O233" s="78"/>
      <c r="P233" s="78"/>
      <c r="Q233" s="78"/>
      <c r="R233" s="78"/>
      <c r="S233" s="76"/>
      <c r="T233" s="78"/>
      <c r="U233" s="76"/>
      <c r="V233" s="79"/>
      <c r="W233" s="77"/>
      <c r="X233" s="9"/>
      <c r="Y233" s="9"/>
      <c r="Z233" s="48"/>
      <c r="AA233" s="48"/>
      <c r="AB233" s="48"/>
    </row>
    <row r="234" spans="1:28" s="48" customFormat="1" ht="20.25" customHeight="1" outlineLevel="2">
      <c r="A234" s="42"/>
      <c r="B234" s="96" t="s">
        <v>371</v>
      </c>
      <c r="C234" s="97"/>
      <c r="D234" s="97"/>
      <c r="E234" s="43">
        <f>SUBTOTAL(9,E235:E237)</f>
        <v>3</v>
      </c>
      <c r="F234" s="44"/>
      <c r="G234" s="44"/>
      <c r="H234" s="44"/>
      <c r="I234" s="85"/>
      <c r="J234" s="44"/>
      <c r="K234" s="44"/>
      <c r="L234" s="44"/>
      <c r="M234" s="44"/>
      <c r="N234" s="44"/>
      <c r="O234" s="46"/>
      <c r="P234" s="46"/>
      <c r="Q234" s="46"/>
      <c r="R234" s="46"/>
      <c r="S234" s="44"/>
      <c r="T234" s="46"/>
      <c r="U234" s="44"/>
      <c r="V234" s="47"/>
      <c r="W234" s="45"/>
      <c r="X234" s="41"/>
      <c r="Y234" s="9"/>
      <c r="Z234" s="9"/>
      <c r="AA234" s="9"/>
      <c r="AB234" s="9"/>
    </row>
    <row r="235" spans="1:28" s="9" customFormat="1" ht="106.5" customHeight="1">
      <c r="A235" s="49">
        <v>11</v>
      </c>
      <c r="B235" s="50" t="s">
        <v>986</v>
      </c>
      <c r="C235" s="51" t="s">
        <v>86</v>
      </c>
      <c r="D235" s="51" t="s">
        <v>259</v>
      </c>
      <c r="E235" s="52">
        <v>1</v>
      </c>
      <c r="F235" s="53">
        <v>711</v>
      </c>
      <c r="G235" s="54" t="s">
        <v>1008</v>
      </c>
      <c r="H235" s="54" t="s">
        <v>854</v>
      </c>
      <c r="I235" s="86">
        <v>20101171101533</v>
      </c>
      <c r="J235" s="55" t="s">
        <v>1219</v>
      </c>
      <c r="K235" s="55" t="s">
        <v>1220</v>
      </c>
      <c r="L235" s="55" t="s">
        <v>895</v>
      </c>
      <c r="M235" s="55" t="s">
        <v>817</v>
      </c>
      <c r="N235" s="55" t="s">
        <v>997</v>
      </c>
      <c r="O235" s="56">
        <v>45342125.840000004</v>
      </c>
      <c r="P235" s="56">
        <v>0</v>
      </c>
      <c r="Q235" s="56">
        <v>882368.34</v>
      </c>
      <c r="R235" s="56">
        <v>8151001.1699999999</v>
      </c>
      <c r="S235" s="57" t="s">
        <v>1910</v>
      </c>
      <c r="T235" s="56">
        <v>38073493.009999998</v>
      </c>
      <c r="U235" s="58" t="s">
        <v>861</v>
      </c>
      <c r="V235" s="59" t="s">
        <v>1350</v>
      </c>
      <c r="W235" s="60">
        <f>IF(OR(LEFT(I235)="7",LEFT(I235,1)="8"),VALUE(RIGHT(I235,3)),VALUE(RIGHT(I235,4)))</f>
        <v>1533</v>
      </c>
    </row>
    <row r="236" spans="1:28" s="9" customFormat="1" ht="139.5" customHeight="1">
      <c r="A236" s="49">
        <v>11</v>
      </c>
      <c r="B236" s="50" t="s">
        <v>986</v>
      </c>
      <c r="C236" s="51" t="s">
        <v>86</v>
      </c>
      <c r="D236" s="51" t="s">
        <v>259</v>
      </c>
      <c r="E236" s="52">
        <v>1</v>
      </c>
      <c r="F236" s="53" t="s">
        <v>833</v>
      </c>
      <c r="G236" s="54" t="s">
        <v>642</v>
      </c>
      <c r="H236" s="54" t="s">
        <v>642</v>
      </c>
      <c r="I236" s="86" t="s">
        <v>162</v>
      </c>
      <c r="J236" s="55" t="s">
        <v>163</v>
      </c>
      <c r="K236" s="55" t="s">
        <v>950</v>
      </c>
      <c r="L236" s="55" t="s">
        <v>895</v>
      </c>
      <c r="M236" s="55" t="s">
        <v>817</v>
      </c>
      <c r="N236" s="55" t="s">
        <v>308</v>
      </c>
      <c r="O236" s="56">
        <v>624658003.92999995</v>
      </c>
      <c r="P236" s="56">
        <v>291736218.56999999</v>
      </c>
      <c r="Q236" s="56">
        <v>12123404.199999999</v>
      </c>
      <c r="R236" s="56">
        <v>284223787.24000001</v>
      </c>
      <c r="S236" s="57" t="s">
        <v>1908</v>
      </c>
      <c r="T236" s="56">
        <v>823098986.98000002</v>
      </c>
      <c r="U236" s="58" t="s">
        <v>861</v>
      </c>
      <c r="V236" s="59" t="s">
        <v>1909</v>
      </c>
      <c r="W236" s="60">
        <f>IF(OR(LEFT(I236)="7",LEFT(I236,1)="8"),VALUE(RIGHT(I236,3)),VALUE(RIGHT(I236,4)))</f>
        <v>92</v>
      </c>
    </row>
    <row r="237" spans="1:28" s="9" customFormat="1" ht="139.5" customHeight="1">
      <c r="A237" s="49">
        <v>11</v>
      </c>
      <c r="B237" s="50" t="s">
        <v>986</v>
      </c>
      <c r="C237" s="51" t="s">
        <v>86</v>
      </c>
      <c r="D237" s="51" t="s">
        <v>259</v>
      </c>
      <c r="E237" s="52">
        <v>1</v>
      </c>
      <c r="F237" s="53" t="s">
        <v>833</v>
      </c>
      <c r="G237" s="54" t="s">
        <v>642</v>
      </c>
      <c r="H237" s="54" t="s">
        <v>642</v>
      </c>
      <c r="I237" s="86" t="s">
        <v>156</v>
      </c>
      <c r="J237" s="55" t="s">
        <v>157</v>
      </c>
      <c r="K237" s="55" t="s">
        <v>949</v>
      </c>
      <c r="L237" s="55" t="s">
        <v>306</v>
      </c>
      <c r="M237" s="55" t="s">
        <v>307</v>
      </c>
      <c r="N237" s="55" t="s">
        <v>308</v>
      </c>
      <c r="O237" s="56">
        <v>657357</v>
      </c>
      <c r="P237" s="56">
        <v>15819133</v>
      </c>
      <c r="Q237" s="56">
        <v>16132</v>
      </c>
      <c r="R237" s="56">
        <v>16572993</v>
      </c>
      <c r="S237" s="57" t="s">
        <v>1906</v>
      </c>
      <c r="T237" s="56">
        <v>-80371</v>
      </c>
      <c r="U237" s="58" t="s">
        <v>309</v>
      </c>
      <c r="V237" s="59" t="s">
        <v>1907</v>
      </c>
      <c r="W237" s="60">
        <f>IF(OR(LEFT(I237)="7",LEFT(I237,1)="8"),VALUE(RIGHT(I237,3)),VALUE(RIGHT(I237,4)))</f>
        <v>76</v>
      </c>
    </row>
    <row r="238" spans="1:28" s="48" customFormat="1" ht="20.25" customHeight="1" outlineLevel="2">
      <c r="A238" s="68"/>
      <c r="B238" s="98" t="s">
        <v>374</v>
      </c>
      <c r="C238" s="99"/>
      <c r="D238" s="99"/>
      <c r="E238" s="69">
        <f>SUBTOTAL(9,E239)</f>
        <v>1</v>
      </c>
      <c r="F238" s="70"/>
      <c r="G238" s="70"/>
      <c r="H238" s="70"/>
      <c r="I238" s="88"/>
      <c r="J238" s="70"/>
      <c r="K238" s="70"/>
      <c r="L238" s="70"/>
      <c r="M238" s="70"/>
      <c r="N238" s="70"/>
      <c r="O238" s="72"/>
      <c r="P238" s="72"/>
      <c r="Q238" s="72"/>
      <c r="R238" s="72"/>
      <c r="S238" s="70"/>
      <c r="T238" s="72"/>
      <c r="U238" s="70"/>
      <c r="V238" s="73"/>
      <c r="W238" s="71"/>
      <c r="X238" s="9"/>
      <c r="Y238" s="9"/>
      <c r="Z238" s="9"/>
      <c r="AA238" s="9"/>
      <c r="AB238" s="9"/>
    </row>
    <row r="239" spans="1:28" s="9" customFormat="1" ht="139.5" customHeight="1">
      <c r="A239" s="49">
        <v>11</v>
      </c>
      <c r="B239" s="50" t="s">
        <v>986</v>
      </c>
      <c r="C239" s="51" t="s">
        <v>86</v>
      </c>
      <c r="D239" s="51" t="s">
        <v>998</v>
      </c>
      <c r="E239" s="52">
        <v>1</v>
      </c>
      <c r="F239" s="53" t="s">
        <v>833</v>
      </c>
      <c r="G239" s="54" t="s">
        <v>642</v>
      </c>
      <c r="H239" s="54" t="s">
        <v>164</v>
      </c>
      <c r="I239" s="86">
        <v>700011200227</v>
      </c>
      <c r="J239" s="55" t="s">
        <v>165</v>
      </c>
      <c r="K239" s="55" t="s">
        <v>166</v>
      </c>
      <c r="L239" s="55" t="s">
        <v>895</v>
      </c>
      <c r="M239" s="55" t="s">
        <v>541</v>
      </c>
      <c r="N239" s="55" t="s">
        <v>308</v>
      </c>
      <c r="O239" s="56">
        <v>0</v>
      </c>
      <c r="P239" s="56">
        <v>0</v>
      </c>
      <c r="Q239" s="56">
        <v>0</v>
      </c>
      <c r="R239" s="56">
        <v>0</v>
      </c>
      <c r="S239" s="57" t="s">
        <v>1911</v>
      </c>
      <c r="T239" s="56">
        <v>0</v>
      </c>
      <c r="U239" s="58" t="s">
        <v>861</v>
      </c>
      <c r="V239" s="59" t="s">
        <v>1351</v>
      </c>
      <c r="W239" s="60">
        <f>IF(OR(LEFT(I239)="7",LEFT(I239,1)="8"),VALUE(RIGHT(I239,3)),VALUE(RIGHT(I239,4)))</f>
        <v>227</v>
      </c>
    </row>
    <row r="240" spans="1:28" s="41" customFormat="1" ht="20.25" customHeight="1" outlineLevel="1">
      <c r="A240" s="74"/>
      <c r="B240" s="100" t="s">
        <v>375</v>
      </c>
      <c r="C240" s="101"/>
      <c r="D240" s="101"/>
      <c r="E240" s="75">
        <f>SUBTOTAL(9,E241:E243)</f>
        <v>2</v>
      </c>
      <c r="F240" s="76"/>
      <c r="G240" s="76"/>
      <c r="H240" s="76"/>
      <c r="I240" s="89"/>
      <c r="J240" s="76"/>
      <c r="K240" s="76"/>
      <c r="L240" s="76"/>
      <c r="M240" s="76"/>
      <c r="N240" s="76"/>
      <c r="O240" s="78"/>
      <c r="P240" s="78"/>
      <c r="Q240" s="78"/>
      <c r="R240" s="78"/>
      <c r="S240" s="76"/>
      <c r="T240" s="78"/>
      <c r="U240" s="76"/>
      <c r="V240" s="79"/>
      <c r="W240" s="77"/>
      <c r="X240" s="9"/>
      <c r="Y240" s="9"/>
      <c r="Z240" s="34"/>
      <c r="AA240" s="34"/>
      <c r="AB240" s="34"/>
    </row>
    <row r="241" spans="1:28" s="48" customFormat="1" ht="20.25" customHeight="1" outlineLevel="2">
      <c r="A241" s="42"/>
      <c r="B241" s="96" t="s">
        <v>371</v>
      </c>
      <c r="C241" s="97"/>
      <c r="D241" s="97"/>
      <c r="E241" s="43">
        <f>SUBTOTAL(9,E242:E243)</f>
        <v>2</v>
      </c>
      <c r="F241" s="44"/>
      <c r="G241" s="44"/>
      <c r="H241" s="44"/>
      <c r="I241" s="85"/>
      <c r="J241" s="44"/>
      <c r="K241" s="44"/>
      <c r="L241" s="44"/>
      <c r="M241" s="44"/>
      <c r="N241" s="44"/>
      <c r="O241" s="46"/>
      <c r="P241" s="46"/>
      <c r="Q241" s="46"/>
      <c r="R241" s="46"/>
      <c r="S241" s="44"/>
      <c r="T241" s="46"/>
      <c r="U241" s="44"/>
      <c r="V241" s="47"/>
      <c r="W241" s="45"/>
      <c r="X241" s="41"/>
      <c r="Y241" s="9"/>
      <c r="Z241" s="41"/>
      <c r="AA241" s="41"/>
      <c r="AB241" s="41"/>
    </row>
    <row r="242" spans="1:28" s="9" customFormat="1" ht="141.75" customHeight="1">
      <c r="A242" s="49">
        <v>11</v>
      </c>
      <c r="B242" s="50" t="s">
        <v>986</v>
      </c>
      <c r="C242" s="51" t="s">
        <v>210</v>
      </c>
      <c r="D242" s="51" t="s">
        <v>259</v>
      </c>
      <c r="E242" s="52">
        <v>1</v>
      </c>
      <c r="F242" s="53">
        <v>315</v>
      </c>
      <c r="G242" s="54" t="s">
        <v>1052</v>
      </c>
      <c r="H242" s="54" t="s">
        <v>1052</v>
      </c>
      <c r="I242" s="86">
        <v>20001111301060</v>
      </c>
      <c r="J242" s="55" t="s">
        <v>1053</v>
      </c>
      <c r="K242" s="55" t="s">
        <v>1054</v>
      </c>
      <c r="L242" s="55" t="s">
        <v>687</v>
      </c>
      <c r="M242" s="55" t="s">
        <v>1051</v>
      </c>
      <c r="N242" s="55" t="s">
        <v>308</v>
      </c>
      <c r="O242" s="56">
        <v>0</v>
      </c>
      <c r="P242" s="56">
        <v>0</v>
      </c>
      <c r="Q242" s="56">
        <v>0</v>
      </c>
      <c r="R242" s="56">
        <v>0</v>
      </c>
      <c r="S242" s="57" t="s">
        <v>1619</v>
      </c>
      <c r="T242" s="56">
        <v>0</v>
      </c>
      <c r="U242" s="58" t="s">
        <v>309</v>
      </c>
      <c r="V242" s="59" t="s">
        <v>1352</v>
      </c>
      <c r="W242" s="60">
        <f>IF(OR(LEFT(I242)="7",LEFT(I242,1)="8"),VALUE(RIGHT(I242,3)),VALUE(RIGHT(I242,4)))</f>
        <v>1060</v>
      </c>
    </row>
    <row r="243" spans="1:28" s="9" customFormat="1" ht="137.25" customHeight="1">
      <c r="A243" s="49">
        <v>11</v>
      </c>
      <c r="B243" s="50" t="s">
        <v>986</v>
      </c>
      <c r="C243" s="51" t="s">
        <v>210</v>
      </c>
      <c r="D243" s="51" t="s">
        <v>259</v>
      </c>
      <c r="E243" s="52">
        <v>1</v>
      </c>
      <c r="F243" s="53">
        <v>315</v>
      </c>
      <c r="G243" s="54" t="s">
        <v>1052</v>
      </c>
      <c r="H243" s="54" t="s">
        <v>1052</v>
      </c>
      <c r="I243" s="86">
        <v>20021111201289</v>
      </c>
      <c r="J243" s="55" t="s">
        <v>1055</v>
      </c>
      <c r="K243" s="55" t="s">
        <v>1056</v>
      </c>
      <c r="L243" s="55" t="s">
        <v>687</v>
      </c>
      <c r="M243" s="55" t="s">
        <v>1051</v>
      </c>
      <c r="N243" s="55" t="s">
        <v>848</v>
      </c>
      <c r="O243" s="56">
        <v>0</v>
      </c>
      <c r="P243" s="56">
        <v>0</v>
      </c>
      <c r="Q243" s="56">
        <v>0</v>
      </c>
      <c r="R243" s="56">
        <v>0</v>
      </c>
      <c r="S243" s="57" t="s">
        <v>1620</v>
      </c>
      <c r="T243" s="56">
        <v>0</v>
      </c>
      <c r="U243" s="58" t="s">
        <v>309</v>
      </c>
      <c r="V243" s="59" t="s">
        <v>1353</v>
      </c>
      <c r="W243" s="60">
        <f>IF(OR(LEFT(I243)="7",LEFT(I243,1)="8"),VALUE(RIGHT(I243,3)),VALUE(RIGHT(I243,4)))</f>
        <v>1289</v>
      </c>
    </row>
    <row r="244" spans="1:28" s="34" customFormat="1" ht="20.25" customHeight="1" outlineLevel="3">
      <c r="A244" s="61"/>
      <c r="B244" s="94" t="s">
        <v>1057</v>
      </c>
      <c r="C244" s="95"/>
      <c r="D244" s="95"/>
      <c r="E244" s="62">
        <f>SUBTOTAL(9,E245:E251)</f>
        <v>5</v>
      </c>
      <c r="F244" s="63"/>
      <c r="G244" s="63"/>
      <c r="H244" s="63"/>
      <c r="I244" s="87"/>
      <c r="J244" s="63"/>
      <c r="K244" s="63"/>
      <c r="L244" s="63"/>
      <c r="M244" s="63"/>
      <c r="N244" s="63"/>
      <c r="O244" s="64"/>
      <c r="P244" s="65"/>
      <c r="Q244" s="65"/>
      <c r="R244" s="65"/>
      <c r="S244" s="63"/>
      <c r="T244" s="65"/>
      <c r="U244" s="63"/>
      <c r="V244" s="66"/>
      <c r="W244" s="67"/>
      <c r="X244" s="9"/>
      <c r="Y244" s="9"/>
      <c r="Z244" s="9"/>
      <c r="AA244" s="9"/>
      <c r="AB244" s="9"/>
    </row>
    <row r="245" spans="1:28" s="41" customFormat="1" ht="20.25" customHeight="1" outlineLevel="1">
      <c r="A245" s="35"/>
      <c r="B245" s="92" t="s">
        <v>867</v>
      </c>
      <c r="C245" s="93" t="s">
        <v>865</v>
      </c>
      <c r="D245" s="93"/>
      <c r="E245" s="36">
        <f>SUBTOTAL(9,E246:E251)</f>
        <v>5</v>
      </c>
      <c r="F245" s="37"/>
      <c r="G245" s="37"/>
      <c r="H245" s="37"/>
      <c r="I245" s="84"/>
      <c r="J245" s="37"/>
      <c r="K245" s="37"/>
      <c r="L245" s="37"/>
      <c r="M245" s="37"/>
      <c r="N245" s="37"/>
      <c r="O245" s="39"/>
      <c r="P245" s="39"/>
      <c r="Q245" s="39"/>
      <c r="R245" s="39"/>
      <c r="S245" s="37"/>
      <c r="T245" s="39"/>
      <c r="U245" s="37"/>
      <c r="V245" s="40"/>
      <c r="W245" s="38"/>
      <c r="X245" s="34"/>
      <c r="Y245" s="9"/>
      <c r="Z245" s="9"/>
      <c r="AA245" s="9"/>
      <c r="AB245" s="9"/>
    </row>
    <row r="246" spans="1:28" s="48" customFormat="1" ht="20.25" customHeight="1" outlineLevel="2">
      <c r="A246" s="42"/>
      <c r="B246" s="96" t="s">
        <v>371</v>
      </c>
      <c r="C246" s="97"/>
      <c r="D246" s="97"/>
      <c r="E246" s="43">
        <f>SUBTOTAL(9,E247:E251)</f>
        <v>5</v>
      </c>
      <c r="F246" s="44"/>
      <c r="G246" s="44"/>
      <c r="H246" s="44"/>
      <c r="I246" s="85"/>
      <c r="J246" s="44"/>
      <c r="K246" s="44"/>
      <c r="L246" s="44"/>
      <c r="M246" s="44"/>
      <c r="N246" s="44"/>
      <c r="O246" s="46"/>
      <c r="P246" s="46"/>
      <c r="Q246" s="46"/>
      <c r="R246" s="46"/>
      <c r="S246" s="44"/>
      <c r="T246" s="46"/>
      <c r="U246" s="44"/>
      <c r="V246" s="47"/>
      <c r="W246" s="45"/>
      <c r="X246" s="41"/>
      <c r="Y246" s="9"/>
      <c r="Z246" s="9"/>
      <c r="AA246" s="9"/>
      <c r="AB246" s="9"/>
    </row>
    <row r="247" spans="1:28" s="9" customFormat="1" ht="102" customHeight="1">
      <c r="A247" s="49">
        <v>12</v>
      </c>
      <c r="B247" s="50" t="s">
        <v>1057</v>
      </c>
      <c r="C247" s="51" t="s">
        <v>130</v>
      </c>
      <c r="D247" s="51" t="s">
        <v>259</v>
      </c>
      <c r="E247" s="52">
        <v>1</v>
      </c>
      <c r="F247" s="53" t="s">
        <v>357</v>
      </c>
      <c r="G247" s="54" t="s">
        <v>358</v>
      </c>
      <c r="H247" s="54" t="s">
        <v>358</v>
      </c>
      <c r="I247" s="86" t="s">
        <v>606</v>
      </c>
      <c r="J247" s="55" t="s">
        <v>607</v>
      </c>
      <c r="K247" s="55" t="s">
        <v>608</v>
      </c>
      <c r="L247" s="55" t="s">
        <v>895</v>
      </c>
      <c r="M247" s="55" t="s">
        <v>817</v>
      </c>
      <c r="N247" s="55" t="s">
        <v>848</v>
      </c>
      <c r="O247" s="56">
        <v>52.76</v>
      </c>
      <c r="P247" s="56">
        <v>0</v>
      </c>
      <c r="Q247" s="56">
        <v>0</v>
      </c>
      <c r="R247" s="56">
        <v>0</v>
      </c>
      <c r="S247" s="57" t="s">
        <v>1621</v>
      </c>
      <c r="T247" s="56">
        <v>52.76</v>
      </c>
      <c r="U247" s="58" t="s">
        <v>309</v>
      </c>
      <c r="V247" s="59" t="s">
        <v>1355</v>
      </c>
      <c r="W247" s="60">
        <f>IF(OR(LEFT(I247)="7",LEFT(I247,1)="8"),VALUE(RIGHT(I247,3)),VALUE(RIGHT(I247,4)))</f>
        <v>1507</v>
      </c>
    </row>
    <row r="248" spans="1:28" s="9" customFormat="1" ht="97.5" customHeight="1">
      <c r="A248" s="49">
        <v>12</v>
      </c>
      <c r="B248" s="50" t="s">
        <v>1057</v>
      </c>
      <c r="C248" s="51" t="s">
        <v>130</v>
      </c>
      <c r="D248" s="51" t="s">
        <v>259</v>
      </c>
      <c r="E248" s="52">
        <v>1</v>
      </c>
      <c r="F248" s="53" t="s">
        <v>357</v>
      </c>
      <c r="G248" s="54" t="s">
        <v>358</v>
      </c>
      <c r="H248" s="54" t="s">
        <v>358</v>
      </c>
      <c r="I248" s="86" t="s">
        <v>359</v>
      </c>
      <c r="J248" s="55" t="s">
        <v>110</v>
      </c>
      <c r="K248" s="55" t="s">
        <v>499</v>
      </c>
      <c r="L248" s="55" t="s">
        <v>687</v>
      </c>
      <c r="M248" s="55" t="s">
        <v>860</v>
      </c>
      <c r="N248" s="55" t="s">
        <v>848</v>
      </c>
      <c r="O248" s="56">
        <v>0</v>
      </c>
      <c r="P248" s="56">
        <v>0</v>
      </c>
      <c r="Q248" s="56">
        <v>0</v>
      </c>
      <c r="R248" s="56">
        <v>0</v>
      </c>
      <c r="S248" s="57" t="s">
        <v>1622</v>
      </c>
      <c r="T248" s="56">
        <v>0</v>
      </c>
      <c r="U248" s="58" t="s">
        <v>309</v>
      </c>
      <c r="V248" s="59" t="s">
        <v>1354</v>
      </c>
      <c r="W248" s="60">
        <f>IF(OR(LEFT(I248)="7",LEFT(I248,1)="8"),VALUE(RIGHT(I248,3)),VALUE(RIGHT(I248,4)))</f>
        <v>1442</v>
      </c>
    </row>
    <row r="249" spans="1:28" s="9" customFormat="1" ht="90" customHeight="1">
      <c r="A249" s="49">
        <v>12</v>
      </c>
      <c r="B249" s="50" t="s">
        <v>1057</v>
      </c>
      <c r="C249" s="51" t="s">
        <v>130</v>
      </c>
      <c r="D249" s="51" t="s">
        <v>259</v>
      </c>
      <c r="E249" s="52">
        <v>1</v>
      </c>
      <c r="F249" s="53" t="s">
        <v>391</v>
      </c>
      <c r="G249" s="54" t="s">
        <v>392</v>
      </c>
      <c r="H249" s="54" t="s">
        <v>392</v>
      </c>
      <c r="I249" s="86" t="s">
        <v>393</v>
      </c>
      <c r="J249" s="55" t="s">
        <v>394</v>
      </c>
      <c r="K249" s="55" t="s">
        <v>518</v>
      </c>
      <c r="L249" s="55" t="s">
        <v>306</v>
      </c>
      <c r="M249" s="55" t="s">
        <v>307</v>
      </c>
      <c r="N249" s="55" t="s">
        <v>308</v>
      </c>
      <c r="O249" s="56">
        <v>21912100.989999998</v>
      </c>
      <c r="P249" s="56">
        <v>6500</v>
      </c>
      <c r="Q249" s="56">
        <v>495219.91</v>
      </c>
      <c r="R249" s="56">
        <v>127980.2</v>
      </c>
      <c r="S249" s="57" t="s">
        <v>1913</v>
      </c>
      <c r="T249" s="56">
        <v>22285840.699999999</v>
      </c>
      <c r="U249" s="58" t="s">
        <v>309</v>
      </c>
      <c r="V249" s="59" t="s">
        <v>1356</v>
      </c>
      <c r="W249" s="60">
        <f>IF(OR(LEFT(I249)="7",LEFT(I249,1)="8"),VALUE(RIGHT(I249,3)),VALUE(RIGHT(I249,4)))</f>
        <v>345</v>
      </c>
    </row>
    <row r="250" spans="1:28" s="9" customFormat="1" ht="96" customHeight="1">
      <c r="A250" s="49">
        <v>12</v>
      </c>
      <c r="B250" s="50" t="s">
        <v>1057</v>
      </c>
      <c r="C250" s="51" t="s">
        <v>130</v>
      </c>
      <c r="D250" s="51" t="s">
        <v>259</v>
      </c>
      <c r="E250" s="52">
        <v>1</v>
      </c>
      <c r="F250" s="53" t="s">
        <v>395</v>
      </c>
      <c r="G250" s="54" t="s">
        <v>396</v>
      </c>
      <c r="H250" s="54" t="s">
        <v>388</v>
      </c>
      <c r="I250" s="86" t="s">
        <v>397</v>
      </c>
      <c r="J250" s="55" t="s">
        <v>398</v>
      </c>
      <c r="K250" s="55" t="s">
        <v>399</v>
      </c>
      <c r="L250" s="55" t="s">
        <v>895</v>
      </c>
      <c r="M250" s="55" t="s">
        <v>1010</v>
      </c>
      <c r="N250" s="55" t="s">
        <v>853</v>
      </c>
      <c r="O250" s="56">
        <v>28362.69</v>
      </c>
      <c r="P250" s="56">
        <v>0</v>
      </c>
      <c r="Q250" s="56">
        <v>494.77</v>
      </c>
      <c r="R250" s="56">
        <v>0</v>
      </c>
      <c r="S250" s="57" t="s">
        <v>1623</v>
      </c>
      <c r="T250" s="56">
        <v>28857.46</v>
      </c>
      <c r="U250" s="58" t="s">
        <v>309</v>
      </c>
      <c r="V250" s="59" t="s">
        <v>1357</v>
      </c>
      <c r="W250" s="60">
        <f>IF(OR(LEFT(I250)="7",LEFT(I250,1)="8"),VALUE(RIGHT(I250,3)),VALUE(RIGHT(I250,4)))</f>
        <v>69</v>
      </c>
    </row>
    <row r="251" spans="1:28" s="9" customFormat="1" ht="111.75" customHeight="1">
      <c r="A251" s="49">
        <v>12</v>
      </c>
      <c r="B251" s="50" t="s">
        <v>1057</v>
      </c>
      <c r="C251" s="51" t="s">
        <v>130</v>
      </c>
      <c r="D251" s="51" t="s">
        <v>259</v>
      </c>
      <c r="E251" s="52">
        <v>1</v>
      </c>
      <c r="F251" s="53" t="s">
        <v>400</v>
      </c>
      <c r="G251" s="54" t="s">
        <v>401</v>
      </c>
      <c r="H251" s="54" t="s">
        <v>672</v>
      </c>
      <c r="I251" s="86">
        <v>20041251001386</v>
      </c>
      <c r="J251" s="55" t="s">
        <v>707</v>
      </c>
      <c r="K251" s="55" t="s">
        <v>519</v>
      </c>
      <c r="L251" s="55" t="s">
        <v>306</v>
      </c>
      <c r="M251" s="55" t="s">
        <v>860</v>
      </c>
      <c r="N251" s="55" t="s">
        <v>308</v>
      </c>
      <c r="O251" s="56">
        <v>31692435539.849998</v>
      </c>
      <c r="P251" s="56">
        <v>9574043271.4699993</v>
      </c>
      <c r="Q251" s="56">
        <v>780976741.24000001</v>
      </c>
      <c r="R251" s="56">
        <v>3749065426.0999999</v>
      </c>
      <c r="S251" s="57" t="s">
        <v>1912</v>
      </c>
      <c r="T251" s="56">
        <v>38298390126.459999</v>
      </c>
      <c r="U251" s="58" t="s">
        <v>309</v>
      </c>
      <c r="V251" s="59" t="s">
        <v>1358</v>
      </c>
      <c r="W251" s="60">
        <f>IF(OR(LEFT(I251)="7",LEFT(I251,1)="8"),VALUE(RIGHT(I251,3)),VALUE(RIGHT(I251,4)))</f>
        <v>1386</v>
      </c>
    </row>
    <row r="252" spans="1:28" s="34" customFormat="1" ht="20.25" customHeight="1" outlineLevel="3">
      <c r="A252" s="61"/>
      <c r="B252" s="94" t="s">
        <v>402</v>
      </c>
      <c r="C252" s="95"/>
      <c r="D252" s="95"/>
      <c r="E252" s="62">
        <f>SUBTOTAL(9,E253:E256)</f>
        <v>2</v>
      </c>
      <c r="F252" s="63"/>
      <c r="G252" s="63"/>
      <c r="H252" s="63"/>
      <c r="I252" s="87"/>
      <c r="J252" s="63"/>
      <c r="K252" s="63"/>
      <c r="L252" s="63"/>
      <c r="M252" s="63"/>
      <c r="N252" s="63"/>
      <c r="O252" s="64"/>
      <c r="P252" s="65"/>
      <c r="Q252" s="65"/>
      <c r="R252" s="65"/>
      <c r="S252" s="63"/>
      <c r="T252" s="65"/>
      <c r="U252" s="63"/>
      <c r="V252" s="66"/>
      <c r="W252" s="67"/>
      <c r="X252" s="9"/>
      <c r="Y252" s="9"/>
    </row>
    <row r="253" spans="1:28" s="41" customFormat="1" ht="20.25" customHeight="1" outlineLevel="1">
      <c r="A253" s="35"/>
      <c r="B253" s="92" t="s">
        <v>867</v>
      </c>
      <c r="C253" s="93" t="s">
        <v>865</v>
      </c>
      <c r="D253" s="93"/>
      <c r="E253" s="36">
        <f>SUBTOTAL(9,E254:E256)</f>
        <v>2</v>
      </c>
      <c r="F253" s="37"/>
      <c r="G253" s="37"/>
      <c r="H253" s="37"/>
      <c r="I253" s="84"/>
      <c r="J253" s="37"/>
      <c r="K253" s="37"/>
      <c r="L253" s="37"/>
      <c r="M253" s="37"/>
      <c r="N253" s="37"/>
      <c r="O253" s="39"/>
      <c r="P253" s="39"/>
      <c r="Q253" s="39"/>
      <c r="R253" s="39"/>
      <c r="S253" s="37"/>
      <c r="T253" s="39"/>
      <c r="U253" s="37"/>
      <c r="V253" s="40"/>
      <c r="W253" s="38"/>
      <c r="X253" s="34"/>
      <c r="Y253" s="9"/>
    </row>
    <row r="254" spans="1:28" s="48" customFormat="1" ht="20.25" customHeight="1" outlineLevel="2">
      <c r="A254" s="42"/>
      <c r="B254" s="96" t="s">
        <v>371</v>
      </c>
      <c r="C254" s="97"/>
      <c r="D254" s="97"/>
      <c r="E254" s="43">
        <f>SUBTOTAL(9,E255:E256)</f>
        <v>2</v>
      </c>
      <c r="F254" s="44"/>
      <c r="G254" s="44"/>
      <c r="H254" s="44"/>
      <c r="I254" s="85"/>
      <c r="J254" s="44"/>
      <c r="K254" s="44"/>
      <c r="L254" s="44"/>
      <c r="M254" s="44"/>
      <c r="N254" s="44"/>
      <c r="O254" s="46"/>
      <c r="P254" s="46"/>
      <c r="Q254" s="46"/>
      <c r="R254" s="46"/>
      <c r="S254" s="44"/>
      <c r="T254" s="46"/>
      <c r="U254" s="44"/>
      <c r="V254" s="47"/>
      <c r="W254" s="45"/>
      <c r="X254" s="41"/>
      <c r="Y254" s="9"/>
    </row>
    <row r="255" spans="1:28" s="9" customFormat="1" ht="123.75" customHeight="1">
      <c r="A255" s="49">
        <v>14</v>
      </c>
      <c r="B255" s="50" t="s">
        <v>402</v>
      </c>
      <c r="C255" s="51" t="s">
        <v>130</v>
      </c>
      <c r="D255" s="51" t="s">
        <v>259</v>
      </c>
      <c r="E255" s="52">
        <v>1</v>
      </c>
      <c r="F255" s="53" t="s">
        <v>389</v>
      </c>
      <c r="G255" s="54" t="s">
        <v>390</v>
      </c>
      <c r="H255" s="54" t="s">
        <v>390</v>
      </c>
      <c r="I255" s="86" t="s">
        <v>405</v>
      </c>
      <c r="J255" s="55" t="s">
        <v>406</v>
      </c>
      <c r="K255" s="55" t="s">
        <v>521</v>
      </c>
      <c r="L255" s="55" t="s">
        <v>895</v>
      </c>
      <c r="M255" s="55" t="s">
        <v>512</v>
      </c>
      <c r="N255" s="55" t="s">
        <v>454</v>
      </c>
      <c r="O255" s="56">
        <v>123127231.48999999</v>
      </c>
      <c r="P255" s="56">
        <v>0</v>
      </c>
      <c r="Q255" s="56">
        <v>2768830.59</v>
      </c>
      <c r="R255" s="56">
        <v>2901053.55</v>
      </c>
      <c r="S255" s="57" t="s">
        <v>1624</v>
      </c>
      <c r="T255" s="56">
        <v>122995008.53</v>
      </c>
      <c r="U255" s="58" t="s">
        <v>861</v>
      </c>
      <c r="V255" s="59" t="s">
        <v>1914</v>
      </c>
      <c r="W255" s="60">
        <f>IF(OR(LEFT(I255)="7",LEFT(I255,1)="8"),VALUE(RIGHT(I255,3)),VALUE(RIGHT(I255,4)))</f>
        <v>99</v>
      </c>
    </row>
    <row r="256" spans="1:28" s="9" customFormat="1" ht="129" customHeight="1">
      <c r="A256" s="49">
        <v>14</v>
      </c>
      <c r="B256" s="50" t="s">
        <v>402</v>
      </c>
      <c r="C256" s="51" t="s">
        <v>130</v>
      </c>
      <c r="D256" s="51" t="s">
        <v>259</v>
      </c>
      <c r="E256" s="52">
        <v>1</v>
      </c>
      <c r="F256" s="53" t="s">
        <v>389</v>
      </c>
      <c r="G256" s="54" t="s">
        <v>390</v>
      </c>
      <c r="H256" s="54" t="s">
        <v>390</v>
      </c>
      <c r="I256" s="86" t="s">
        <v>403</v>
      </c>
      <c r="J256" s="55" t="s">
        <v>404</v>
      </c>
      <c r="K256" s="55" t="s">
        <v>520</v>
      </c>
      <c r="L256" s="55" t="s">
        <v>895</v>
      </c>
      <c r="M256" s="55" t="s">
        <v>512</v>
      </c>
      <c r="N256" s="55" t="s">
        <v>997</v>
      </c>
      <c r="O256" s="56">
        <v>9817000.6500000004</v>
      </c>
      <c r="P256" s="56">
        <v>0</v>
      </c>
      <c r="Q256" s="56">
        <v>219819.49</v>
      </c>
      <c r="R256" s="56">
        <v>252176.87</v>
      </c>
      <c r="S256" s="57" t="s">
        <v>1625</v>
      </c>
      <c r="T256" s="56">
        <v>9784643.2699999996</v>
      </c>
      <c r="U256" s="58" t="s">
        <v>861</v>
      </c>
      <c r="V256" s="59" t="s">
        <v>1915</v>
      </c>
      <c r="W256" s="60">
        <f>IF(OR(LEFT(I256)="7",LEFT(I256,1)="8"),VALUE(RIGHT(I256,3)),VALUE(RIGHT(I256,4)))</f>
        <v>84</v>
      </c>
    </row>
    <row r="257" spans="1:28" s="34" customFormat="1" ht="20.25" customHeight="1" outlineLevel="3">
      <c r="A257" s="61"/>
      <c r="B257" s="94" t="s">
        <v>407</v>
      </c>
      <c r="C257" s="95"/>
      <c r="D257" s="95"/>
      <c r="E257" s="62">
        <f>SUBTOTAL(9,E260:E272)</f>
        <v>9</v>
      </c>
      <c r="F257" s="63"/>
      <c r="G257" s="63"/>
      <c r="H257" s="63"/>
      <c r="I257" s="87"/>
      <c r="J257" s="63"/>
      <c r="K257" s="63"/>
      <c r="L257" s="63"/>
      <c r="M257" s="63"/>
      <c r="N257" s="63"/>
      <c r="O257" s="64"/>
      <c r="P257" s="65"/>
      <c r="Q257" s="65"/>
      <c r="R257" s="65"/>
      <c r="S257" s="63"/>
      <c r="T257" s="65"/>
      <c r="U257" s="63"/>
      <c r="V257" s="66"/>
      <c r="W257" s="67"/>
      <c r="X257" s="9"/>
      <c r="Y257" s="9"/>
      <c r="Z257" s="9"/>
      <c r="AA257" s="9"/>
      <c r="AB257" s="9"/>
    </row>
    <row r="258" spans="1:28" s="41" customFormat="1" ht="20.25" customHeight="1" outlineLevel="1">
      <c r="A258" s="35"/>
      <c r="B258" s="92" t="s">
        <v>867</v>
      </c>
      <c r="C258" s="93" t="s">
        <v>865</v>
      </c>
      <c r="D258" s="93"/>
      <c r="E258" s="36">
        <f>SUBTOTAL(9,E259:E265)</f>
        <v>6</v>
      </c>
      <c r="F258" s="37"/>
      <c r="G258" s="37"/>
      <c r="H258" s="37"/>
      <c r="I258" s="84"/>
      <c r="J258" s="37"/>
      <c r="K258" s="37"/>
      <c r="L258" s="37"/>
      <c r="M258" s="37"/>
      <c r="N258" s="37"/>
      <c r="O258" s="39"/>
      <c r="P258" s="39"/>
      <c r="Q258" s="39"/>
      <c r="R258" s="39"/>
      <c r="S258" s="37"/>
      <c r="T258" s="39"/>
      <c r="U258" s="37"/>
      <c r="V258" s="40"/>
      <c r="W258" s="38"/>
      <c r="X258" s="34"/>
      <c r="Y258" s="9"/>
      <c r="Z258" s="9"/>
      <c r="AA258" s="9"/>
      <c r="AB258" s="9"/>
    </row>
    <row r="259" spans="1:28" s="48" customFormat="1" ht="20.25" customHeight="1" outlineLevel="2">
      <c r="A259" s="42"/>
      <c r="B259" s="96" t="s">
        <v>371</v>
      </c>
      <c r="C259" s="97"/>
      <c r="D259" s="97"/>
      <c r="E259" s="43">
        <f>SUBTOTAL(9,E260:E265)</f>
        <v>6</v>
      </c>
      <c r="F259" s="44"/>
      <c r="G259" s="44"/>
      <c r="H259" s="44"/>
      <c r="I259" s="85"/>
      <c r="J259" s="44"/>
      <c r="K259" s="44"/>
      <c r="L259" s="44"/>
      <c r="M259" s="44"/>
      <c r="N259" s="44"/>
      <c r="O259" s="46"/>
      <c r="P259" s="46"/>
      <c r="Q259" s="46"/>
      <c r="R259" s="46"/>
      <c r="S259" s="44"/>
      <c r="T259" s="46"/>
      <c r="U259" s="44"/>
      <c r="V259" s="47"/>
      <c r="W259" s="45"/>
      <c r="X259" s="41"/>
      <c r="Y259" s="9"/>
      <c r="Z259" s="9"/>
      <c r="AA259" s="9"/>
      <c r="AB259" s="9"/>
    </row>
    <row r="260" spans="1:28" s="9" customFormat="1" ht="105.75" customHeight="1">
      <c r="A260" s="49">
        <v>15</v>
      </c>
      <c r="B260" s="50" t="s">
        <v>407</v>
      </c>
      <c r="C260" s="51" t="s">
        <v>130</v>
      </c>
      <c r="D260" s="51" t="s">
        <v>259</v>
      </c>
      <c r="E260" s="52">
        <v>1</v>
      </c>
      <c r="F260" s="53">
        <v>172</v>
      </c>
      <c r="G260" s="54" t="s">
        <v>408</v>
      </c>
      <c r="H260" s="54" t="s">
        <v>672</v>
      </c>
      <c r="I260" s="86" t="s">
        <v>412</v>
      </c>
      <c r="J260" s="55" t="s">
        <v>413</v>
      </c>
      <c r="K260" s="55" t="s">
        <v>76</v>
      </c>
      <c r="L260" s="55" t="s">
        <v>306</v>
      </c>
      <c r="M260" s="55" t="s">
        <v>180</v>
      </c>
      <c r="N260" s="55" t="s">
        <v>308</v>
      </c>
      <c r="O260" s="56">
        <v>34258805.700000003</v>
      </c>
      <c r="P260" s="56">
        <v>0</v>
      </c>
      <c r="Q260" s="56">
        <v>786570.84</v>
      </c>
      <c r="R260" s="56">
        <v>185315.21</v>
      </c>
      <c r="S260" s="57" t="s">
        <v>1626</v>
      </c>
      <c r="T260" s="56">
        <v>957770634</v>
      </c>
      <c r="U260" s="58" t="s">
        <v>861</v>
      </c>
      <c r="V260" s="59" t="s">
        <v>1916</v>
      </c>
      <c r="W260" s="60">
        <f t="shared" ref="W260:W265" si="8">IF(OR(LEFT(I260)="7",LEFT(I260,1)="8"),VALUE(RIGHT(I260,3)),VALUE(RIGHT(I260,4)))</f>
        <v>162</v>
      </c>
    </row>
    <row r="261" spans="1:28" s="9" customFormat="1" ht="139.5" customHeight="1">
      <c r="A261" s="49">
        <v>15</v>
      </c>
      <c r="B261" s="50" t="s">
        <v>407</v>
      </c>
      <c r="C261" s="51" t="s">
        <v>130</v>
      </c>
      <c r="D261" s="51" t="s">
        <v>259</v>
      </c>
      <c r="E261" s="52">
        <v>1</v>
      </c>
      <c r="F261" s="53">
        <v>172</v>
      </c>
      <c r="G261" s="54" t="s">
        <v>408</v>
      </c>
      <c r="H261" s="54" t="s">
        <v>672</v>
      </c>
      <c r="I261" s="86" t="s">
        <v>77</v>
      </c>
      <c r="J261" s="55" t="s">
        <v>78</v>
      </c>
      <c r="K261" s="55" t="s">
        <v>789</v>
      </c>
      <c r="L261" s="55" t="s">
        <v>306</v>
      </c>
      <c r="M261" s="55" t="s">
        <v>180</v>
      </c>
      <c r="N261" s="55" t="s">
        <v>308</v>
      </c>
      <c r="O261" s="56">
        <v>0</v>
      </c>
      <c r="P261" s="56">
        <v>0</v>
      </c>
      <c r="Q261" s="56">
        <v>0</v>
      </c>
      <c r="R261" s="56">
        <v>0</v>
      </c>
      <c r="S261" s="57" t="s">
        <v>1627</v>
      </c>
      <c r="T261" s="56">
        <v>0</v>
      </c>
      <c r="U261" s="58" t="s">
        <v>309</v>
      </c>
      <c r="V261" s="59" t="s">
        <v>1917</v>
      </c>
      <c r="W261" s="60">
        <f t="shared" si="8"/>
        <v>163</v>
      </c>
    </row>
    <row r="262" spans="1:28" s="9" customFormat="1" ht="139.5" customHeight="1">
      <c r="A262" s="49">
        <v>15</v>
      </c>
      <c r="B262" s="50" t="s">
        <v>407</v>
      </c>
      <c r="C262" s="51" t="s">
        <v>130</v>
      </c>
      <c r="D262" s="51" t="s">
        <v>259</v>
      </c>
      <c r="E262" s="52">
        <v>1</v>
      </c>
      <c r="F262" s="53">
        <v>172</v>
      </c>
      <c r="G262" s="54" t="s">
        <v>408</v>
      </c>
      <c r="H262" s="54" t="s">
        <v>672</v>
      </c>
      <c r="I262" s="86" t="s">
        <v>409</v>
      </c>
      <c r="J262" s="55" t="s">
        <v>410</v>
      </c>
      <c r="K262" s="55" t="s">
        <v>411</v>
      </c>
      <c r="L262" s="55" t="s">
        <v>306</v>
      </c>
      <c r="M262" s="55" t="s">
        <v>180</v>
      </c>
      <c r="N262" s="55" t="s">
        <v>853</v>
      </c>
      <c r="O262" s="56">
        <v>16963516.550000001</v>
      </c>
      <c r="P262" s="56">
        <v>0</v>
      </c>
      <c r="Q262" s="56">
        <v>298167.13</v>
      </c>
      <c r="R262" s="56">
        <v>1315.21</v>
      </c>
      <c r="S262" s="57" t="s">
        <v>1628</v>
      </c>
      <c r="T262" s="56">
        <v>17260368.469999999</v>
      </c>
      <c r="U262" s="58" t="s">
        <v>309</v>
      </c>
      <c r="V262" s="59" t="s">
        <v>1918</v>
      </c>
      <c r="W262" s="60">
        <f t="shared" si="8"/>
        <v>161</v>
      </c>
    </row>
    <row r="263" spans="1:28" s="9" customFormat="1" ht="139.5" customHeight="1">
      <c r="A263" s="49">
        <v>15</v>
      </c>
      <c r="B263" s="50" t="s">
        <v>407</v>
      </c>
      <c r="C263" s="51" t="s">
        <v>130</v>
      </c>
      <c r="D263" s="51" t="s">
        <v>259</v>
      </c>
      <c r="E263" s="52">
        <v>1</v>
      </c>
      <c r="F263" s="53">
        <v>410</v>
      </c>
      <c r="G263" s="54" t="s">
        <v>790</v>
      </c>
      <c r="H263" s="54" t="s">
        <v>672</v>
      </c>
      <c r="I263" s="86">
        <v>20021530001264</v>
      </c>
      <c r="J263" s="55" t="s">
        <v>791</v>
      </c>
      <c r="K263" s="55" t="s">
        <v>792</v>
      </c>
      <c r="L263" s="55" t="s">
        <v>306</v>
      </c>
      <c r="M263" s="55" t="s">
        <v>180</v>
      </c>
      <c r="N263" s="55" t="s">
        <v>308</v>
      </c>
      <c r="O263" s="56">
        <v>0</v>
      </c>
      <c r="P263" s="56">
        <v>0</v>
      </c>
      <c r="Q263" s="56">
        <v>0</v>
      </c>
      <c r="R263" s="56">
        <v>0</v>
      </c>
      <c r="S263" s="57" t="s">
        <v>1629</v>
      </c>
      <c r="T263" s="56">
        <v>0</v>
      </c>
      <c r="U263" s="58" t="s">
        <v>861</v>
      </c>
      <c r="V263" s="59" t="s">
        <v>1359</v>
      </c>
      <c r="W263" s="60">
        <f t="shared" si="8"/>
        <v>1264</v>
      </c>
    </row>
    <row r="264" spans="1:28" s="9" customFormat="1" ht="116.25" customHeight="1">
      <c r="A264" s="49">
        <v>15</v>
      </c>
      <c r="B264" s="50" t="s">
        <v>407</v>
      </c>
      <c r="C264" s="51" t="s">
        <v>130</v>
      </c>
      <c r="D264" s="51" t="s">
        <v>259</v>
      </c>
      <c r="E264" s="52">
        <v>1</v>
      </c>
      <c r="F264" s="53">
        <v>410</v>
      </c>
      <c r="G264" s="54" t="s">
        <v>790</v>
      </c>
      <c r="H264" s="54" t="s">
        <v>672</v>
      </c>
      <c r="I264" s="86">
        <v>20021541001263</v>
      </c>
      <c r="J264" s="55" t="s">
        <v>793</v>
      </c>
      <c r="K264" s="55" t="s">
        <v>794</v>
      </c>
      <c r="L264" s="55" t="s">
        <v>306</v>
      </c>
      <c r="M264" s="55" t="s">
        <v>307</v>
      </c>
      <c r="N264" s="55" t="s">
        <v>308</v>
      </c>
      <c r="O264" s="56">
        <v>0</v>
      </c>
      <c r="P264" s="56">
        <v>0</v>
      </c>
      <c r="Q264" s="56">
        <v>0</v>
      </c>
      <c r="R264" s="56">
        <v>0</v>
      </c>
      <c r="S264" s="57" t="s">
        <v>1630</v>
      </c>
      <c r="T264" s="56">
        <v>0</v>
      </c>
      <c r="U264" s="58" t="s">
        <v>861</v>
      </c>
      <c r="V264" s="59" t="s">
        <v>1360</v>
      </c>
      <c r="W264" s="60">
        <f t="shared" si="8"/>
        <v>1263</v>
      </c>
    </row>
    <row r="265" spans="1:28" s="9" customFormat="1" ht="139.5" customHeight="1">
      <c r="A265" s="49">
        <v>15</v>
      </c>
      <c r="B265" s="50" t="s">
        <v>407</v>
      </c>
      <c r="C265" s="51" t="s">
        <v>130</v>
      </c>
      <c r="D265" s="51" t="s">
        <v>259</v>
      </c>
      <c r="E265" s="52">
        <v>1</v>
      </c>
      <c r="F265" s="53" t="s">
        <v>795</v>
      </c>
      <c r="G265" s="54" t="s">
        <v>796</v>
      </c>
      <c r="H265" s="54" t="s">
        <v>876</v>
      </c>
      <c r="I265" s="86" t="s">
        <v>797</v>
      </c>
      <c r="J265" s="55" t="s">
        <v>798</v>
      </c>
      <c r="K265" s="55" t="s">
        <v>799</v>
      </c>
      <c r="L265" s="55" t="s">
        <v>895</v>
      </c>
      <c r="M265" s="55" t="s">
        <v>800</v>
      </c>
      <c r="N265" s="55" t="s">
        <v>848</v>
      </c>
      <c r="O265" s="56">
        <v>100468578.48</v>
      </c>
      <c r="P265" s="56">
        <v>0</v>
      </c>
      <c r="Q265" s="56">
        <v>0</v>
      </c>
      <c r="R265" s="56">
        <v>0</v>
      </c>
      <c r="S265" s="57" t="s">
        <v>1919</v>
      </c>
      <c r="T265" s="56">
        <v>100468578.48</v>
      </c>
      <c r="U265" s="58" t="s">
        <v>861</v>
      </c>
      <c r="V265" s="59" t="s">
        <v>1920</v>
      </c>
      <c r="W265" s="60">
        <f t="shared" si="8"/>
        <v>755</v>
      </c>
    </row>
    <row r="266" spans="1:28" s="41" customFormat="1" ht="20.25" customHeight="1" outlineLevel="1">
      <c r="A266" s="74"/>
      <c r="B266" s="100" t="s">
        <v>373</v>
      </c>
      <c r="C266" s="101"/>
      <c r="D266" s="101"/>
      <c r="E266" s="75">
        <f>SUBTOTAL(9,E267:E269)</f>
        <v>2</v>
      </c>
      <c r="F266" s="76"/>
      <c r="G266" s="76"/>
      <c r="H266" s="76"/>
      <c r="I266" s="89"/>
      <c r="J266" s="76"/>
      <c r="K266" s="76"/>
      <c r="L266" s="76"/>
      <c r="M266" s="76"/>
      <c r="N266" s="76"/>
      <c r="O266" s="78"/>
      <c r="P266" s="78"/>
      <c r="Q266" s="78"/>
      <c r="R266" s="78"/>
      <c r="S266" s="76"/>
      <c r="T266" s="78"/>
      <c r="U266" s="76"/>
      <c r="V266" s="79"/>
      <c r="W266" s="77"/>
      <c r="X266" s="9"/>
      <c r="Y266" s="9"/>
      <c r="Z266" s="9"/>
      <c r="AA266" s="9"/>
      <c r="AB266" s="9"/>
    </row>
    <row r="267" spans="1:28" s="48" customFormat="1" ht="20.25" customHeight="1" outlineLevel="2">
      <c r="A267" s="42"/>
      <c r="B267" s="96" t="s">
        <v>371</v>
      </c>
      <c r="C267" s="97"/>
      <c r="D267" s="97"/>
      <c r="E267" s="43">
        <f>SUBTOTAL(9,E268:E269)</f>
        <v>2</v>
      </c>
      <c r="F267" s="44"/>
      <c r="G267" s="44"/>
      <c r="H267" s="44"/>
      <c r="I267" s="85"/>
      <c r="J267" s="44"/>
      <c r="K267" s="44"/>
      <c r="L267" s="44"/>
      <c r="M267" s="44"/>
      <c r="N267" s="44"/>
      <c r="O267" s="46"/>
      <c r="P267" s="46"/>
      <c r="Q267" s="46"/>
      <c r="R267" s="46"/>
      <c r="S267" s="44"/>
      <c r="T267" s="46"/>
      <c r="U267" s="44"/>
      <c r="V267" s="47"/>
      <c r="W267" s="45"/>
      <c r="X267" s="41"/>
      <c r="Y267" s="9"/>
      <c r="Z267" s="34"/>
      <c r="AA267" s="34"/>
      <c r="AB267" s="34"/>
    </row>
    <row r="268" spans="1:28" s="9" customFormat="1" ht="139.5" customHeight="1">
      <c r="A268" s="49">
        <v>15</v>
      </c>
      <c r="B268" s="50" t="s">
        <v>407</v>
      </c>
      <c r="C268" s="51" t="s">
        <v>86</v>
      </c>
      <c r="D268" s="51" t="s">
        <v>259</v>
      </c>
      <c r="E268" s="52">
        <v>1</v>
      </c>
      <c r="F268" s="53">
        <v>311</v>
      </c>
      <c r="G268" s="54" t="s">
        <v>1256</v>
      </c>
      <c r="H268" s="54" t="s">
        <v>1184</v>
      </c>
      <c r="I268" s="86">
        <v>20101531101541</v>
      </c>
      <c r="J268" s="55" t="s">
        <v>1257</v>
      </c>
      <c r="K268" s="55" t="s">
        <v>1258</v>
      </c>
      <c r="L268" s="55" t="s">
        <v>687</v>
      </c>
      <c r="M268" s="55" t="s">
        <v>508</v>
      </c>
      <c r="N268" s="55" t="s">
        <v>308</v>
      </c>
      <c r="O268" s="56">
        <v>120408982.70999999</v>
      </c>
      <c r="P268" s="56">
        <v>409034.9</v>
      </c>
      <c r="Q268" s="56">
        <v>2173147.8199999998</v>
      </c>
      <c r="R268" s="56">
        <v>2032487.51</v>
      </c>
      <c r="S268" s="57" t="s">
        <v>1923</v>
      </c>
      <c r="T268" s="56">
        <v>43734523.340000004</v>
      </c>
      <c r="U268" s="58" t="s">
        <v>861</v>
      </c>
      <c r="V268" s="59" t="s">
        <v>1361</v>
      </c>
      <c r="W268" s="60">
        <f>IF(OR(LEFT(I268)="7",LEFT(I268,1)="8"),VALUE(RIGHT(I268,3)),VALUE(RIGHT(I268,4)))</f>
        <v>1541</v>
      </c>
    </row>
    <row r="269" spans="1:28" s="9" customFormat="1" ht="105" customHeight="1">
      <c r="A269" s="49">
        <v>15</v>
      </c>
      <c r="B269" s="50" t="s">
        <v>407</v>
      </c>
      <c r="C269" s="51" t="s">
        <v>86</v>
      </c>
      <c r="D269" s="51" t="s">
        <v>259</v>
      </c>
      <c r="E269" s="52">
        <v>1</v>
      </c>
      <c r="F269" s="53" t="s">
        <v>795</v>
      </c>
      <c r="G269" s="54" t="s">
        <v>796</v>
      </c>
      <c r="H269" s="54" t="s">
        <v>796</v>
      </c>
      <c r="I269" s="86" t="s">
        <v>801</v>
      </c>
      <c r="J269" s="55" t="s">
        <v>802</v>
      </c>
      <c r="K269" s="55" t="s">
        <v>803</v>
      </c>
      <c r="L269" s="55" t="s">
        <v>687</v>
      </c>
      <c r="M269" s="55" t="s">
        <v>796</v>
      </c>
      <c r="N269" s="55" t="s">
        <v>848</v>
      </c>
      <c r="O269" s="56">
        <v>4360700</v>
      </c>
      <c r="P269" s="56">
        <v>0</v>
      </c>
      <c r="Q269" s="56">
        <v>0</v>
      </c>
      <c r="R269" s="56">
        <v>0</v>
      </c>
      <c r="S269" s="57" t="s">
        <v>1921</v>
      </c>
      <c r="T269" s="56">
        <v>4360700</v>
      </c>
      <c r="U269" s="58" t="s">
        <v>861</v>
      </c>
      <c r="V269" s="59" t="s">
        <v>1922</v>
      </c>
      <c r="W269" s="60">
        <f>IF(OR(LEFT(I269)="7",LEFT(I269,1)="8"),VALUE(RIGHT(I269,3)),VALUE(RIGHT(I269,4)))</f>
        <v>32</v>
      </c>
    </row>
    <row r="270" spans="1:28" s="41" customFormat="1" ht="20.25" customHeight="1" outlineLevel="1">
      <c r="A270" s="74"/>
      <c r="B270" s="100" t="s">
        <v>375</v>
      </c>
      <c r="C270" s="101"/>
      <c r="D270" s="101"/>
      <c r="E270" s="75">
        <f>SUBTOTAL(9,E271:E272)</f>
        <v>1</v>
      </c>
      <c r="F270" s="76"/>
      <c r="G270" s="76"/>
      <c r="H270" s="76"/>
      <c r="I270" s="89"/>
      <c r="J270" s="76"/>
      <c r="K270" s="76"/>
      <c r="L270" s="76"/>
      <c r="M270" s="76"/>
      <c r="N270" s="76"/>
      <c r="O270" s="78"/>
      <c r="P270" s="78"/>
      <c r="Q270" s="78"/>
      <c r="R270" s="78"/>
      <c r="S270" s="76"/>
      <c r="T270" s="78"/>
      <c r="U270" s="76"/>
      <c r="V270" s="79"/>
      <c r="W270" s="77"/>
      <c r="X270" s="9"/>
      <c r="Y270" s="9"/>
      <c r="Z270" s="48"/>
      <c r="AA270" s="48"/>
      <c r="AB270" s="48"/>
    </row>
    <row r="271" spans="1:28" s="48" customFormat="1" ht="20.25" customHeight="1" outlineLevel="2">
      <c r="A271" s="42"/>
      <c r="B271" s="96" t="s">
        <v>371</v>
      </c>
      <c r="C271" s="97"/>
      <c r="D271" s="97"/>
      <c r="E271" s="43">
        <f>SUBTOTAL(9,E272)</f>
        <v>1</v>
      </c>
      <c r="F271" s="44"/>
      <c r="G271" s="44"/>
      <c r="H271" s="44"/>
      <c r="I271" s="85"/>
      <c r="J271" s="44"/>
      <c r="K271" s="44"/>
      <c r="L271" s="44"/>
      <c r="M271" s="44"/>
      <c r="N271" s="44"/>
      <c r="O271" s="46"/>
      <c r="P271" s="46"/>
      <c r="Q271" s="46"/>
      <c r="R271" s="46"/>
      <c r="S271" s="44"/>
      <c r="T271" s="46"/>
      <c r="U271" s="44"/>
      <c r="V271" s="47"/>
      <c r="W271" s="45"/>
      <c r="X271" s="41"/>
      <c r="Y271" s="9"/>
      <c r="Z271" s="9"/>
      <c r="AA271" s="9"/>
      <c r="AB271" s="9"/>
    </row>
    <row r="272" spans="1:28" s="9" customFormat="1" ht="87" customHeight="1">
      <c r="A272" s="49">
        <v>15</v>
      </c>
      <c r="B272" s="50" t="s">
        <v>407</v>
      </c>
      <c r="C272" s="51" t="s">
        <v>210</v>
      </c>
      <c r="D272" s="51" t="s">
        <v>259</v>
      </c>
      <c r="E272" s="52">
        <v>1</v>
      </c>
      <c r="F272" s="53">
        <v>410</v>
      </c>
      <c r="G272" s="54" t="s">
        <v>790</v>
      </c>
      <c r="H272" s="54" t="s">
        <v>790</v>
      </c>
      <c r="I272" s="86">
        <v>700015400038</v>
      </c>
      <c r="J272" s="55" t="s">
        <v>804</v>
      </c>
      <c r="K272" s="55" t="s">
        <v>609</v>
      </c>
      <c r="L272" s="55" t="s">
        <v>895</v>
      </c>
      <c r="M272" s="55" t="s">
        <v>541</v>
      </c>
      <c r="N272" s="55" t="s">
        <v>308</v>
      </c>
      <c r="O272" s="56">
        <v>86732572.709999993</v>
      </c>
      <c r="P272" s="56">
        <v>32256759.079999998</v>
      </c>
      <c r="Q272" s="56">
        <v>1694662.66</v>
      </c>
      <c r="R272" s="56">
        <v>34990440.140000001</v>
      </c>
      <c r="S272" s="57" t="s">
        <v>1924</v>
      </c>
      <c r="T272" s="56">
        <v>85693554.310000002</v>
      </c>
      <c r="U272" s="58" t="s">
        <v>309</v>
      </c>
      <c r="V272" s="59" t="s">
        <v>1925</v>
      </c>
      <c r="W272" s="60">
        <f>IF(OR(LEFT(I272)="7",LEFT(I272,1)="8"),VALUE(RIGHT(I272,3)),VALUE(RIGHT(I272,4)))</f>
        <v>38</v>
      </c>
    </row>
    <row r="273" spans="1:28" s="34" customFormat="1" ht="28.5" customHeight="1" outlineLevel="3">
      <c r="A273" s="61"/>
      <c r="B273" s="94" t="s">
        <v>805</v>
      </c>
      <c r="C273" s="95"/>
      <c r="D273" s="95"/>
      <c r="E273" s="62">
        <f>SUBTOTAL(9,E277:E289)</f>
        <v>7</v>
      </c>
      <c r="F273" s="63"/>
      <c r="G273" s="63"/>
      <c r="H273" s="63"/>
      <c r="I273" s="87"/>
      <c r="J273" s="63"/>
      <c r="K273" s="63"/>
      <c r="L273" s="63"/>
      <c r="M273" s="63"/>
      <c r="N273" s="63"/>
      <c r="O273" s="64"/>
      <c r="P273" s="65"/>
      <c r="Q273" s="65"/>
      <c r="R273" s="65"/>
      <c r="S273" s="63"/>
      <c r="T273" s="65"/>
      <c r="U273" s="63"/>
      <c r="V273" s="66"/>
      <c r="W273" s="67"/>
      <c r="X273" s="9"/>
      <c r="Y273" s="9"/>
      <c r="Z273" s="9"/>
      <c r="AA273" s="9"/>
      <c r="AB273" s="9"/>
    </row>
    <row r="274" spans="1:28" s="41" customFormat="1" ht="20.25" customHeight="1" outlineLevel="1">
      <c r="A274" s="35"/>
      <c r="B274" s="92" t="s">
        <v>867</v>
      </c>
      <c r="C274" s="93" t="s">
        <v>865</v>
      </c>
      <c r="D274" s="93"/>
      <c r="E274" s="36">
        <f>SUBTOTAL(9,E277:E281)</f>
        <v>3</v>
      </c>
      <c r="F274" s="37"/>
      <c r="G274" s="37"/>
      <c r="H274" s="37"/>
      <c r="I274" s="84"/>
      <c r="J274" s="37"/>
      <c r="K274" s="37"/>
      <c r="L274" s="37"/>
      <c r="M274" s="37"/>
      <c r="N274" s="37"/>
      <c r="O274" s="39"/>
      <c r="P274" s="39"/>
      <c r="Q274" s="39"/>
      <c r="R274" s="39"/>
      <c r="S274" s="37"/>
      <c r="T274" s="39"/>
      <c r="U274" s="37"/>
      <c r="V274" s="40"/>
      <c r="W274" s="38"/>
      <c r="X274" s="34"/>
      <c r="Y274" s="9"/>
      <c r="Z274" s="48"/>
      <c r="AA274" s="48"/>
      <c r="AB274" s="48"/>
    </row>
    <row r="275" spans="1:28" s="48" customFormat="1" ht="20.25" customHeight="1" outlineLevel="2">
      <c r="A275" s="68"/>
      <c r="B275" s="98" t="s">
        <v>1144</v>
      </c>
      <c r="C275" s="99"/>
      <c r="D275" s="99"/>
      <c r="E275" s="69">
        <f>SUBTOTAL(9,E276)</f>
        <v>1</v>
      </c>
      <c r="F275" s="70"/>
      <c r="G275" s="70"/>
      <c r="H275" s="70"/>
      <c r="I275" s="88"/>
      <c r="J275" s="70"/>
      <c r="K275" s="70"/>
      <c r="L275" s="70"/>
      <c r="M275" s="70"/>
      <c r="N275" s="70"/>
      <c r="O275" s="72"/>
      <c r="P275" s="72"/>
      <c r="Q275" s="72"/>
      <c r="R275" s="72"/>
      <c r="S275" s="70"/>
      <c r="T275" s="72"/>
      <c r="U275" s="70"/>
      <c r="V275" s="73"/>
      <c r="W275" s="71"/>
      <c r="X275" s="9"/>
      <c r="Y275" s="9"/>
      <c r="Z275" s="9"/>
      <c r="AA275" s="9"/>
      <c r="AB275" s="9"/>
    </row>
    <row r="276" spans="1:28" s="9" customFormat="1" ht="227.25" customHeight="1">
      <c r="A276" s="49">
        <v>16</v>
      </c>
      <c r="B276" s="50" t="s">
        <v>805</v>
      </c>
      <c r="C276" s="51" t="s">
        <v>130</v>
      </c>
      <c r="D276" s="51" t="s">
        <v>259</v>
      </c>
      <c r="E276" s="52">
        <v>1</v>
      </c>
      <c r="F276" s="53" t="s">
        <v>1926</v>
      </c>
      <c r="G276" s="54" t="s">
        <v>1927</v>
      </c>
      <c r="H276" s="54" t="s">
        <v>1927</v>
      </c>
      <c r="I276" s="86" t="s">
        <v>1928</v>
      </c>
      <c r="J276" s="55" t="s">
        <v>1929</v>
      </c>
      <c r="K276" s="55" t="s">
        <v>1930</v>
      </c>
      <c r="L276" s="55" t="s">
        <v>895</v>
      </c>
      <c r="M276" s="55" t="s">
        <v>337</v>
      </c>
      <c r="N276" s="55" t="s">
        <v>308</v>
      </c>
      <c r="O276" s="56"/>
      <c r="P276" s="56">
        <v>0</v>
      </c>
      <c r="Q276" s="56">
        <v>0</v>
      </c>
      <c r="R276" s="56">
        <v>0</v>
      </c>
      <c r="S276" s="57" t="s">
        <v>1931</v>
      </c>
      <c r="T276" s="56">
        <v>0</v>
      </c>
      <c r="U276" s="58" t="s">
        <v>309</v>
      </c>
      <c r="V276" s="59" t="s">
        <v>1932</v>
      </c>
      <c r="W276" s="60">
        <f>IF(OR(LEFT(I276)="7",LEFT(I276,1)="8"),VALUE(RIGHT(I276,3)),VALUE(RIGHT(I276,4)))</f>
        <v>1554</v>
      </c>
    </row>
    <row r="277" spans="1:28" s="48" customFormat="1" ht="20.25" customHeight="1" outlineLevel="2">
      <c r="A277" s="68"/>
      <c r="B277" s="98" t="s">
        <v>372</v>
      </c>
      <c r="C277" s="99"/>
      <c r="D277" s="99"/>
      <c r="E277" s="69">
        <f>SUBTOTAL(9,E278)</f>
        <v>1</v>
      </c>
      <c r="F277" s="70"/>
      <c r="G277" s="70"/>
      <c r="H277" s="70"/>
      <c r="I277" s="88"/>
      <c r="J277" s="70"/>
      <c r="K277" s="70"/>
      <c r="L277" s="70"/>
      <c r="M277" s="70"/>
      <c r="N277" s="70"/>
      <c r="O277" s="72"/>
      <c r="P277" s="72"/>
      <c r="Q277" s="72"/>
      <c r="R277" s="72"/>
      <c r="S277" s="70"/>
      <c r="T277" s="72"/>
      <c r="U277" s="70"/>
      <c r="V277" s="73"/>
      <c r="W277" s="71"/>
      <c r="X277" s="9"/>
      <c r="Y277" s="9"/>
      <c r="Z277" s="9"/>
      <c r="AA277" s="9"/>
      <c r="AB277" s="9"/>
    </row>
    <row r="278" spans="1:28" s="9" customFormat="1" ht="189" customHeight="1">
      <c r="A278" s="49">
        <v>16</v>
      </c>
      <c r="B278" s="50" t="s">
        <v>805</v>
      </c>
      <c r="C278" s="51" t="s">
        <v>130</v>
      </c>
      <c r="D278" s="51" t="s">
        <v>685</v>
      </c>
      <c r="E278" s="52">
        <v>1</v>
      </c>
      <c r="F278" s="53" t="s">
        <v>545</v>
      </c>
      <c r="G278" s="54" t="s">
        <v>693</v>
      </c>
      <c r="H278" s="54" t="s">
        <v>1000</v>
      </c>
      <c r="I278" s="86" t="s">
        <v>1001</v>
      </c>
      <c r="J278" s="55" t="s">
        <v>1131</v>
      </c>
      <c r="K278" s="55" t="s">
        <v>1132</v>
      </c>
      <c r="L278" s="55" t="s">
        <v>306</v>
      </c>
      <c r="M278" s="55" t="s">
        <v>860</v>
      </c>
      <c r="N278" s="55" t="s">
        <v>848</v>
      </c>
      <c r="O278" s="56">
        <v>4367928252.5600004</v>
      </c>
      <c r="P278" s="56">
        <v>527443540.70999998</v>
      </c>
      <c r="Q278" s="56">
        <v>83556131.219999999</v>
      </c>
      <c r="R278" s="56">
        <v>1307255190.1700001</v>
      </c>
      <c r="S278" s="57" t="s">
        <v>1631</v>
      </c>
      <c r="T278" s="56">
        <v>3671672734.3200002</v>
      </c>
      <c r="U278" s="58" t="s">
        <v>309</v>
      </c>
      <c r="V278" s="59" t="s">
        <v>1933</v>
      </c>
      <c r="W278" s="60">
        <f>IF(OR(LEFT(I278)="7",LEFT(I278,1)="8"),VALUE(RIGHT(I278,3)),VALUE(RIGHT(I278,4)))</f>
        <v>68</v>
      </c>
    </row>
    <row r="279" spans="1:28" s="48" customFormat="1" ht="20.25" customHeight="1" outlineLevel="2">
      <c r="A279" s="68"/>
      <c r="B279" s="98" t="s">
        <v>374</v>
      </c>
      <c r="C279" s="99"/>
      <c r="D279" s="99"/>
      <c r="E279" s="69">
        <f>SUBTOTAL(9,E280:E281)</f>
        <v>2</v>
      </c>
      <c r="F279" s="70"/>
      <c r="G279" s="70"/>
      <c r="H279" s="70"/>
      <c r="I279" s="88"/>
      <c r="J279" s="70"/>
      <c r="K279" s="70"/>
      <c r="L279" s="70"/>
      <c r="M279" s="70"/>
      <c r="N279" s="70"/>
      <c r="O279" s="72"/>
      <c r="P279" s="72"/>
      <c r="Q279" s="72"/>
      <c r="R279" s="72"/>
      <c r="S279" s="70"/>
      <c r="T279" s="72"/>
      <c r="U279" s="70"/>
      <c r="V279" s="73"/>
      <c r="W279" s="71"/>
      <c r="X279" s="9"/>
      <c r="Y279" s="9"/>
    </row>
    <row r="280" spans="1:28" s="9" customFormat="1" ht="150" customHeight="1">
      <c r="A280" s="49">
        <v>16</v>
      </c>
      <c r="B280" s="50" t="s">
        <v>805</v>
      </c>
      <c r="C280" s="51" t="s">
        <v>130</v>
      </c>
      <c r="D280" s="51" t="s">
        <v>998</v>
      </c>
      <c r="E280" s="52">
        <v>1</v>
      </c>
      <c r="F280" s="53">
        <v>100</v>
      </c>
      <c r="G280" s="54" t="s">
        <v>1184</v>
      </c>
      <c r="H280" s="54" t="s">
        <v>1221</v>
      </c>
      <c r="I280" s="86" t="s">
        <v>1006</v>
      </c>
      <c r="J280" s="55" t="s">
        <v>1007</v>
      </c>
      <c r="K280" s="55" t="s">
        <v>635</v>
      </c>
      <c r="L280" s="55" t="s">
        <v>306</v>
      </c>
      <c r="M280" s="55" t="s">
        <v>307</v>
      </c>
      <c r="N280" s="55" t="s">
        <v>308</v>
      </c>
      <c r="O280" s="56">
        <v>5015455</v>
      </c>
      <c r="P280" s="56">
        <v>185214957</v>
      </c>
      <c r="Q280" s="56">
        <v>350087</v>
      </c>
      <c r="R280" s="56">
        <v>164565772</v>
      </c>
      <c r="S280" s="57" t="s">
        <v>1632</v>
      </c>
      <c r="T280" s="56">
        <v>26014727</v>
      </c>
      <c r="U280" s="58" t="s">
        <v>309</v>
      </c>
      <c r="V280" s="59" t="s">
        <v>1934</v>
      </c>
      <c r="W280" s="60">
        <f>IF(OR(LEFT(I280)="7",LEFT(I280,1)="8"),VALUE(RIGHT(I280,3)),VALUE(RIGHT(I280,4)))</f>
        <v>144</v>
      </c>
    </row>
    <row r="281" spans="1:28" s="9" customFormat="1" ht="163.5" customHeight="1">
      <c r="A281" s="49">
        <v>16</v>
      </c>
      <c r="B281" s="50" t="s">
        <v>805</v>
      </c>
      <c r="C281" s="51" t="s">
        <v>130</v>
      </c>
      <c r="D281" s="51" t="s">
        <v>998</v>
      </c>
      <c r="E281" s="52">
        <v>1</v>
      </c>
      <c r="F281" s="53" t="s">
        <v>1185</v>
      </c>
      <c r="G281" s="54" t="s">
        <v>1186</v>
      </c>
      <c r="H281" s="54" t="s">
        <v>764</v>
      </c>
      <c r="I281" s="86">
        <v>20061651101444</v>
      </c>
      <c r="J281" s="55" t="s">
        <v>489</v>
      </c>
      <c r="K281" s="55" t="s">
        <v>1283</v>
      </c>
      <c r="L281" s="55" t="s">
        <v>687</v>
      </c>
      <c r="M281" s="55" t="s">
        <v>1284</v>
      </c>
      <c r="N281" s="55" t="s">
        <v>853</v>
      </c>
      <c r="O281" s="56">
        <v>1990935.62</v>
      </c>
      <c r="P281" s="56">
        <v>0</v>
      </c>
      <c r="Q281" s="56">
        <v>43342.01</v>
      </c>
      <c r="R281" s="56">
        <v>0</v>
      </c>
      <c r="S281" s="57" t="s">
        <v>1935</v>
      </c>
      <c r="T281" s="56">
        <v>2034277.63</v>
      </c>
      <c r="U281" s="58" t="s">
        <v>309</v>
      </c>
      <c r="V281" s="59" t="s">
        <v>1633</v>
      </c>
      <c r="W281" s="60">
        <f>IF(OR(LEFT(I281)="7",LEFT(I281,1)="8"),VALUE(RIGHT(I281,3)),VALUE(RIGHT(I281,4)))</f>
        <v>1444</v>
      </c>
    </row>
    <row r="282" spans="1:28" s="41" customFormat="1" ht="20.25" customHeight="1" outlineLevel="1">
      <c r="A282" s="74"/>
      <c r="B282" s="100" t="s">
        <v>373</v>
      </c>
      <c r="C282" s="101"/>
      <c r="D282" s="101"/>
      <c r="E282" s="75">
        <f>SUBTOTAL(9,E284:E286)</f>
        <v>3</v>
      </c>
      <c r="F282" s="76"/>
      <c r="G282" s="76"/>
      <c r="H282" s="76"/>
      <c r="I282" s="89"/>
      <c r="J282" s="76"/>
      <c r="K282" s="76"/>
      <c r="L282" s="76"/>
      <c r="M282" s="76"/>
      <c r="N282" s="76"/>
      <c r="O282" s="78"/>
      <c r="P282" s="78"/>
      <c r="Q282" s="78"/>
      <c r="R282" s="78"/>
      <c r="S282" s="76"/>
      <c r="T282" s="78"/>
      <c r="U282" s="76"/>
      <c r="V282" s="79"/>
      <c r="W282" s="77"/>
      <c r="X282" s="9"/>
      <c r="Y282" s="9"/>
    </row>
    <row r="283" spans="1:28" s="48" customFormat="1" ht="20.25" customHeight="1" outlineLevel="2">
      <c r="A283" s="42"/>
      <c r="B283" s="96" t="s">
        <v>371</v>
      </c>
      <c r="C283" s="97"/>
      <c r="D283" s="97"/>
      <c r="E283" s="43">
        <f>SUBTOTAL(9,E284:E286)</f>
        <v>3</v>
      </c>
      <c r="F283" s="44"/>
      <c r="G283" s="44"/>
      <c r="H283" s="44"/>
      <c r="I283" s="85"/>
      <c r="J283" s="44"/>
      <c r="K283" s="44"/>
      <c r="L283" s="44"/>
      <c r="M283" s="44"/>
      <c r="N283" s="44"/>
      <c r="O283" s="46"/>
      <c r="P283" s="46"/>
      <c r="Q283" s="46"/>
      <c r="R283" s="46"/>
      <c r="S283" s="44"/>
      <c r="T283" s="46"/>
      <c r="U283" s="44"/>
      <c r="V283" s="47"/>
      <c r="W283" s="45"/>
      <c r="X283" s="41"/>
      <c r="Y283" s="9"/>
    </row>
    <row r="284" spans="1:28" s="9" customFormat="1" ht="180" customHeight="1">
      <c r="A284" s="49">
        <v>16</v>
      </c>
      <c r="B284" s="50" t="s">
        <v>805</v>
      </c>
      <c r="C284" s="51" t="s">
        <v>86</v>
      </c>
      <c r="D284" s="51" t="s">
        <v>259</v>
      </c>
      <c r="E284" s="52">
        <v>1</v>
      </c>
      <c r="F284" s="53" t="s">
        <v>545</v>
      </c>
      <c r="G284" s="54" t="s">
        <v>693</v>
      </c>
      <c r="H284" s="54" t="s">
        <v>693</v>
      </c>
      <c r="I284" s="86" t="s">
        <v>694</v>
      </c>
      <c r="J284" s="55" t="s">
        <v>695</v>
      </c>
      <c r="K284" s="55" t="s">
        <v>699</v>
      </c>
      <c r="L284" s="55" t="s">
        <v>306</v>
      </c>
      <c r="M284" s="55" t="s">
        <v>503</v>
      </c>
      <c r="N284" s="55" t="s">
        <v>848</v>
      </c>
      <c r="O284" s="56">
        <v>1231366670</v>
      </c>
      <c r="P284" s="56">
        <v>842031653</v>
      </c>
      <c r="Q284" s="56">
        <v>8658713</v>
      </c>
      <c r="R284" s="56">
        <v>1476396057</v>
      </c>
      <c r="S284" s="57" t="s">
        <v>1635</v>
      </c>
      <c r="T284" s="56">
        <v>605660979</v>
      </c>
      <c r="U284" s="58" t="s">
        <v>309</v>
      </c>
      <c r="V284" s="59" t="s">
        <v>1415</v>
      </c>
      <c r="W284" s="60">
        <f>IF(OR(LEFT(I284)="7",LEFT(I284,1)="8"),VALUE(RIGHT(I284,3)),VALUE(RIGHT(I284,4)))</f>
        <v>1512</v>
      </c>
    </row>
    <row r="285" spans="1:28" s="9" customFormat="1" ht="132" customHeight="1">
      <c r="A285" s="49">
        <v>16</v>
      </c>
      <c r="B285" s="50" t="s">
        <v>805</v>
      </c>
      <c r="C285" s="51" t="s">
        <v>86</v>
      </c>
      <c r="D285" s="51" t="s">
        <v>259</v>
      </c>
      <c r="E285" s="52">
        <v>1</v>
      </c>
      <c r="F285" s="53">
        <v>512</v>
      </c>
      <c r="G285" s="54" t="s">
        <v>601</v>
      </c>
      <c r="H285" s="54" t="s">
        <v>854</v>
      </c>
      <c r="I285" s="86">
        <v>20091651201510</v>
      </c>
      <c r="J285" s="55" t="s">
        <v>602</v>
      </c>
      <c r="K285" s="55" t="s">
        <v>603</v>
      </c>
      <c r="L285" s="55" t="s">
        <v>306</v>
      </c>
      <c r="M285" s="55" t="s">
        <v>860</v>
      </c>
      <c r="N285" s="55" t="s">
        <v>848</v>
      </c>
      <c r="O285" s="56">
        <v>703196917.03999996</v>
      </c>
      <c r="P285" s="56">
        <v>0</v>
      </c>
      <c r="Q285" s="56">
        <v>15555485.449999999</v>
      </c>
      <c r="R285" s="56">
        <v>52067622.030000001</v>
      </c>
      <c r="S285" s="57" t="s">
        <v>1936</v>
      </c>
      <c r="T285" s="56">
        <v>666684780.46000004</v>
      </c>
      <c r="U285" s="58" t="s">
        <v>309</v>
      </c>
      <c r="V285" s="59" t="s">
        <v>1634</v>
      </c>
      <c r="W285" s="60">
        <f>IF(OR(LEFT(I285)="7",LEFT(I285,1)="8"),VALUE(RIGHT(I285,3)),VALUE(RIGHT(I285,4)))</f>
        <v>1510</v>
      </c>
    </row>
    <row r="286" spans="1:28" s="9" customFormat="1" ht="156.75" customHeight="1">
      <c r="A286" s="49">
        <v>16</v>
      </c>
      <c r="B286" s="50" t="s">
        <v>805</v>
      </c>
      <c r="C286" s="51" t="s">
        <v>86</v>
      </c>
      <c r="D286" s="51" t="s">
        <v>259</v>
      </c>
      <c r="E286" s="52">
        <v>1</v>
      </c>
      <c r="F286" s="53">
        <v>710</v>
      </c>
      <c r="G286" s="54" t="s">
        <v>1141</v>
      </c>
      <c r="H286" s="54" t="s">
        <v>1133</v>
      </c>
      <c r="I286" s="86" t="s">
        <v>1142</v>
      </c>
      <c r="J286" s="55" t="s">
        <v>367</v>
      </c>
      <c r="K286" s="55" t="s">
        <v>705</v>
      </c>
      <c r="L286" s="55" t="s">
        <v>306</v>
      </c>
      <c r="M286" s="55" t="s">
        <v>503</v>
      </c>
      <c r="N286" s="55" t="s">
        <v>308</v>
      </c>
      <c r="O286" s="56">
        <v>141655278.22</v>
      </c>
      <c r="P286" s="56">
        <v>0</v>
      </c>
      <c r="Q286" s="56">
        <v>2399452.4900000002</v>
      </c>
      <c r="R286" s="56">
        <v>2649030.31</v>
      </c>
      <c r="S286" s="57" t="s">
        <v>1937</v>
      </c>
      <c r="T286" s="56">
        <v>141405700.40000001</v>
      </c>
      <c r="U286" s="58" t="s">
        <v>309</v>
      </c>
      <c r="V286" s="59" t="s">
        <v>1362</v>
      </c>
      <c r="W286" s="60">
        <f>IF(OR(LEFT(I286)="7",LEFT(I286,1)="8"),VALUE(RIGHT(I286,3)),VALUE(RIGHT(I286,4)))</f>
        <v>358</v>
      </c>
    </row>
    <row r="287" spans="1:28" s="41" customFormat="1" ht="20.25" customHeight="1" outlineLevel="1">
      <c r="A287" s="74"/>
      <c r="B287" s="100" t="s">
        <v>90</v>
      </c>
      <c r="C287" s="101"/>
      <c r="D287" s="101"/>
      <c r="E287" s="75">
        <f>SUBTOTAL(9,E289)</f>
        <v>1</v>
      </c>
      <c r="F287" s="76"/>
      <c r="G287" s="76"/>
      <c r="H287" s="76"/>
      <c r="I287" s="89"/>
      <c r="J287" s="76"/>
      <c r="K287" s="76"/>
      <c r="L287" s="76"/>
      <c r="M287" s="76"/>
      <c r="N287" s="76"/>
      <c r="O287" s="78"/>
      <c r="P287" s="78"/>
      <c r="Q287" s="78"/>
      <c r="R287" s="78"/>
      <c r="S287" s="76"/>
      <c r="T287" s="78"/>
      <c r="U287" s="76"/>
      <c r="V287" s="79"/>
      <c r="W287" s="77"/>
      <c r="X287" s="9"/>
      <c r="Y287" s="9"/>
      <c r="Z287" s="48"/>
      <c r="AA287" s="48"/>
      <c r="AB287" s="48"/>
    </row>
    <row r="288" spans="1:28" s="48" customFormat="1" ht="20.25" customHeight="1" outlineLevel="2">
      <c r="A288" s="42"/>
      <c r="B288" s="96" t="s">
        <v>26</v>
      </c>
      <c r="C288" s="97"/>
      <c r="D288" s="97"/>
      <c r="E288" s="43">
        <f>SUBTOTAL(9,E289)</f>
        <v>1</v>
      </c>
      <c r="F288" s="44"/>
      <c r="G288" s="44"/>
      <c r="H288" s="44"/>
      <c r="I288" s="85"/>
      <c r="J288" s="44"/>
      <c r="K288" s="44"/>
      <c r="L288" s="44"/>
      <c r="M288" s="44"/>
      <c r="N288" s="44"/>
      <c r="O288" s="46"/>
      <c r="P288" s="46"/>
      <c r="Q288" s="46"/>
      <c r="R288" s="46"/>
      <c r="S288" s="44"/>
      <c r="T288" s="46"/>
      <c r="U288" s="44"/>
      <c r="V288" s="47"/>
      <c r="W288" s="45"/>
      <c r="X288" s="41"/>
      <c r="Y288" s="9"/>
      <c r="Z288" s="9"/>
      <c r="AA288" s="9"/>
      <c r="AB288" s="9"/>
    </row>
    <row r="289" spans="1:28" s="9" customFormat="1" ht="159.75" customHeight="1">
      <c r="A289" s="49">
        <v>16</v>
      </c>
      <c r="B289" s="50" t="s">
        <v>805</v>
      </c>
      <c r="C289" s="51" t="s">
        <v>210</v>
      </c>
      <c r="D289" s="51" t="s">
        <v>998</v>
      </c>
      <c r="E289" s="52">
        <v>1</v>
      </c>
      <c r="F289" s="53">
        <v>100</v>
      </c>
      <c r="G289" s="54" t="s">
        <v>1184</v>
      </c>
      <c r="H289" s="54" t="s">
        <v>636</v>
      </c>
      <c r="I289" s="86" t="s">
        <v>982</v>
      </c>
      <c r="J289" s="55" t="s">
        <v>1140</v>
      </c>
      <c r="K289" s="55" t="s">
        <v>19</v>
      </c>
      <c r="L289" s="55" t="s">
        <v>687</v>
      </c>
      <c r="M289" s="55" t="s">
        <v>289</v>
      </c>
      <c r="N289" s="55" t="s">
        <v>853</v>
      </c>
      <c r="O289" s="56">
        <v>1246265</v>
      </c>
      <c r="P289" s="56">
        <v>0</v>
      </c>
      <c r="Q289" s="56">
        <v>2020356</v>
      </c>
      <c r="R289" s="56">
        <v>2176633</v>
      </c>
      <c r="S289" s="57" t="s">
        <v>1938</v>
      </c>
      <c r="T289" s="56">
        <v>1089988</v>
      </c>
      <c r="U289" s="58" t="s">
        <v>309</v>
      </c>
      <c r="V289" s="59" t="s">
        <v>1939</v>
      </c>
      <c r="W289" s="60">
        <f>IF(OR(LEFT(I289)="7",LEFT(I289,1)="8"),VALUE(RIGHT(I289,3)),VALUE(RIGHT(I289,4)))</f>
        <v>105</v>
      </c>
    </row>
    <row r="290" spans="1:28" s="34" customFormat="1" ht="28.5" customHeight="1" outlineLevel="3">
      <c r="A290" s="61"/>
      <c r="B290" s="94" t="s">
        <v>368</v>
      </c>
      <c r="C290" s="95"/>
      <c r="D290" s="95"/>
      <c r="E290" s="62">
        <f>SUBTOTAL(9,E291:E296)</f>
        <v>4</v>
      </c>
      <c r="F290" s="63"/>
      <c r="G290" s="63"/>
      <c r="H290" s="63"/>
      <c r="I290" s="87"/>
      <c r="J290" s="63"/>
      <c r="K290" s="63"/>
      <c r="L290" s="63"/>
      <c r="M290" s="63"/>
      <c r="N290" s="63"/>
      <c r="O290" s="64"/>
      <c r="P290" s="65"/>
      <c r="Q290" s="65"/>
      <c r="R290" s="65"/>
      <c r="S290" s="63"/>
      <c r="T290" s="65"/>
      <c r="U290" s="63"/>
      <c r="V290" s="66"/>
      <c r="W290" s="67"/>
      <c r="X290" s="9"/>
      <c r="Y290" s="9"/>
      <c r="Z290" s="9"/>
      <c r="AA290" s="9"/>
      <c r="AB290" s="9"/>
    </row>
    <row r="291" spans="1:28" s="41" customFormat="1" ht="20.25" customHeight="1" outlineLevel="1">
      <c r="A291" s="35"/>
      <c r="B291" s="92" t="s">
        <v>373</v>
      </c>
      <c r="C291" s="93"/>
      <c r="D291" s="93"/>
      <c r="E291" s="36">
        <f>SUBTOTAL(9,E293:F296)</f>
        <v>2224</v>
      </c>
      <c r="F291" s="37"/>
      <c r="G291" s="37"/>
      <c r="H291" s="37"/>
      <c r="I291" s="84"/>
      <c r="J291" s="37"/>
      <c r="K291" s="37"/>
      <c r="L291" s="37"/>
      <c r="M291" s="37"/>
      <c r="N291" s="37"/>
      <c r="O291" s="39"/>
      <c r="P291" s="39"/>
      <c r="Q291" s="39"/>
      <c r="R291" s="39"/>
      <c r="S291" s="37"/>
      <c r="T291" s="39"/>
      <c r="U291" s="37"/>
      <c r="V291" s="40"/>
      <c r="W291" s="38"/>
      <c r="X291" s="34"/>
      <c r="Y291" s="9"/>
      <c r="Z291" s="9"/>
      <c r="AA291" s="9"/>
      <c r="AB291" s="9"/>
    </row>
    <row r="292" spans="1:28" s="48" customFormat="1" ht="20.25" customHeight="1" outlineLevel="2">
      <c r="A292" s="42"/>
      <c r="B292" s="96" t="s">
        <v>371</v>
      </c>
      <c r="C292" s="97"/>
      <c r="D292" s="97"/>
      <c r="E292" s="43">
        <f>SUBTOTAL(9,E293:E296)</f>
        <v>4</v>
      </c>
      <c r="F292" s="44"/>
      <c r="G292" s="44"/>
      <c r="H292" s="44"/>
      <c r="I292" s="85"/>
      <c r="J292" s="44"/>
      <c r="K292" s="44"/>
      <c r="L292" s="44"/>
      <c r="M292" s="44"/>
      <c r="N292" s="44"/>
      <c r="O292" s="46"/>
      <c r="P292" s="46"/>
      <c r="Q292" s="46"/>
      <c r="R292" s="46"/>
      <c r="S292" s="44"/>
      <c r="T292" s="46"/>
      <c r="U292" s="44"/>
      <c r="V292" s="47"/>
      <c r="W292" s="45"/>
      <c r="X292" s="41"/>
      <c r="Y292" s="9"/>
      <c r="Z292" s="34"/>
      <c r="AA292" s="34"/>
      <c r="AB292" s="34"/>
    </row>
    <row r="293" spans="1:28" s="9" customFormat="1" ht="139.5" customHeight="1">
      <c r="A293" s="49">
        <v>17</v>
      </c>
      <c r="B293" s="50" t="s">
        <v>368</v>
      </c>
      <c r="C293" s="51" t="s">
        <v>86</v>
      </c>
      <c r="D293" s="51" t="s">
        <v>259</v>
      </c>
      <c r="E293" s="52">
        <v>1</v>
      </c>
      <c r="F293" s="53">
        <v>810</v>
      </c>
      <c r="G293" s="54" t="s">
        <v>151</v>
      </c>
      <c r="H293" s="54" t="s">
        <v>368</v>
      </c>
      <c r="I293" s="86">
        <v>20081781001481</v>
      </c>
      <c r="J293" s="55" t="s">
        <v>361</v>
      </c>
      <c r="K293" s="55" t="s">
        <v>313</v>
      </c>
      <c r="L293" s="55" t="s">
        <v>306</v>
      </c>
      <c r="M293" s="55" t="s">
        <v>307</v>
      </c>
      <c r="N293" s="55" t="s">
        <v>308</v>
      </c>
      <c r="O293" s="56">
        <v>97185654.989999995</v>
      </c>
      <c r="P293" s="56">
        <v>0</v>
      </c>
      <c r="Q293" s="56">
        <v>2066405.48</v>
      </c>
      <c r="R293" s="56">
        <v>5353939.4000000004</v>
      </c>
      <c r="S293" s="57" t="s">
        <v>1637</v>
      </c>
      <c r="T293" s="56">
        <v>93898121.069999993</v>
      </c>
      <c r="U293" s="58" t="s">
        <v>861</v>
      </c>
      <c r="V293" s="59" t="s">
        <v>1364</v>
      </c>
      <c r="W293" s="60">
        <f>IF(OR(LEFT(I293)="7",LEFT(I293,1)="8"),VALUE(RIGHT(I293,3)),VALUE(RIGHT(I293,4)))</f>
        <v>1481</v>
      </c>
    </row>
    <row r="294" spans="1:28" s="9" customFormat="1" ht="139.5" customHeight="1">
      <c r="A294" s="49">
        <v>17</v>
      </c>
      <c r="B294" s="50" t="s">
        <v>368</v>
      </c>
      <c r="C294" s="51" t="s">
        <v>86</v>
      </c>
      <c r="D294" s="51" t="s">
        <v>259</v>
      </c>
      <c r="E294" s="52">
        <v>1</v>
      </c>
      <c r="F294" s="53">
        <v>810</v>
      </c>
      <c r="G294" s="54" t="s">
        <v>151</v>
      </c>
      <c r="H294" s="54" t="s">
        <v>368</v>
      </c>
      <c r="I294" s="86">
        <v>20091781001514</v>
      </c>
      <c r="J294" s="55" t="s">
        <v>1170</v>
      </c>
      <c r="K294" s="55" t="s">
        <v>1285</v>
      </c>
      <c r="L294" s="55" t="s">
        <v>306</v>
      </c>
      <c r="M294" s="55" t="s">
        <v>307</v>
      </c>
      <c r="N294" s="55" t="s">
        <v>308</v>
      </c>
      <c r="O294" s="56">
        <v>383313905.05000001</v>
      </c>
      <c r="P294" s="56">
        <v>0</v>
      </c>
      <c r="Q294" s="56">
        <v>8224165.2199999997</v>
      </c>
      <c r="R294" s="56">
        <v>11522369.689999999</v>
      </c>
      <c r="S294" s="57" t="s">
        <v>1638</v>
      </c>
      <c r="T294" s="56">
        <v>380015700.57999998</v>
      </c>
      <c r="U294" s="58" t="s">
        <v>861</v>
      </c>
      <c r="V294" s="59" t="s">
        <v>1365</v>
      </c>
      <c r="W294" s="60">
        <f>IF(OR(LEFT(I294)="7",LEFT(I294,1)="8"),VALUE(RIGHT(I294,3)),VALUE(RIGHT(I294,4)))</f>
        <v>1514</v>
      </c>
    </row>
    <row r="295" spans="1:28" s="9" customFormat="1" ht="129.75" customHeight="1">
      <c r="A295" s="49">
        <v>17</v>
      </c>
      <c r="B295" s="50" t="s">
        <v>368</v>
      </c>
      <c r="C295" s="51" t="s">
        <v>86</v>
      </c>
      <c r="D295" s="51" t="s">
        <v>259</v>
      </c>
      <c r="E295" s="52">
        <v>1</v>
      </c>
      <c r="F295" s="53">
        <v>600</v>
      </c>
      <c r="G295" s="54" t="s">
        <v>369</v>
      </c>
      <c r="H295" s="54" t="s">
        <v>368</v>
      </c>
      <c r="I295" s="86">
        <v>20051781001392</v>
      </c>
      <c r="J295" s="55" t="s">
        <v>283</v>
      </c>
      <c r="K295" s="55" t="s">
        <v>1028</v>
      </c>
      <c r="L295" s="55" t="s">
        <v>895</v>
      </c>
      <c r="M295" s="55" t="s">
        <v>1010</v>
      </c>
      <c r="N295" s="55" t="s">
        <v>853</v>
      </c>
      <c r="O295" s="56">
        <v>5408310.4400000004</v>
      </c>
      <c r="P295" s="56">
        <v>0</v>
      </c>
      <c r="Q295" s="56">
        <v>123725.78</v>
      </c>
      <c r="R295" s="56">
        <v>0</v>
      </c>
      <c r="S295" s="57" t="s">
        <v>1636</v>
      </c>
      <c r="T295" s="56">
        <v>5532036.2199999997</v>
      </c>
      <c r="U295" s="58" t="s">
        <v>861</v>
      </c>
      <c r="V295" s="59" t="s">
        <v>1363</v>
      </c>
      <c r="W295" s="60">
        <f>IF(OR(LEFT(I295)="7",LEFT(I295,1)="8"),VALUE(RIGHT(I295,3)),VALUE(RIGHT(I295,4)))</f>
        <v>1392</v>
      </c>
    </row>
    <row r="296" spans="1:28" s="9" customFormat="1" ht="139.5" customHeight="1">
      <c r="A296" s="49">
        <v>17</v>
      </c>
      <c r="B296" s="50" t="s">
        <v>368</v>
      </c>
      <c r="C296" s="51" t="s">
        <v>86</v>
      </c>
      <c r="D296" s="51" t="s">
        <v>259</v>
      </c>
      <c r="E296" s="52">
        <v>1</v>
      </c>
      <c r="F296" s="53" t="s">
        <v>370</v>
      </c>
      <c r="G296" s="54" t="s">
        <v>376</v>
      </c>
      <c r="H296" s="54" t="s">
        <v>376</v>
      </c>
      <c r="I296" s="86" t="s">
        <v>377</v>
      </c>
      <c r="J296" s="55" t="s">
        <v>378</v>
      </c>
      <c r="K296" s="55" t="s">
        <v>314</v>
      </c>
      <c r="L296" s="55" t="s">
        <v>895</v>
      </c>
      <c r="M296" s="55" t="s">
        <v>686</v>
      </c>
      <c r="N296" s="55" t="s">
        <v>997</v>
      </c>
      <c r="O296" s="56">
        <v>414448.49</v>
      </c>
      <c r="P296" s="56">
        <v>468454.12</v>
      </c>
      <c r="Q296" s="56">
        <v>1732.08</v>
      </c>
      <c r="R296" s="56">
        <v>1715.07</v>
      </c>
      <c r="S296" s="57" t="s">
        <v>1940</v>
      </c>
      <c r="T296" s="56">
        <v>882919.62</v>
      </c>
      <c r="U296" s="58" t="s">
        <v>309</v>
      </c>
      <c r="V296" s="59" t="s">
        <v>1639</v>
      </c>
      <c r="W296" s="60">
        <f>IF(OR(LEFT(I296)="7",LEFT(I296,1)="8"),VALUE(RIGHT(I296,3)),VALUE(RIGHT(I296,4)))</f>
        <v>1298</v>
      </c>
    </row>
    <row r="297" spans="1:28" s="34" customFormat="1" ht="20.25" customHeight="1" outlineLevel="3">
      <c r="A297" s="61"/>
      <c r="B297" s="94" t="s">
        <v>379</v>
      </c>
      <c r="C297" s="95"/>
      <c r="D297" s="95"/>
      <c r="E297" s="62">
        <f>SUBTOTAL(9,E300:E324)</f>
        <v>22</v>
      </c>
      <c r="F297" s="63"/>
      <c r="G297" s="63"/>
      <c r="H297" s="63"/>
      <c r="I297" s="87"/>
      <c r="J297" s="63"/>
      <c r="K297" s="63"/>
      <c r="L297" s="63"/>
      <c r="M297" s="63"/>
      <c r="N297" s="63"/>
      <c r="O297" s="64"/>
      <c r="P297" s="65"/>
      <c r="Q297" s="65"/>
      <c r="R297" s="65"/>
      <c r="S297" s="63"/>
      <c r="T297" s="65"/>
      <c r="U297" s="63"/>
      <c r="V297" s="66"/>
      <c r="W297" s="67"/>
      <c r="X297" s="9"/>
      <c r="Y297" s="9"/>
      <c r="Z297" s="9"/>
      <c r="AA297" s="9"/>
      <c r="AB297" s="9"/>
    </row>
    <row r="298" spans="1:28" s="41" customFormat="1" ht="20.25" customHeight="1" outlineLevel="1">
      <c r="A298" s="35"/>
      <c r="B298" s="92" t="s">
        <v>867</v>
      </c>
      <c r="C298" s="93" t="s">
        <v>865</v>
      </c>
      <c r="D298" s="93"/>
      <c r="E298" s="36">
        <f>SUBTOTAL(9,E300:E320)</f>
        <v>20</v>
      </c>
      <c r="F298" s="37"/>
      <c r="G298" s="37"/>
      <c r="H298" s="37"/>
      <c r="I298" s="84"/>
      <c r="J298" s="37"/>
      <c r="K298" s="37"/>
      <c r="L298" s="37"/>
      <c r="M298" s="37"/>
      <c r="N298" s="37"/>
      <c r="O298" s="39"/>
      <c r="P298" s="39"/>
      <c r="Q298" s="39"/>
      <c r="R298" s="39"/>
      <c r="S298" s="37"/>
      <c r="T298" s="39"/>
      <c r="U298" s="37"/>
      <c r="V298" s="40"/>
      <c r="W298" s="38"/>
      <c r="X298" s="34"/>
      <c r="Y298" s="9"/>
      <c r="Z298" s="9"/>
      <c r="AA298" s="9"/>
      <c r="AB298" s="9"/>
    </row>
    <row r="299" spans="1:28" s="48" customFormat="1" ht="20.25" customHeight="1" outlineLevel="2">
      <c r="A299" s="42"/>
      <c r="B299" s="96" t="s">
        <v>371</v>
      </c>
      <c r="C299" s="97"/>
      <c r="D299" s="97"/>
      <c r="E299" s="43">
        <f>SUBTOTAL(9,E300:E315)</f>
        <v>16</v>
      </c>
      <c r="F299" s="44"/>
      <c r="G299" s="44"/>
      <c r="H299" s="44"/>
      <c r="I299" s="85"/>
      <c r="J299" s="44"/>
      <c r="K299" s="44"/>
      <c r="L299" s="44"/>
      <c r="M299" s="44"/>
      <c r="N299" s="44"/>
      <c r="O299" s="46"/>
      <c r="P299" s="46"/>
      <c r="Q299" s="46"/>
      <c r="R299" s="46"/>
      <c r="S299" s="44"/>
      <c r="T299" s="46"/>
      <c r="U299" s="44"/>
      <c r="V299" s="47"/>
      <c r="W299" s="45"/>
      <c r="X299" s="41"/>
      <c r="Y299" s="9"/>
      <c r="Z299" s="9"/>
      <c r="AA299" s="9"/>
      <c r="AB299" s="9"/>
    </row>
    <row r="300" spans="1:28" s="9" customFormat="1" ht="108" customHeight="1">
      <c r="A300" s="49">
        <v>18</v>
      </c>
      <c r="B300" s="50" t="s">
        <v>379</v>
      </c>
      <c r="C300" s="51" t="s">
        <v>130</v>
      </c>
      <c r="D300" s="51" t="s">
        <v>259</v>
      </c>
      <c r="E300" s="52">
        <v>1</v>
      </c>
      <c r="F300" s="53" t="s">
        <v>664</v>
      </c>
      <c r="G300" s="54" t="s">
        <v>665</v>
      </c>
      <c r="H300" s="54" t="s">
        <v>665</v>
      </c>
      <c r="I300" s="86" t="s">
        <v>463</v>
      </c>
      <c r="J300" s="55" t="s">
        <v>464</v>
      </c>
      <c r="K300" s="55" t="s">
        <v>1288</v>
      </c>
      <c r="L300" s="55" t="s">
        <v>306</v>
      </c>
      <c r="M300" s="55" t="s">
        <v>747</v>
      </c>
      <c r="N300" s="55" t="s">
        <v>848</v>
      </c>
      <c r="O300" s="56">
        <v>545220449.89999998</v>
      </c>
      <c r="P300" s="56">
        <v>2959592606.8699999</v>
      </c>
      <c r="Q300" s="56">
        <v>65181542.859999999</v>
      </c>
      <c r="R300" s="56">
        <v>502763157.04000002</v>
      </c>
      <c r="S300" s="57" t="s">
        <v>1651</v>
      </c>
      <c r="T300" s="56">
        <v>3067231442.5900002</v>
      </c>
      <c r="U300" s="58" t="s">
        <v>309</v>
      </c>
      <c r="V300" s="59" t="s">
        <v>1374</v>
      </c>
      <c r="W300" s="60">
        <f t="shared" ref="W300:W315" si="9">IF(OR(LEFT(I300)="7",LEFT(I300,1)="8"),VALUE(RIGHT(I300,3)),VALUE(RIGHT(I300,4)))</f>
        <v>1345</v>
      </c>
    </row>
    <row r="301" spans="1:28" s="9" customFormat="1" ht="130.5" customHeight="1">
      <c r="A301" s="49">
        <v>18</v>
      </c>
      <c r="B301" s="50" t="s">
        <v>379</v>
      </c>
      <c r="C301" s="51" t="s">
        <v>130</v>
      </c>
      <c r="D301" s="51" t="s">
        <v>259</v>
      </c>
      <c r="E301" s="52">
        <v>1</v>
      </c>
      <c r="F301" s="53" t="s">
        <v>664</v>
      </c>
      <c r="G301" s="54" t="s">
        <v>665</v>
      </c>
      <c r="H301" s="54" t="s">
        <v>665</v>
      </c>
      <c r="I301" s="86" t="s">
        <v>465</v>
      </c>
      <c r="J301" s="55" t="s">
        <v>631</v>
      </c>
      <c r="K301" s="55" t="s">
        <v>632</v>
      </c>
      <c r="L301" s="55" t="s">
        <v>306</v>
      </c>
      <c r="M301" s="55" t="s">
        <v>860</v>
      </c>
      <c r="N301" s="55" t="s">
        <v>308</v>
      </c>
      <c r="O301" s="56">
        <v>454030650.27999997</v>
      </c>
      <c r="P301" s="56">
        <v>170822374.72999999</v>
      </c>
      <c r="Q301" s="56">
        <v>10035862.119999999</v>
      </c>
      <c r="R301" s="56">
        <v>181743856.40000001</v>
      </c>
      <c r="S301" s="57" t="s">
        <v>1941</v>
      </c>
      <c r="T301" s="56">
        <v>453145030.73000002</v>
      </c>
      <c r="U301" s="58" t="s">
        <v>309</v>
      </c>
      <c r="V301" s="59" t="s">
        <v>1942</v>
      </c>
      <c r="W301" s="60">
        <f t="shared" si="9"/>
        <v>58</v>
      </c>
    </row>
    <row r="302" spans="1:28" s="9" customFormat="1" ht="101.25" customHeight="1">
      <c r="A302" s="49">
        <v>18</v>
      </c>
      <c r="B302" s="50" t="s">
        <v>379</v>
      </c>
      <c r="C302" s="51" t="s">
        <v>130</v>
      </c>
      <c r="D302" s="51" t="s">
        <v>259</v>
      </c>
      <c r="E302" s="52">
        <v>1</v>
      </c>
      <c r="F302" s="53" t="s">
        <v>664</v>
      </c>
      <c r="G302" s="54" t="s">
        <v>665</v>
      </c>
      <c r="H302" s="54" t="s">
        <v>665</v>
      </c>
      <c r="I302" s="86" t="s">
        <v>666</v>
      </c>
      <c r="J302" s="55" t="s">
        <v>667</v>
      </c>
      <c r="K302" s="55" t="s">
        <v>462</v>
      </c>
      <c r="L302" s="55" t="s">
        <v>306</v>
      </c>
      <c r="M302" s="55" t="s">
        <v>860</v>
      </c>
      <c r="N302" s="55" t="s">
        <v>848</v>
      </c>
      <c r="O302" s="56">
        <v>315130372.31999999</v>
      </c>
      <c r="P302" s="56">
        <v>7568786.5</v>
      </c>
      <c r="Q302" s="56">
        <v>8873633.0099999998</v>
      </c>
      <c r="R302" s="56">
        <v>99397359.030000001</v>
      </c>
      <c r="S302" s="57" t="s">
        <v>1652</v>
      </c>
      <c r="T302" s="56">
        <v>232175432.80000001</v>
      </c>
      <c r="U302" s="58" t="s">
        <v>309</v>
      </c>
      <c r="V302" s="59" t="s">
        <v>1373</v>
      </c>
      <c r="W302" s="60">
        <f t="shared" si="9"/>
        <v>1050</v>
      </c>
    </row>
    <row r="303" spans="1:28" s="9" customFormat="1" ht="212.25" customHeight="1">
      <c r="A303" s="49">
        <v>18</v>
      </c>
      <c r="B303" s="50" t="s">
        <v>379</v>
      </c>
      <c r="C303" s="51" t="s">
        <v>130</v>
      </c>
      <c r="D303" s="51" t="s">
        <v>259</v>
      </c>
      <c r="E303" s="52">
        <v>1</v>
      </c>
      <c r="F303" s="53">
        <v>211</v>
      </c>
      <c r="G303" s="54" t="s">
        <v>1171</v>
      </c>
      <c r="H303" s="54" t="s">
        <v>672</v>
      </c>
      <c r="I303" s="86">
        <v>20101821101520</v>
      </c>
      <c r="J303" s="55" t="s">
        <v>1172</v>
      </c>
      <c r="K303" s="55" t="s">
        <v>1168</v>
      </c>
      <c r="L303" s="55" t="s">
        <v>306</v>
      </c>
      <c r="M303" s="55" t="s">
        <v>860</v>
      </c>
      <c r="N303" s="55" t="s">
        <v>308</v>
      </c>
      <c r="O303" s="56">
        <v>2236818848.1399999</v>
      </c>
      <c r="P303" s="56">
        <v>0</v>
      </c>
      <c r="Q303" s="56">
        <v>26643546.359999999</v>
      </c>
      <c r="R303" s="56">
        <v>406483835.31</v>
      </c>
      <c r="S303" s="57" t="s">
        <v>1943</v>
      </c>
      <c r="T303" s="56">
        <v>1856978559.1900001</v>
      </c>
      <c r="U303" s="58" t="s">
        <v>861</v>
      </c>
      <c r="V303" s="59" t="s">
        <v>1640</v>
      </c>
      <c r="W303" s="60">
        <f t="shared" si="9"/>
        <v>1520</v>
      </c>
    </row>
    <row r="304" spans="1:28" s="9" customFormat="1" ht="107.25" customHeight="1">
      <c r="A304" s="49">
        <v>18</v>
      </c>
      <c r="B304" s="50" t="s">
        <v>379</v>
      </c>
      <c r="C304" s="51" t="s">
        <v>130</v>
      </c>
      <c r="D304" s="51" t="s">
        <v>259</v>
      </c>
      <c r="E304" s="52">
        <v>1</v>
      </c>
      <c r="F304" s="53" t="s">
        <v>380</v>
      </c>
      <c r="G304" s="54" t="s">
        <v>381</v>
      </c>
      <c r="H304" s="54" t="s">
        <v>381</v>
      </c>
      <c r="I304" s="86" t="s">
        <v>207</v>
      </c>
      <c r="J304" s="55" t="s">
        <v>710</v>
      </c>
      <c r="K304" s="55" t="s">
        <v>206</v>
      </c>
      <c r="L304" s="55" t="s">
        <v>895</v>
      </c>
      <c r="M304" s="55" t="s">
        <v>205</v>
      </c>
      <c r="N304" s="55" t="s">
        <v>454</v>
      </c>
      <c r="O304" s="56">
        <v>58928779.75</v>
      </c>
      <c r="P304" s="56">
        <v>0</v>
      </c>
      <c r="Q304" s="56">
        <v>1260731.31</v>
      </c>
      <c r="R304" s="56">
        <v>7969256.6900000004</v>
      </c>
      <c r="S304" s="57" t="s">
        <v>1944</v>
      </c>
      <c r="T304" s="56">
        <v>52220254.369999997</v>
      </c>
      <c r="U304" s="58" t="s">
        <v>861</v>
      </c>
      <c r="V304" s="59" t="s">
        <v>1367</v>
      </c>
      <c r="W304" s="60">
        <f t="shared" si="9"/>
        <v>1453</v>
      </c>
    </row>
    <row r="305" spans="1:28" s="9" customFormat="1" ht="139.5" customHeight="1">
      <c r="A305" s="49">
        <v>18</v>
      </c>
      <c r="B305" s="50" t="s">
        <v>379</v>
      </c>
      <c r="C305" s="51" t="s">
        <v>130</v>
      </c>
      <c r="D305" s="51" t="s">
        <v>259</v>
      </c>
      <c r="E305" s="52">
        <v>1</v>
      </c>
      <c r="F305" s="53" t="s">
        <v>380</v>
      </c>
      <c r="G305" s="54" t="s">
        <v>381</v>
      </c>
      <c r="H305" s="54" t="s">
        <v>381</v>
      </c>
      <c r="I305" s="86" t="s">
        <v>382</v>
      </c>
      <c r="J305" s="55" t="s">
        <v>284</v>
      </c>
      <c r="K305" s="55" t="s">
        <v>315</v>
      </c>
      <c r="L305" s="55" t="s">
        <v>687</v>
      </c>
      <c r="M305" s="55" t="s">
        <v>383</v>
      </c>
      <c r="N305" s="55" t="s">
        <v>308</v>
      </c>
      <c r="O305" s="56">
        <v>8815774.9600000009</v>
      </c>
      <c r="P305" s="56">
        <v>0</v>
      </c>
      <c r="Q305" s="56">
        <v>172003.02</v>
      </c>
      <c r="R305" s="56">
        <v>537569.21</v>
      </c>
      <c r="S305" s="57" t="s">
        <v>1641</v>
      </c>
      <c r="T305" s="56">
        <v>8450208.7699999996</v>
      </c>
      <c r="U305" s="58" t="s">
        <v>861</v>
      </c>
      <c r="V305" s="59" t="s">
        <v>1366</v>
      </c>
      <c r="W305" s="60">
        <f t="shared" si="9"/>
        <v>1236</v>
      </c>
    </row>
    <row r="306" spans="1:28" s="9" customFormat="1" ht="86.25" customHeight="1">
      <c r="A306" s="49">
        <v>18</v>
      </c>
      <c r="B306" s="50" t="s">
        <v>379</v>
      </c>
      <c r="C306" s="51" t="s">
        <v>130</v>
      </c>
      <c r="D306" s="51" t="s">
        <v>259</v>
      </c>
      <c r="E306" s="52">
        <v>1</v>
      </c>
      <c r="F306" s="53" t="s">
        <v>384</v>
      </c>
      <c r="G306" s="54" t="s">
        <v>385</v>
      </c>
      <c r="H306" s="54" t="s">
        <v>385</v>
      </c>
      <c r="I306" s="86" t="s">
        <v>386</v>
      </c>
      <c r="J306" s="55" t="s">
        <v>714</v>
      </c>
      <c r="K306" s="55" t="s">
        <v>1032</v>
      </c>
      <c r="L306" s="55" t="s">
        <v>895</v>
      </c>
      <c r="M306" s="55" t="s">
        <v>512</v>
      </c>
      <c r="N306" s="55" t="s">
        <v>848</v>
      </c>
      <c r="O306" s="56">
        <v>1486298426.05</v>
      </c>
      <c r="P306" s="56">
        <v>155970000</v>
      </c>
      <c r="Q306" s="56">
        <v>35065911.700000003</v>
      </c>
      <c r="R306" s="56">
        <v>192728223.62</v>
      </c>
      <c r="S306" s="57" t="s">
        <v>2028</v>
      </c>
      <c r="T306" s="56">
        <v>1484606114.1300001</v>
      </c>
      <c r="U306" s="58" t="s">
        <v>309</v>
      </c>
      <c r="V306" s="59" t="s">
        <v>1642</v>
      </c>
      <c r="W306" s="60">
        <f t="shared" si="9"/>
        <v>1096</v>
      </c>
    </row>
    <row r="307" spans="1:28" s="9" customFormat="1" ht="102" customHeight="1">
      <c r="A307" s="49">
        <v>18</v>
      </c>
      <c r="B307" s="50" t="s">
        <v>379</v>
      </c>
      <c r="C307" s="51" t="s">
        <v>130</v>
      </c>
      <c r="D307" s="51" t="s">
        <v>259</v>
      </c>
      <c r="E307" s="52">
        <v>1</v>
      </c>
      <c r="F307" s="53" t="s">
        <v>384</v>
      </c>
      <c r="G307" s="54" t="s">
        <v>385</v>
      </c>
      <c r="H307" s="54" t="s">
        <v>385</v>
      </c>
      <c r="I307" s="86" t="s">
        <v>421</v>
      </c>
      <c r="J307" s="55" t="s">
        <v>422</v>
      </c>
      <c r="K307" s="55" t="s">
        <v>423</v>
      </c>
      <c r="L307" s="55" t="s">
        <v>895</v>
      </c>
      <c r="M307" s="55" t="s">
        <v>541</v>
      </c>
      <c r="N307" s="55" t="s">
        <v>997</v>
      </c>
      <c r="O307" s="56">
        <v>15197526.58</v>
      </c>
      <c r="P307" s="56">
        <v>65382032</v>
      </c>
      <c r="Q307" s="56">
        <v>1138535.22</v>
      </c>
      <c r="R307" s="56">
        <v>163188.24</v>
      </c>
      <c r="S307" s="57" t="s">
        <v>1643</v>
      </c>
      <c r="T307" s="56">
        <v>81554905.560000002</v>
      </c>
      <c r="U307" s="58" t="s">
        <v>309</v>
      </c>
      <c r="V307" s="59" t="s">
        <v>1370</v>
      </c>
      <c r="W307" s="60">
        <f t="shared" si="9"/>
        <v>1451</v>
      </c>
    </row>
    <row r="308" spans="1:28" s="9" customFormat="1" ht="102" customHeight="1">
      <c r="A308" s="49">
        <v>18</v>
      </c>
      <c r="B308" s="50" t="s">
        <v>379</v>
      </c>
      <c r="C308" s="51" t="s">
        <v>130</v>
      </c>
      <c r="D308" s="51" t="s">
        <v>259</v>
      </c>
      <c r="E308" s="52">
        <v>1</v>
      </c>
      <c r="F308" s="53" t="s">
        <v>384</v>
      </c>
      <c r="G308" s="54" t="s">
        <v>385</v>
      </c>
      <c r="H308" s="54" t="s">
        <v>385</v>
      </c>
      <c r="I308" s="86" t="s">
        <v>387</v>
      </c>
      <c r="J308" s="55" t="s">
        <v>99</v>
      </c>
      <c r="K308" s="55" t="s">
        <v>417</v>
      </c>
      <c r="L308" s="55" t="s">
        <v>687</v>
      </c>
      <c r="M308" s="55" t="s">
        <v>626</v>
      </c>
      <c r="N308" s="55" t="s">
        <v>454</v>
      </c>
      <c r="O308" s="56">
        <v>731864867.87</v>
      </c>
      <c r="P308" s="56">
        <v>0</v>
      </c>
      <c r="Q308" s="56">
        <v>20304916.960000001</v>
      </c>
      <c r="R308" s="56">
        <v>2385351.9700000002</v>
      </c>
      <c r="S308" s="57" t="s">
        <v>1785</v>
      </c>
      <c r="T308" s="56">
        <v>749784432.86000001</v>
      </c>
      <c r="U308" s="58" t="s">
        <v>309</v>
      </c>
      <c r="V308" s="59" t="s">
        <v>1368</v>
      </c>
      <c r="W308" s="60">
        <f t="shared" si="9"/>
        <v>1101</v>
      </c>
    </row>
    <row r="309" spans="1:28" s="9" customFormat="1" ht="102" customHeight="1">
      <c r="A309" s="49">
        <v>18</v>
      </c>
      <c r="B309" s="50" t="s">
        <v>379</v>
      </c>
      <c r="C309" s="51" t="s">
        <v>130</v>
      </c>
      <c r="D309" s="51" t="s">
        <v>259</v>
      </c>
      <c r="E309" s="52">
        <v>1</v>
      </c>
      <c r="F309" s="53" t="s">
        <v>384</v>
      </c>
      <c r="G309" s="54" t="s">
        <v>385</v>
      </c>
      <c r="H309" s="54" t="s">
        <v>385</v>
      </c>
      <c r="I309" s="86" t="s">
        <v>418</v>
      </c>
      <c r="J309" s="55" t="s">
        <v>419</v>
      </c>
      <c r="K309" s="55" t="s">
        <v>420</v>
      </c>
      <c r="L309" s="55" t="s">
        <v>687</v>
      </c>
      <c r="M309" s="55" t="s">
        <v>626</v>
      </c>
      <c r="N309" s="55" t="s">
        <v>454</v>
      </c>
      <c r="O309" s="56">
        <v>10024567.52</v>
      </c>
      <c r="P309" s="56">
        <v>0</v>
      </c>
      <c r="Q309" s="56">
        <v>257895.72</v>
      </c>
      <c r="R309" s="56">
        <v>645904.61</v>
      </c>
      <c r="S309" s="57" t="s">
        <v>1786</v>
      </c>
      <c r="T309" s="56">
        <v>9636558.6300000008</v>
      </c>
      <c r="U309" s="58" t="s">
        <v>309</v>
      </c>
      <c r="V309" s="59" t="s">
        <v>1369</v>
      </c>
      <c r="W309" s="60">
        <f t="shared" si="9"/>
        <v>1102</v>
      </c>
    </row>
    <row r="310" spans="1:28" s="9" customFormat="1" ht="258" customHeight="1">
      <c r="A310" s="49">
        <v>18</v>
      </c>
      <c r="B310" s="50" t="s">
        <v>379</v>
      </c>
      <c r="C310" s="51" t="s">
        <v>130</v>
      </c>
      <c r="D310" s="51" t="s">
        <v>259</v>
      </c>
      <c r="E310" s="52">
        <v>1</v>
      </c>
      <c r="F310" s="53" t="s">
        <v>1122</v>
      </c>
      <c r="G310" s="54" t="s">
        <v>661</v>
      </c>
      <c r="H310" s="54" t="s">
        <v>661</v>
      </c>
      <c r="I310" s="86" t="s">
        <v>662</v>
      </c>
      <c r="J310" s="55" t="s">
        <v>663</v>
      </c>
      <c r="K310" s="55" t="s">
        <v>1034</v>
      </c>
      <c r="L310" s="55" t="s">
        <v>895</v>
      </c>
      <c r="M310" s="55" t="s">
        <v>817</v>
      </c>
      <c r="N310" s="55" t="s">
        <v>997</v>
      </c>
      <c r="O310" s="56">
        <v>1332858528.5799999</v>
      </c>
      <c r="P310" s="56">
        <v>75396018</v>
      </c>
      <c r="Q310" s="56">
        <v>54268480</v>
      </c>
      <c r="R310" s="56">
        <v>10794731.369999999</v>
      </c>
      <c r="S310" s="57" t="s">
        <v>1649</v>
      </c>
      <c r="T310" s="56">
        <v>1451728295.21</v>
      </c>
      <c r="U310" s="58" t="s">
        <v>309</v>
      </c>
      <c r="V310" s="59" t="s">
        <v>1650</v>
      </c>
      <c r="W310" s="60">
        <f t="shared" si="9"/>
        <v>1354</v>
      </c>
    </row>
    <row r="311" spans="1:28" s="9" customFormat="1" ht="154.5" customHeight="1">
      <c r="A311" s="49">
        <v>18</v>
      </c>
      <c r="B311" s="50" t="s">
        <v>379</v>
      </c>
      <c r="C311" s="51" t="s">
        <v>130</v>
      </c>
      <c r="D311" s="51" t="s">
        <v>259</v>
      </c>
      <c r="E311" s="52">
        <v>1</v>
      </c>
      <c r="F311" s="53" t="s">
        <v>440</v>
      </c>
      <c r="G311" s="54" t="s">
        <v>441</v>
      </c>
      <c r="H311" s="54" t="s">
        <v>441</v>
      </c>
      <c r="I311" s="86" t="s">
        <v>823</v>
      </c>
      <c r="J311" s="55" t="s">
        <v>824</v>
      </c>
      <c r="K311" s="55" t="s">
        <v>1121</v>
      </c>
      <c r="L311" s="55" t="s">
        <v>306</v>
      </c>
      <c r="M311" s="55" t="s">
        <v>860</v>
      </c>
      <c r="N311" s="55" t="s">
        <v>848</v>
      </c>
      <c r="O311" s="56">
        <v>37389171.030000001</v>
      </c>
      <c r="P311" s="56">
        <v>17410313.210000001</v>
      </c>
      <c r="Q311" s="56">
        <v>622426.51</v>
      </c>
      <c r="R311" s="56">
        <v>33072397.449999999</v>
      </c>
      <c r="S311" s="57" t="s">
        <v>1945</v>
      </c>
      <c r="T311" s="56">
        <v>22349513.300000001</v>
      </c>
      <c r="U311" s="58" t="s">
        <v>309</v>
      </c>
      <c r="V311" s="59" t="s">
        <v>1372</v>
      </c>
      <c r="W311" s="60">
        <f t="shared" si="9"/>
        <v>1115</v>
      </c>
    </row>
    <row r="312" spans="1:28" s="9" customFormat="1" ht="93.75" customHeight="1">
      <c r="A312" s="49">
        <v>18</v>
      </c>
      <c r="B312" s="50" t="s">
        <v>379</v>
      </c>
      <c r="C312" s="51" t="s">
        <v>130</v>
      </c>
      <c r="D312" s="51" t="s">
        <v>259</v>
      </c>
      <c r="E312" s="52">
        <v>1</v>
      </c>
      <c r="F312" s="53" t="s">
        <v>424</v>
      </c>
      <c r="G312" s="54" t="s">
        <v>425</v>
      </c>
      <c r="H312" s="54" t="s">
        <v>425</v>
      </c>
      <c r="I312" s="86" t="s">
        <v>438</v>
      </c>
      <c r="J312" s="55" t="s">
        <v>439</v>
      </c>
      <c r="K312" s="55" t="s">
        <v>1033</v>
      </c>
      <c r="L312" s="55" t="s">
        <v>306</v>
      </c>
      <c r="M312" s="55" t="s">
        <v>860</v>
      </c>
      <c r="N312" s="55" t="s">
        <v>308</v>
      </c>
      <c r="O312" s="56">
        <v>59299.64</v>
      </c>
      <c r="P312" s="56">
        <v>51040</v>
      </c>
      <c r="Q312" s="56">
        <v>1177.42</v>
      </c>
      <c r="R312" s="56">
        <v>11757.2</v>
      </c>
      <c r="S312" s="57" t="s">
        <v>1644</v>
      </c>
      <c r="T312" s="56">
        <v>99759.86</v>
      </c>
      <c r="U312" s="58" t="s">
        <v>309</v>
      </c>
      <c r="V312" s="59" t="s">
        <v>1946</v>
      </c>
      <c r="W312" s="60">
        <f t="shared" si="9"/>
        <v>194</v>
      </c>
    </row>
    <row r="313" spans="1:28" s="9" customFormat="1" ht="177" customHeight="1">
      <c r="A313" s="49">
        <v>18</v>
      </c>
      <c r="B313" s="50" t="s">
        <v>379</v>
      </c>
      <c r="C313" s="51" t="s">
        <v>130</v>
      </c>
      <c r="D313" s="51" t="s">
        <v>259</v>
      </c>
      <c r="E313" s="52">
        <v>1</v>
      </c>
      <c r="F313" s="53" t="s">
        <v>424</v>
      </c>
      <c r="G313" s="54" t="s">
        <v>425</v>
      </c>
      <c r="H313" s="54" t="s">
        <v>425</v>
      </c>
      <c r="I313" s="86" t="s">
        <v>426</v>
      </c>
      <c r="J313" s="55" t="s">
        <v>427</v>
      </c>
      <c r="K313" s="55" t="s">
        <v>233</v>
      </c>
      <c r="L313" s="55" t="s">
        <v>895</v>
      </c>
      <c r="M313" s="55" t="s">
        <v>541</v>
      </c>
      <c r="N313" s="55" t="s">
        <v>308</v>
      </c>
      <c r="O313" s="56">
        <v>62465174.170000002</v>
      </c>
      <c r="P313" s="56">
        <v>785955.51</v>
      </c>
      <c r="Q313" s="56">
        <v>2008554.46</v>
      </c>
      <c r="R313" s="56">
        <v>2108498.2000000002</v>
      </c>
      <c r="S313" s="57" t="s">
        <v>1645</v>
      </c>
      <c r="T313" s="56">
        <v>63151185.939999998</v>
      </c>
      <c r="U313" s="58" t="s">
        <v>309</v>
      </c>
      <c r="V313" s="59" t="s">
        <v>1947</v>
      </c>
      <c r="W313" s="60">
        <f t="shared" si="9"/>
        <v>110</v>
      </c>
    </row>
    <row r="314" spans="1:28" s="9" customFormat="1" ht="104.25" customHeight="1">
      <c r="A314" s="49">
        <v>18</v>
      </c>
      <c r="B314" s="50" t="s">
        <v>379</v>
      </c>
      <c r="C314" s="51" t="s">
        <v>130</v>
      </c>
      <c r="D314" s="51" t="s">
        <v>259</v>
      </c>
      <c r="E314" s="52">
        <v>1</v>
      </c>
      <c r="F314" s="53" t="s">
        <v>424</v>
      </c>
      <c r="G314" s="54" t="s">
        <v>425</v>
      </c>
      <c r="H314" s="54" t="s">
        <v>425</v>
      </c>
      <c r="I314" s="86" t="s">
        <v>234</v>
      </c>
      <c r="J314" s="55" t="s">
        <v>436</v>
      </c>
      <c r="K314" s="55" t="s">
        <v>437</v>
      </c>
      <c r="L314" s="55" t="s">
        <v>895</v>
      </c>
      <c r="M314" s="55" t="s">
        <v>541</v>
      </c>
      <c r="N314" s="55" t="s">
        <v>454</v>
      </c>
      <c r="O314" s="56">
        <v>3580415018.5799999</v>
      </c>
      <c r="P314" s="56">
        <v>20000000000</v>
      </c>
      <c r="Q314" s="56">
        <v>357427179.73000002</v>
      </c>
      <c r="R314" s="56">
        <v>14132127784.75</v>
      </c>
      <c r="S314" s="57" t="s">
        <v>1646</v>
      </c>
      <c r="T314" s="56">
        <v>9805714413.5599995</v>
      </c>
      <c r="U314" s="58" t="s">
        <v>309</v>
      </c>
      <c r="V314" s="59" t="s">
        <v>1371</v>
      </c>
      <c r="W314" s="60">
        <f t="shared" si="9"/>
        <v>889</v>
      </c>
    </row>
    <row r="315" spans="1:28" s="9" customFormat="1" ht="131.25" customHeight="1">
      <c r="A315" s="49">
        <v>18</v>
      </c>
      <c r="B315" s="50" t="s">
        <v>379</v>
      </c>
      <c r="C315" s="51" t="s">
        <v>130</v>
      </c>
      <c r="D315" s="51" t="s">
        <v>259</v>
      </c>
      <c r="E315" s="52">
        <v>1</v>
      </c>
      <c r="F315" s="53" t="s">
        <v>424</v>
      </c>
      <c r="G315" s="54" t="s">
        <v>425</v>
      </c>
      <c r="H315" s="54" t="s">
        <v>425</v>
      </c>
      <c r="I315" s="86" t="s">
        <v>216</v>
      </c>
      <c r="J315" s="55" t="s">
        <v>217</v>
      </c>
      <c r="K315" s="55" t="s">
        <v>218</v>
      </c>
      <c r="L315" s="55" t="s">
        <v>895</v>
      </c>
      <c r="M315" s="55" t="s">
        <v>1069</v>
      </c>
      <c r="N315" s="55" t="s">
        <v>211</v>
      </c>
      <c r="O315" s="56">
        <v>1312887678.3</v>
      </c>
      <c r="P315" s="56">
        <v>0</v>
      </c>
      <c r="Q315" s="56">
        <v>22507044.359999999</v>
      </c>
      <c r="R315" s="56">
        <v>122478.04</v>
      </c>
      <c r="S315" s="57" t="s">
        <v>1647</v>
      </c>
      <c r="T315" s="56">
        <v>1335272244.6199999</v>
      </c>
      <c r="U315" s="58" t="s">
        <v>309</v>
      </c>
      <c r="V315" s="59" t="s">
        <v>1648</v>
      </c>
      <c r="W315" s="60">
        <f t="shared" si="9"/>
        <v>1492</v>
      </c>
    </row>
    <row r="316" spans="1:28" s="48" customFormat="1" ht="20.25" customHeight="1" outlineLevel="2">
      <c r="A316" s="68"/>
      <c r="B316" s="98" t="s">
        <v>374</v>
      </c>
      <c r="C316" s="99"/>
      <c r="D316" s="99"/>
      <c r="E316" s="69">
        <f>SUBTOTAL(9,E317:E320)</f>
        <v>4</v>
      </c>
      <c r="F316" s="70"/>
      <c r="G316" s="70"/>
      <c r="H316" s="70"/>
      <c r="I316" s="88"/>
      <c r="J316" s="70"/>
      <c r="K316" s="70"/>
      <c r="L316" s="70"/>
      <c r="M316" s="70"/>
      <c r="N316" s="70"/>
      <c r="O316" s="72"/>
      <c r="P316" s="72"/>
      <c r="Q316" s="72"/>
      <c r="R316" s="72"/>
      <c r="S316" s="70"/>
      <c r="T316" s="72"/>
      <c r="U316" s="70"/>
      <c r="V316" s="73"/>
      <c r="W316" s="71"/>
      <c r="X316" s="9"/>
      <c r="Y316" s="9"/>
      <c r="Z316" s="9"/>
      <c r="AA316" s="9"/>
      <c r="AB316" s="9"/>
    </row>
    <row r="317" spans="1:28" s="9" customFormat="1" ht="139.5" customHeight="1">
      <c r="A317" s="49">
        <v>18</v>
      </c>
      <c r="B317" s="50" t="s">
        <v>379</v>
      </c>
      <c r="C317" s="51" t="s">
        <v>130</v>
      </c>
      <c r="D317" s="51" t="s">
        <v>998</v>
      </c>
      <c r="E317" s="52">
        <v>1</v>
      </c>
      <c r="F317" s="53" t="s">
        <v>664</v>
      </c>
      <c r="G317" s="54" t="s">
        <v>665</v>
      </c>
      <c r="H317" s="54" t="s">
        <v>364</v>
      </c>
      <c r="I317" s="86" t="s">
        <v>807</v>
      </c>
      <c r="J317" s="55" t="s">
        <v>213</v>
      </c>
      <c r="K317" s="55" t="s">
        <v>214</v>
      </c>
      <c r="L317" s="55" t="s">
        <v>306</v>
      </c>
      <c r="M317" s="55" t="s">
        <v>307</v>
      </c>
      <c r="N317" s="55" t="s">
        <v>308</v>
      </c>
      <c r="O317" s="56">
        <v>0</v>
      </c>
      <c r="P317" s="56">
        <v>165854540.00999999</v>
      </c>
      <c r="Q317" s="56">
        <v>0</v>
      </c>
      <c r="R317" s="56">
        <v>165854540.00999999</v>
      </c>
      <c r="S317" s="57" t="s">
        <v>1948</v>
      </c>
      <c r="T317" s="56">
        <v>0</v>
      </c>
      <c r="U317" s="58" t="s">
        <v>309</v>
      </c>
      <c r="V317" s="59" t="s">
        <v>1375</v>
      </c>
      <c r="W317" s="60">
        <f>IF(OR(LEFT(I317)="7",LEFT(I317,1)="8"),VALUE(RIGHT(I317,3)),VALUE(RIGHT(I317,4)))</f>
        <v>149</v>
      </c>
    </row>
    <row r="318" spans="1:28" s="9" customFormat="1" ht="96" customHeight="1">
      <c r="A318" s="49">
        <v>18</v>
      </c>
      <c r="B318" s="50" t="s">
        <v>379</v>
      </c>
      <c r="C318" s="51" t="s">
        <v>130</v>
      </c>
      <c r="D318" s="51" t="s">
        <v>998</v>
      </c>
      <c r="E318" s="52">
        <v>1</v>
      </c>
      <c r="F318" s="53" t="s">
        <v>664</v>
      </c>
      <c r="G318" s="54" t="s">
        <v>665</v>
      </c>
      <c r="H318" s="54" t="s">
        <v>215</v>
      </c>
      <c r="I318" s="86" t="s">
        <v>323</v>
      </c>
      <c r="J318" s="55" t="s">
        <v>324</v>
      </c>
      <c r="K318" s="55" t="s">
        <v>633</v>
      </c>
      <c r="L318" s="55" t="s">
        <v>306</v>
      </c>
      <c r="M318" s="55" t="s">
        <v>747</v>
      </c>
      <c r="N318" s="55" t="s">
        <v>848</v>
      </c>
      <c r="O318" s="56">
        <v>12201.66</v>
      </c>
      <c r="P318" s="56">
        <v>0</v>
      </c>
      <c r="Q318" s="56">
        <v>219.79</v>
      </c>
      <c r="R318" s="56">
        <v>0</v>
      </c>
      <c r="S318" s="57" t="s">
        <v>1653</v>
      </c>
      <c r="T318" s="56">
        <v>12421.45</v>
      </c>
      <c r="U318" s="58" t="s">
        <v>309</v>
      </c>
      <c r="V318" s="59" t="s">
        <v>1376</v>
      </c>
      <c r="W318" s="60">
        <f>IF(OR(LEFT(I318)="7",LEFT(I318,1)="8"),VALUE(RIGHT(I318,3)),VALUE(RIGHT(I318,4)))</f>
        <v>860</v>
      </c>
    </row>
    <row r="319" spans="1:28" s="9" customFormat="1" ht="93.75" customHeight="1">
      <c r="A319" s="49">
        <v>18</v>
      </c>
      <c r="B319" s="50" t="s">
        <v>379</v>
      </c>
      <c r="C319" s="51" t="s">
        <v>130</v>
      </c>
      <c r="D319" s="51" t="s">
        <v>998</v>
      </c>
      <c r="E319" s="52">
        <v>1</v>
      </c>
      <c r="F319" s="53" t="s">
        <v>664</v>
      </c>
      <c r="G319" s="54" t="s">
        <v>665</v>
      </c>
      <c r="H319" s="54" t="s">
        <v>325</v>
      </c>
      <c r="I319" s="86" t="s">
        <v>326</v>
      </c>
      <c r="J319" s="55" t="s">
        <v>327</v>
      </c>
      <c r="K319" s="55" t="s">
        <v>633</v>
      </c>
      <c r="L319" s="55" t="s">
        <v>306</v>
      </c>
      <c r="M319" s="55" t="s">
        <v>307</v>
      </c>
      <c r="N319" s="55" t="s">
        <v>848</v>
      </c>
      <c r="O319" s="56">
        <v>19080.599999999999</v>
      </c>
      <c r="P319" s="56">
        <v>0</v>
      </c>
      <c r="Q319" s="56">
        <v>0.79</v>
      </c>
      <c r="R319" s="56">
        <v>738.43</v>
      </c>
      <c r="S319" s="57" t="s">
        <v>1653</v>
      </c>
      <c r="T319" s="56">
        <v>18342.96</v>
      </c>
      <c r="U319" s="58" t="s">
        <v>309</v>
      </c>
      <c r="V319" s="59" t="s">
        <v>1377</v>
      </c>
      <c r="W319" s="60">
        <f>IF(OR(LEFT(I319)="7",LEFT(I319,1)="8"),VALUE(RIGHT(I319,3)),VALUE(RIGHT(I319,4)))</f>
        <v>850</v>
      </c>
    </row>
    <row r="320" spans="1:28" s="9" customFormat="1" ht="90" customHeight="1">
      <c r="A320" s="49">
        <v>18</v>
      </c>
      <c r="B320" s="50" t="s">
        <v>379</v>
      </c>
      <c r="C320" s="51" t="s">
        <v>130</v>
      </c>
      <c r="D320" s="51" t="s">
        <v>998</v>
      </c>
      <c r="E320" s="52">
        <v>1</v>
      </c>
      <c r="F320" s="53" t="s">
        <v>664</v>
      </c>
      <c r="G320" s="54" t="s">
        <v>665</v>
      </c>
      <c r="H320" s="54" t="s">
        <v>328</v>
      </c>
      <c r="I320" s="86" t="s">
        <v>329</v>
      </c>
      <c r="J320" s="55" t="s">
        <v>330</v>
      </c>
      <c r="K320" s="55" t="s">
        <v>633</v>
      </c>
      <c r="L320" s="55" t="s">
        <v>306</v>
      </c>
      <c r="M320" s="55" t="s">
        <v>307</v>
      </c>
      <c r="N320" s="55" t="s">
        <v>848</v>
      </c>
      <c r="O320" s="56">
        <v>29164.31</v>
      </c>
      <c r="P320" s="56">
        <v>0</v>
      </c>
      <c r="Q320" s="56">
        <v>659.65</v>
      </c>
      <c r="R320" s="56">
        <v>87.86</v>
      </c>
      <c r="S320" s="57" t="s">
        <v>1653</v>
      </c>
      <c r="T320" s="56">
        <v>29736.1</v>
      </c>
      <c r="U320" s="58" t="s">
        <v>309</v>
      </c>
      <c r="V320" s="59" t="s">
        <v>1378</v>
      </c>
      <c r="W320" s="60">
        <f>IF(OR(LEFT(I320)="7",LEFT(I320,1)="8"),VALUE(RIGHT(I320,3)),VALUE(RIGHT(I320,4)))</f>
        <v>857</v>
      </c>
    </row>
    <row r="321" spans="1:28" s="41" customFormat="1" ht="20.25" customHeight="1" outlineLevel="1">
      <c r="A321" s="74"/>
      <c r="B321" s="100" t="s">
        <v>90</v>
      </c>
      <c r="C321" s="101"/>
      <c r="D321" s="101"/>
      <c r="E321" s="75">
        <f>SUBTOTAL(9,E322:E324)</f>
        <v>2</v>
      </c>
      <c r="F321" s="76"/>
      <c r="G321" s="76"/>
      <c r="H321" s="76"/>
      <c r="I321" s="89"/>
      <c r="J321" s="76"/>
      <c r="K321" s="76"/>
      <c r="L321" s="76"/>
      <c r="M321" s="76"/>
      <c r="N321" s="76"/>
      <c r="O321" s="78"/>
      <c r="P321" s="78"/>
      <c r="Q321" s="78"/>
      <c r="R321" s="78"/>
      <c r="S321" s="76"/>
      <c r="T321" s="78"/>
      <c r="U321" s="76"/>
      <c r="V321" s="79"/>
      <c r="W321" s="77"/>
      <c r="X321" s="9"/>
      <c r="Y321" s="9"/>
    </row>
    <row r="322" spans="1:28" s="48" customFormat="1" ht="20.25" customHeight="1" outlineLevel="2">
      <c r="A322" s="42"/>
      <c r="B322" s="96" t="s">
        <v>371</v>
      </c>
      <c r="C322" s="97"/>
      <c r="D322" s="97"/>
      <c r="E322" s="43">
        <f>SUBTOTAL(9,E323:E324)</f>
        <v>2</v>
      </c>
      <c r="F322" s="44"/>
      <c r="G322" s="44"/>
      <c r="H322" s="44"/>
      <c r="I322" s="85"/>
      <c r="J322" s="44"/>
      <c r="K322" s="44"/>
      <c r="L322" s="44"/>
      <c r="M322" s="44"/>
      <c r="N322" s="44"/>
      <c r="O322" s="46"/>
      <c r="P322" s="46"/>
      <c r="Q322" s="46"/>
      <c r="R322" s="46"/>
      <c r="S322" s="44"/>
      <c r="T322" s="46"/>
      <c r="U322" s="44"/>
      <c r="V322" s="47"/>
      <c r="W322" s="45"/>
      <c r="X322" s="41"/>
      <c r="Y322" s="9"/>
    </row>
    <row r="323" spans="1:28" s="9" customFormat="1" ht="105.75" customHeight="1">
      <c r="A323" s="49">
        <v>18</v>
      </c>
      <c r="B323" s="50" t="s">
        <v>379</v>
      </c>
      <c r="C323" s="51" t="s">
        <v>210</v>
      </c>
      <c r="D323" s="51" t="s">
        <v>259</v>
      </c>
      <c r="E323" s="52">
        <v>1</v>
      </c>
      <c r="F323" s="53" t="s">
        <v>424</v>
      </c>
      <c r="G323" s="54" t="s">
        <v>425</v>
      </c>
      <c r="H323" s="54" t="s">
        <v>425</v>
      </c>
      <c r="I323" s="86" t="s">
        <v>655</v>
      </c>
      <c r="J323" s="55" t="s">
        <v>657</v>
      </c>
      <c r="K323" s="55" t="s">
        <v>1154</v>
      </c>
      <c r="L323" s="55" t="s">
        <v>895</v>
      </c>
      <c r="M323" s="55" t="s">
        <v>1010</v>
      </c>
      <c r="N323" s="55" t="s">
        <v>308</v>
      </c>
      <c r="O323" s="56">
        <v>1140.58</v>
      </c>
      <c r="P323" s="56">
        <v>0</v>
      </c>
      <c r="Q323" s="56">
        <v>22.51</v>
      </c>
      <c r="R323" s="56">
        <v>52.76</v>
      </c>
      <c r="S323" s="57" t="s">
        <v>1654</v>
      </c>
      <c r="T323" s="56">
        <v>1110.33</v>
      </c>
      <c r="U323" s="58" t="s">
        <v>309</v>
      </c>
      <c r="V323" s="59" t="s">
        <v>1655</v>
      </c>
      <c r="W323" s="60">
        <f>IF(OR(LEFT(I323)="7",LEFT(I323,1)="8"),VALUE(RIGHT(I323,3)),VALUE(RIGHT(I323,4)))</f>
        <v>1460</v>
      </c>
    </row>
    <row r="324" spans="1:28" s="9" customFormat="1" ht="110.25" customHeight="1">
      <c r="A324" s="49">
        <v>18</v>
      </c>
      <c r="B324" s="50" t="s">
        <v>379</v>
      </c>
      <c r="C324" s="51" t="s">
        <v>210</v>
      </c>
      <c r="D324" s="51" t="s">
        <v>259</v>
      </c>
      <c r="E324" s="52">
        <v>1</v>
      </c>
      <c r="F324" s="53" t="s">
        <v>424</v>
      </c>
      <c r="G324" s="54" t="s">
        <v>425</v>
      </c>
      <c r="H324" s="54" t="s">
        <v>425</v>
      </c>
      <c r="I324" s="86" t="s">
        <v>599</v>
      </c>
      <c r="J324" s="55" t="s">
        <v>600</v>
      </c>
      <c r="K324" s="55" t="s">
        <v>1037</v>
      </c>
      <c r="L324" s="55" t="s">
        <v>895</v>
      </c>
      <c r="M324" s="55" t="s">
        <v>1010</v>
      </c>
      <c r="N324" s="55" t="s">
        <v>308</v>
      </c>
      <c r="O324" s="56">
        <v>1256547585.9000001</v>
      </c>
      <c r="P324" s="56">
        <v>0</v>
      </c>
      <c r="Q324" s="56">
        <v>934.88</v>
      </c>
      <c r="R324" s="56">
        <v>-29289180.030000001</v>
      </c>
      <c r="S324" s="57" t="s">
        <v>1656</v>
      </c>
      <c r="T324" s="56">
        <v>1285837700.8099999</v>
      </c>
      <c r="U324" s="58" t="s">
        <v>309</v>
      </c>
      <c r="V324" s="59" t="s">
        <v>1657</v>
      </c>
      <c r="W324" s="60">
        <f>IF(OR(LEFT(I324)="7",LEFT(I324,1)="8"),VALUE(RIGHT(I324,3)),VALUE(RIGHT(I324,4)))</f>
        <v>1480</v>
      </c>
    </row>
    <row r="325" spans="1:28" s="34" customFormat="1" ht="20.25" customHeight="1" outlineLevel="3">
      <c r="A325" s="61"/>
      <c r="B325" s="94" t="s">
        <v>580</v>
      </c>
      <c r="C325" s="95"/>
      <c r="D325" s="95"/>
      <c r="E325" s="62">
        <f>SUBTOTAL(9,E328:E338)</f>
        <v>10</v>
      </c>
      <c r="F325" s="63"/>
      <c r="G325" s="63"/>
      <c r="H325" s="63"/>
      <c r="I325" s="87"/>
      <c r="J325" s="63"/>
      <c r="K325" s="63"/>
      <c r="L325" s="63"/>
      <c r="M325" s="63"/>
      <c r="N325" s="63"/>
      <c r="O325" s="64"/>
      <c r="P325" s="65"/>
      <c r="Q325" s="65"/>
      <c r="R325" s="65"/>
      <c r="S325" s="63"/>
      <c r="T325" s="65"/>
      <c r="U325" s="63"/>
      <c r="V325" s="66"/>
      <c r="W325" s="67"/>
      <c r="X325" s="9"/>
      <c r="Y325" s="9"/>
      <c r="Z325" s="9"/>
      <c r="AA325" s="9"/>
      <c r="AB325" s="9"/>
    </row>
    <row r="326" spans="1:28" s="41" customFormat="1" ht="20.25" customHeight="1" outlineLevel="1">
      <c r="A326" s="35"/>
      <c r="B326" s="92" t="s">
        <v>867</v>
      </c>
      <c r="C326" s="93" t="s">
        <v>865</v>
      </c>
      <c r="D326" s="93"/>
      <c r="E326" s="36">
        <f>SUBTOTAL(9,E328:E338)</f>
        <v>10</v>
      </c>
      <c r="F326" s="37"/>
      <c r="G326" s="37"/>
      <c r="H326" s="37"/>
      <c r="I326" s="84"/>
      <c r="J326" s="37"/>
      <c r="K326" s="37"/>
      <c r="L326" s="37"/>
      <c r="M326" s="37"/>
      <c r="N326" s="37"/>
      <c r="O326" s="39"/>
      <c r="P326" s="39"/>
      <c r="Q326" s="39"/>
      <c r="R326" s="39"/>
      <c r="S326" s="37"/>
      <c r="T326" s="39"/>
      <c r="U326" s="37"/>
      <c r="V326" s="40"/>
      <c r="W326" s="38"/>
      <c r="X326" s="34"/>
      <c r="Y326" s="9"/>
      <c r="Z326" s="9"/>
      <c r="AA326" s="9"/>
      <c r="AB326" s="9"/>
    </row>
    <row r="327" spans="1:28" s="48" customFormat="1" ht="20.25" customHeight="1" outlineLevel="2">
      <c r="A327" s="42"/>
      <c r="B327" s="96" t="s">
        <v>371</v>
      </c>
      <c r="C327" s="97"/>
      <c r="D327" s="97"/>
      <c r="E327" s="43">
        <f>SUBTOTAL(9,E328:E333)</f>
        <v>6</v>
      </c>
      <c r="F327" s="44"/>
      <c r="G327" s="44"/>
      <c r="H327" s="44"/>
      <c r="I327" s="85"/>
      <c r="J327" s="44"/>
      <c r="K327" s="44"/>
      <c r="L327" s="44"/>
      <c r="M327" s="44"/>
      <c r="N327" s="44"/>
      <c r="O327" s="46"/>
      <c r="P327" s="46"/>
      <c r="Q327" s="46"/>
      <c r="R327" s="46"/>
      <c r="S327" s="44"/>
      <c r="T327" s="46"/>
      <c r="U327" s="44"/>
      <c r="V327" s="47"/>
      <c r="W327" s="45"/>
      <c r="X327" s="41"/>
      <c r="Y327" s="9"/>
      <c r="Z327" s="9"/>
      <c r="AA327" s="9"/>
      <c r="AB327" s="9"/>
    </row>
    <row r="328" spans="1:28" s="9" customFormat="1" ht="103.5" customHeight="1">
      <c r="A328" s="49">
        <v>20</v>
      </c>
      <c r="B328" s="50" t="s">
        <v>580</v>
      </c>
      <c r="C328" s="51" t="s">
        <v>130</v>
      </c>
      <c r="D328" s="51" t="s">
        <v>259</v>
      </c>
      <c r="E328" s="52">
        <v>1</v>
      </c>
      <c r="F328" s="53" t="s">
        <v>81</v>
      </c>
      <c r="G328" s="54" t="s">
        <v>1084</v>
      </c>
      <c r="H328" s="54" t="s">
        <v>1084</v>
      </c>
      <c r="I328" s="86" t="s">
        <v>1085</v>
      </c>
      <c r="J328" s="55" t="s">
        <v>1086</v>
      </c>
      <c r="K328" s="55" t="s">
        <v>1038</v>
      </c>
      <c r="L328" s="55" t="s">
        <v>895</v>
      </c>
      <c r="M328" s="55" t="s">
        <v>817</v>
      </c>
      <c r="N328" s="55" t="s">
        <v>997</v>
      </c>
      <c r="O328" s="56">
        <v>17156777.420000002</v>
      </c>
      <c r="P328" s="56">
        <v>2478195.33</v>
      </c>
      <c r="Q328" s="56">
        <v>178370.94</v>
      </c>
      <c r="R328" s="56">
        <v>35085.300000000003</v>
      </c>
      <c r="S328" s="57" t="s">
        <v>1658</v>
      </c>
      <c r="T328" s="56">
        <v>19778258.390000001</v>
      </c>
      <c r="U328" s="58" t="s">
        <v>861</v>
      </c>
      <c r="V328" s="59" t="s">
        <v>1949</v>
      </c>
      <c r="W328" s="60">
        <f t="shared" ref="W328:W333" si="10">IF(OR(LEFT(I328)="7",LEFT(I328,1)="8"),VALUE(RIGHT(I328,3)),VALUE(RIGHT(I328,4)))</f>
        <v>416</v>
      </c>
    </row>
    <row r="329" spans="1:28" s="9" customFormat="1" ht="113.25" customHeight="1">
      <c r="A329" s="49">
        <v>20</v>
      </c>
      <c r="B329" s="50" t="s">
        <v>580</v>
      </c>
      <c r="C329" s="51" t="s">
        <v>130</v>
      </c>
      <c r="D329" s="51" t="s">
        <v>259</v>
      </c>
      <c r="E329" s="52">
        <v>1</v>
      </c>
      <c r="F329" s="53" t="s">
        <v>91</v>
      </c>
      <c r="G329" s="54" t="s">
        <v>92</v>
      </c>
      <c r="H329" s="54" t="s">
        <v>92</v>
      </c>
      <c r="I329" s="86" t="s">
        <v>93</v>
      </c>
      <c r="J329" s="55" t="s">
        <v>94</v>
      </c>
      <c r="K329" s="55" t="s">
        <v>148</v>
      </c>
      <c r="L329" s="55" t="s">
        <v>306</v>
      </c>
      <c r="M329" s="55" t="s">
        <v>860</v>
      </c>
      <c r="N329" s="55" t="s">
        <v>853</v>
      </c>
      <c r="O329" s="56">
        <v>0</v>
      </c>
      <c r="P329" s="56">
        <v>0</v>
      </c>
      <c r="Q329" s="56">
        <v>0</v>
      </c>
      <c r="R329" s="56">
        <v>0</v>
      </c>
      <c r="S329" s="57" t="s">
        <v>984</v>
      </c>
      <c r="T329" s="56">
        <v>0</v>
      </c>
      <c r="U329" s="58" t="s">
        <v>309</v>
      </c>
      <c r="V329" s="59" t="s">
        <v>1667</v>
      </c>
      <c r="W329" s="60">
        <f t="shared" si="10"/>
        <v>1374</v>
      </c>
    </row>
    <row r="330" spans="1:28" s="9" customFormat="1" ht="104.25" customHeight="1">
      <c r="A330" s="49">
        <v>20</v>
      </c>
      <c r="B330" s="50" t="s">
        <v>580</v>
      </c>
      <c r="C330" s="51" t="s">
        <v>130</v>
      </c>
      <c r="D330" s="51" t="s">
        <v>259</v>
      </c>
      <c r="E330" s="52">
        <v>1</v>
      </c>
      <c r="F330" s="53" t="s">
        <v>1087</v>
      </c>
      <c r="G330" s="54" t="s">
        <v>1088</v>
      </c>
      <c r="H330" s="54" t="s">
        <v>1088</v>
      </c>
      <c r="I330" s="86" t="s">
        <v>1089</v>
      </c>
      <c r="J330" s="55" t="s">
        <v>914</v>
      </c>
      <c r="K330" s="55" t="s">
        <v>494</v>
      </c>
      <c r="L330" s="55" t="s">
        <v>687</v>
      </c>
      <c r="M330" s="55" t="s">
        <v>813</v>
      </c>
      <c r="N330" s="55" t="s">
        <v>997</v>
      </c>
      <c r="O330" s="56">
        <v>0</v>
      </c>
      <c r="P330" s="56">
        <v>0</v>
      </c>
      <c r="Q330" s="56">
        <v>0</v>
      </c>
      <c r="R330" s="56">
        <v>0</v>
      </c>
      <c r="S330" s="57" t="s">
        <v>1659</v>
      </c>
      <c r="T330" s="56">
        <v>0</v>
      </c>
      <c r="U330" s="58" t="s">
        <v>861</v>
      </c>
      <c r="V330" s="59" t="s">
        <v>1660</v>
      </c>
      <c r="W330" s="60">
        <f t="shared" si="10"/>
        <v>1414</v>
      </c>
    </row>
    <row r="331" spans="1:28" s="9" customFormat="1" ht="108" customHeight="1">
      <c r="A331" s="49">
        <v>20</v>
      </c>
      <c r="B331" s="50" t="s">
        <v>580</v>
      </c>
      <c r="C331" s="51" t="s">
        <v>130</v>
      </c>
      <c r="D331" s="51" t="s">
        <v>259</v>
      </c>
      <c r="E331" s="52">
        <v>1</v>
      </c>
      <c r="F331" s="53" t="s">
        <v>1087</v>
      </c>
      <c r="G331" s="54" t="s">
        <v>1088</v>
      </c>
      <c r="H331" s="54" t="s">
        <v>1088</v>
      </c>
      <c r="I331" s="86" t="s">
        <v>1090</v>
      </c>
      <c r="J331" s="55" t="s">
        <v>915</v>
      </c>
      <c r="K331" s="55" t="s">
        <v>1134</v>
      </c>
      <c r="L331" s="55" t="s">
        <v>687</v>
      </c>
      <c r="M331" s="55" t="s">
        <v>813</v>
      </c>
      <c r="N331" s="55" t="s">
        <v>997</v>
      </c>
      <c r="O331" s="56">
        <v>0</v>
      </c>
      <c r="P331" s="56">
        <v>0</v>
      </c>
      <c r="Q331" s="56">
        <v>0</v>
      </c>
      <c r="R331" s="56">
        <v>0</v>
      </c>
      <c r="S331" s="57" t="s">
        <v>1661</v>
      </c>
      <c r="T331" s="56">
        <v>0</v>
      </c>
      <c r="U331" s="58" t="s">
        <v>861</v>
      </c>
      <c r="V331" s="59" t="s">
        <v>1662</v>
      </c>
      <c r="W331" s="60">
        <f t="shared" si="10"/>
        <v>1445</v>
      </c>
    </row>
    <row r="332" spans="1:28" s="9" customFormat="1" ht="103.5" customHeight="1">
      <c r="A332" s="49">
        <v>20</v>
      </c>
      <c r="B332" s="50" t="s">
        <v>580</v>
      </c>
      <c r="C332" s="51" t="s">
        <v>130</v>
      </c>
      <c r="D332" s="51" t="s">
        <v>259</v>
      </c>
      <c r="E332" s="52">
        <v>1</v>
      </c>
      <c r="F332" s="53" t="s">
        <v>1087</v>
      </c>
      <c r="G332" s="54" t="s">
        <v>1088</v>
      </c>
      <c r="H332" s="54" t="s">
        <v>1088</v>
      </c>
      <c r="I332" s="86" t="s">
        <v>442</v>
      </c>
      <c r="J332" s="55" t="s">
        <v>915</v>
      </c>
      <c r="K332" s="55" t="s">
        <v>241</v>
      </c>
      <c r="L332" s="55" t="s">
        <v>687</v>
      </c>
      <c r="M332" s="55" t="s">
        <v>813</v>
      </c>
      <c r="N332" s="55" t="s">
        <v>997</v>
      </c>
      <c r="O332" s="56">
        <v>0</v>
      </c>
      <c r="P332" s="56">
        <v>0</v>
      </c>
      <c r="Q332" s="56">
        <v>0</v>
      </c>
      <c r="R332" s="56">
        <v>0</v>
      </c>
      <c r="S332" s="57" t="s">
        <v>1663</v>
      </c>
      <c r="T332" s="56">
        <v>0.01</v>
      </c>
      <c r="U332" s="58" t="s">
        <v>861</v>
      </c>
      <c r="V332" s="59" t="s">
        <v>1664</v>
      </c>
      <c r="W332" s="60">
        <f t="shared" si="10"/>
        <v>1447</v>
      </c>
    </row>
    <row r="333" spans="1:28" s="9" customFormat="1" ht="114" customHeight="1">
      <c r="A333" s="49">
        <v>20</v>
      </c>
      <c r="B333" s="50" t="s">
        <v>580</v>
      </c>
      <c r="C333" s="51" t="s">
        <v>130</v>
      </c>
      <c r="D333" s="51" t="s">
        <v>259</v>
      </c>
      <c r="E333" s="52">
        <v>1</v>
      </c>
      <c r="F333" s="53" t="s">
        <v>1087</v>
      </c>
      <c r="G333" s="54" t="s">
        <v>1088</v>
      </c>
      <c r="H333" s="54" t="s">
        <v>1088</v>
      </c>
      <c r="I333" s="86" t="s">
        <v>242</v>
      </c>
      <c r="J333" s="55" t="s">
        <v>362</v>
      </c>
      <c r="K333" s="55" t="s">
        <v>1135</v>
      </c>
      <c r="L333" s="55" t="s">
        <v>687</v>
      </c>
      <c r="M333" s="55" t="s">
        <v>813</v>
      </c>
      <c r="N333" s="55" t="s">
        <v>997</v>
      </c>
      <c r="O333" s="56">
        <v>65716259.020000003</v>
      </c>
      <c r="P333" s="56">
        <v>6302786.8899999997</v>
      </c>
      <c r="Q333" s="56">
        <v>1525102.66</v>
      </c>
      <c r="R333" s="56">
        <v>6909538.1200000001</v>
      </c>
      <c r="S333" s="57" t="s">
        <v>1665</v>
      </c>
      <c r="T333" s="56">
        <v>66634610.450000003</v>
      </c>
      <c r="U333" s="58" t="s">
        <v>861</v>
      </c>
      <c r="V333" s="59" t="s">
        <v>1666</v>
      </c>
      <c r="W333" s="60">
        <f t="shared" si="10"/>
        <v>1448</v>
      </c>
    </row>
    <row r="334" spans="1:28" s="48" customFormat="1" ht="20.25" customHeight="1" outlineLevel="2">
      <c r="A334" s="68"/>
      <c r="B334" s="98" t="s">
        <v>372</v>
      </c>
      <c r="C334" s="99"/>
      <c r="D334" s="99"/>
      <c r="E334" s="69">
        <f>SUBTOTAL(9,E335:E338)</f>
        <v>4</v>
      </c>
      <c r="F334" s="70"/>
      <c r="G334" s="70"/>
      <c r="H334" s="70"/>
      <c r="I334" s="88"/>
      <c r="J334" s="70"/>
      <c r="K334" s="70"/>
      <c r="L334" s="70"/>
      <c r="M334" s="70"/>
      <c r="N334" s="70"/>
      <c r="O334" s="72"/>
      <c r="P334" s="72"/>
      <c r="Q334" s="72"/>
      <c r="R334" s="72"/>
      <c r="S334" s="70"/>
      <c r="T334" s="72"/>
      <c r="U334" s="70"/>
      <c r="V334" s="73"/>
      <c r="W334" s="71"/>
      <c r="X334" s="9"/>
      <c r="Y334" s="9"/>
      <c r="Z334" s="34"/>
      <c r="AA334" s="34"/>
      <c r="AB334" s="34"/>
    </row>
    <row r="335" spans="1:28" s="9" customFormat="1" ht="87" customHeight="1">
      <c r="A335" s="49">
        <v>20</v>
      </c>
      <c r="B335" s="50" t="s">
        <v>580</v>
      </c>
      <c r="C335" s="51" t="s">
        <v>130</v>
      </c>
      <c r="D335" s="51" t="s">
        <v>685</v>
      </c>
      <c r="E335" s="52">
        <v>1</v>
      </c>
      <c r="F335" s="53">
        <v>315</v>
      </c>
      <c r="G335" s="54" t="s">
        <v>122</v>
      </c>
      <c r="H335" s="54" t="s">
        <v>818</v>
      </c>
      <c r="I335" s="86">
        <v>20042041001381</v>
      </c>
      <c r="J335" s="55" t="s">
        <v>344</v>
      </c>
      <c r="K335" s="55" t="s">
        <v>498</v>
      </c>
      <c r="L335" s="55" t="s">
        <v>306</v>
      </c>
      <c r="M335" s="55" t="s">
        <v>860</v>
      </c>
      <c r="N335" s="55" t="s">
        <v>853</v>
      </c>
      <c r="O335" s="56">
        <v>6506403.8399999999</v>
      </c>
      <c r="P335" s="56">
        <v>0</v>
      </c>
      <c r="Q335" s="56">
        <v>140012.98000000001</v>
      </c>
      <c r="R335" s="56">
        <v>1341861.8500000001</v>
      </c>
      <c r="S335" s="57" t="s">
        <v>1670</v>
      </c>
      <c r="T335" s="56">
        <v>5304554.97</v>
      </c>
      <c r="U335" s="58" t="s">
        <v>309</v>
      </c>
      <c r="V335" s="59" t="s">
        <v>1379</v>
      </c>
      <c r="W335" s="60">
        <f>IF(OR(LEFT(I335)="7",LEFT(I335,1)="8"),VALUE(RIGHT(I335,3)),VALUE(RIGHT(I335,4)))</f>
        <v>1381</v>
      </c>
    </row>
    <row r="336" spans="1:28" s="9" customFormat="1" ht="99" customHeight="1">
      <c r="A336" s="49">
        <v>20</v>
      </c>
      <c r="B336" s="50" t="s">
        <v>580</v>
      </c>
      <c r="C336" s="51" t="s">
        <v>130</v>
      </c>
      <c r="D336" s="51" t="s">
        <v>685</v>
      </c>
      <c r="E336" s="52">
        <v>1</v>
      </c>
      <c r="F336" s="53">
        <v>315</v>
      </c>
      <c r="G336" s="54" t="s">
        <v>122</v>
      </c>
      <c r="H336" s="54" t="s">
        <v>825</v>
      </c>
      <c r="I336" s="86">
        <v>20042041001379</v>
      </c>
      <c r="J336" s="55" t="s">
        <v>342</v>
      </c>
      <c r="K336" s="55" t="s">
        <v>1136</v>
      </c>
      <c r="L336" s="55" t="s">
        <v>306</v>
      </c>
      <c r="M336" s="55" t="s">
        <v>860</v>
      </c>
      <c r="N336" s="55" t="s">
        <v>853</v>
      </c>
      <c r="O336" s="56">
        <v>2284503.7200000002</v>
      </c>
      <c r="P336" s="56">
        <v>0</v>
      </c>
      <c r="Q336" s="56">
        <v>51093.61</v>
      </c>
      <c r="R336" s="56">
        <v>216584.46</v>
      </c>
      <c r="S336" s="57" t="s">
        <v>1669</v>
      </c>
      <c r="T336" s="56">
        <v>2119012.87</v>
      </c>
      <c r="U336" s="58" t="s">
        <v>309</v>
      </c>
      <c r="V336" s="59" t="s">
        <v>1380</v>
      </c>
      <c r="W336" s="60">
        <f>IF(OR(LEFT(I336)="7",LEFT(I336,1)="8"),VALUE(RIGHT(I336,3)),VALUE(RIGHT(I336,4)))</f>
        <v>1379</v>
      </c>
    </row>
    <row r="337" spans="1:28" s="9" customFormat="1" ht="97.5" customHeight="1">
      <c r="A337" s="49">
        <v>20</v>
      </c>
      <c r="B337" s="50" t="s">
        <v>580</v>
      </c>
      <c r="C337" s="51" t="s">
        <v>130</v>
      </c>
      <c r="D337" s="51" t="s">
        <v>685</v>
      </c>
      <c r="E337" s="52">
        <v>1</v>
      </c>
      <c r="F337" s="53">
        <v>315</v>
      </c>
      <c r="G337" s="54" t="s">
        <v>122</v>
      </c>
      <c r="H337" s="54" t="s">
        <v>488</v>
      </c>
      <c r="I337" s="86">
        <v>20042041001382</v>
      </c>
      <c r="J337" s="55" t="s">
        <v>149</v>
      </c>
      <c r="K337" s="55" t="s">
        <v>277</v>
      </c>
      <c r="L337" s="55" t="s">
        <v>306</v>
      </c>
      <c r="M337" s="55" t="s">
        <v>860</v>
      </c>
      <c r="N337" s="55" t="s">
        <v>853</v>
      </c>
      <c r="O337" s="56">
        <v>833307.87</v>
      </c>
      <c r="P337" s="56">
        <v>0</v>
      </c>
      <c r="Q337" s="56">
        <v>19066.64</v>
      </c>
      <c r="R337" s="56">
        <v>0</v>
      </c>
      <c r="S337" s="57" t="s">
        <v>1668</v>
      </c>
      <c r="T337" s="56">
        <v>852374.51</v>
      </c>
      <c r="U337" s="58" t="s">
        <v>309</v>
      </c>
      <c r="V337" s="59" t="s">
        <v>1381</v>
      </c>
      <c r="W337" s="60">
        <f>IF(OR(LEFT(I337)="7",LEFT(I337,1)="8"),VALUE(RIGHT(I337,3)),VALUE(RIGHT(I337,4)))</f>
        <v>1382</v>
      </c>
    </row>
    <row r="338" spans="1:28" s="9" customFormat="1" ht="101.25" customHeight="1">
      <c r="A338" s="49">
        <v>20</v>
      </c>
      <c r="B338" s="50" t="s">
        <v>580</v>
      </c>
      <c r="C338" s="51" t="s">
        <v>130</v>
      </c>
      <c r="D338" s="51" t="s">
        <v>685</v>
      </c>
      <c r="E338" s="52">
        <v>1</v>
      </c>
      <c r="F338" s="53">
        <v>315</v>
      </c>
      <c r="G338" s="54" t="s">
        <v>122</v>
      </c>
      <c r="H338" s="54" t="s">
        <v>123</v>
      </c>
      <c r="I338" s="86">
        <v>20042041001380</v>
      </c>
      <c r="J338" s="55" t="s">
        <v>343</v>
      </c>
      <c r="K338" s="55" t="s">
        <v>1137</v>
      </c>
      <c r="L338" s="55" t="s">
        <v>306</v>
      </c>
      <c r="M338" s="55" t="s">
        <v>860</v>
      </c>
      <c r="N338" s="55" t="s">
        <v>853</v>
      </c>
      <c r="O338" s="56">
        <v>5645042.3300000001</v>
      </c>
      <c r="P338" s="56">
        <v>0</v>
      </c>
      <c r="Q338" s="56">
        <v>107612.69</v>
      </c>
      <c r="R338" s="56">
        <v>2120257.2799999998</v>
      </c>
      <c r="S338" s="57" t="s">
        <v>1669</v>
      </c>
      <c r="T338" s="56">
        <v>3632397.74</v>
      </c>
      <c r="U338" s="58" t="s">
        <v>309</v>
      </c>
      <c r="V338" s="59" t="s">
        <v>1382</v>
      </c>
      <c r="W338" s="60">
        <f>IF(OR(LEFT(I338)="7",LEFT(I338,1)="8"),VALUE(RIGHT(I338,3)),VALUE(RIGHT(I338,4)))</f>
        <v>1380</v>
      </c>
    </row>
    <row r="339" spans="1:28" s="34" customFormat="1" ht="20.25" customHeight="1" outlineLevel="3">
      <c r="A339" s="61"/>
      <c r="B339" s="94" t="s">
        <v>826</v>
      </c>
      <c r="C339" s="95"/>
      <c r="D339" s="95"/>
      <c r="E339" s="62">
        <f>SUBTOTAL(9,E342:E354)</f>
        <v>12</v>
      </c>
      <c r="F339" s="63"/>
      <c r="G339" s="63"/>
      <c r="H339" s="63"/>
      <c r="I339" s="87"/>
      <c r="J339" s="63"/>
      <c r="K339" s="63"/>
      <c r="L339" s="63"/>
      <c r="M339" s="63"/>
      <c r="N339" s="63"/>
      <c r="O339" s="64"/>
      <c r="P339" s="65"/>
      <c r="Q339" s="65"/>
      <c r="R339" s="65"/>
      <c r="S339" s="63"/>
      <c r="T339" s="65"/>
      <c r="U339" s="63"/>
      <c r="V339" s="66"/>
      <c r="W339" s="67"/>
      <c r="X339" s="9"/>
      <c r="Y339" s="9"/>
      <c r="Z339" s="9"/>
      <c r="AA339" s="9"/>
      <c r="AB339" s="9"/>
    </row>
    <row r="340" spans="1:28" s="41" customFormat="1" ht="20.25" customHeight="1" outlineLevel="1">
      <c r="A340" s="35"/>
      <c r="B340" s="92" t="s">
        <v>867</v>
      </c>
      <c r="C340" s="93" t="s">
        <v>865</v>
      </c>
      <c r="D340" s="93"/>
      <c r="E340" s="36">
        <f>SUBTOTAL(9,E342:E354)</f>
        <v>12</v>
      </c>
      <c r="F340" s="37"/>
      <c r="G340" s="37"/>
      <c r="H340" s="37"/>
      <c r="I340" s="84"/>
      <c r="J340" s="37"/>
      <c r="K340" s="37"/>
      <c r="L340" s="37"/>
      <c r="M340" s="37"/>
      <c r="N340" s="37"/>
      <c r="O340" s="39"/>
      <c r="P340" s="39"/>
      <c r="Q340" s="39"/>
      <c r="R340" s="39"/>
      <c r="S340" s="37"/>
      <c r="T340" s="39"/>
      <c r="U340" s="37"/>
      <c r="V340" s="40"/>
      <c r="W340" s="38"/>
      <c r="X340" s="34"/>
      <c r="Y340" s="9"/>
      <c r="Z340" s="9"/>
      <c r="AA340" s="9"/>
      <c r="AB340" s="9"/>
    </row>
    <row r="341" spans="1:28" s="48" customFormat="1" ht="20.25" customHeight="1" outlineLevel="2">
      <c r="A341" s="42"/>
      <c r="B341" s="96" t="s">
        <v>371</v>
      </c>
      <c r="C341" s="97"/>
      <c r="D341" s="97"/>
      <c r="E341" s="43">
        <f>SUBTOTAL(9,E342:E345)</f>
        <v>4</v>
      </c>
      <c r="F341" s="44"/>
      <c r="G341" s="44"/>
      <c r="H341" s="44"/>
      <c r="I341" s="85"/>
      <c r="J341" s="44"/>
      <c r="K341" s="44"/>
      <c r="L341" s="44"/>
      <c r="M341" s="44"/>
      <c r="N341" s="44"/>
      <c r="O341" s="46"/>
      <c r="P341" s="46"/>
      <c r="Q341" s="46"/>
      <c r="R341" s="46"/>
      <c r="S341" s="44"/>
      <c r="T341" s="46"/>
      <c r="U341" s="44"/>
      <c r="V341" s="47"/>
      <c r="W341" s="45"/>
      <c r="X341" s="41"/>
      <c r="Y341" s="9"/>
      <c r="Z341" s="9"/>
      <c r="AA341" s="9"/>
      <c r="AB341" s="9"/>
    </row>
    <row r="342" spans="1:28" s="9" customFormat="1" ht="87" customHeight="1">
      <c r="A342" s="49">
        <v>21</v>
      </c>
      <c r="B342" s="50" t="s">
        <v>826</v>
      </c>
      <c r="C342" s="51" t="s">
        <v>130</v>
      </c>
      <c r="D342" s="51" t="s">
        <v>259</v>
      </c>
      <c r="E342" s="52">
        <v>1</v>
      </c>
      <c r="F342" s="53" t="s">
        <v>827</v>
      </c>
      <c r="G342" s="54" t="s">
        <v>828</v>
      </c>
      <c r="H342" s="54" t="s">
        <v>828</v>
      </c>
      <c r="I342" s="86">
        <v>800021271526</v>
      </c>
      <c r="J342" s="55" t="s">
        <v>829</v>
      </c>
      <c r="K342" s="55" t="s">
        <v>830</v>
      </c>
      <c r="L342" s="55" t="s">
        <v>895</v>
      </c>
      <c r="M342" s="55" t="s">
        <v>815</v>
      </c>
      <c r="N342" s="55" t="s">
        <v>997</v>
      </c>
      <c r="O342" s="56">
        <v>9949539.7300000004</v>
      </c>
      <c r="P342" s="56">
        <v>0</v>
      </c>
      <c r="Q342" s="56">
        <v>209041.54</v>
      </c>
      <c r="R342" s="56">
        <v>29595.89</v>
      </c>
      <c r="S342" s="57" t="s">
        <v>1153</v>
      </c>
      <c r="T342" s="56">
        <v>10164733.57</v>
      </c>
      <c r="U342" s="58" t="s">
        <v>861</v>
      </c>
      <c r="V342" s="59" t="s">
        <v>1384</v>
      </c>
      <c r="W342" s="60">
        <f>IF(OR(LEFT(I342)="7",LEFT(I342,1)="8"),VALUE(RIGHT(I342,3)),VALUE(RIGHT(I342,4)))</f>
        <v>526</v>
      </c>
    </row>
    <row r="343" spans="1:28" s="9" customFormat="1" ht="166.5" customHeight="1">
      <c r="A343" s="49">
        <v>21</v>
      </c>
      <c r="B343" s="50" t="s">
        <v>826</v>
      </c>
      <c r="C343" s="51" t="s">
        <v>130</v>
      </c>
      <c r="D343" s="51" t="s">
        <v>259</v>
      </c>
      <c r="E343" s="52">
        <v>1</v>
      </c>
      <c r="F343" s="53">
        <v>500</v>
      </c>
      <c r="G343" s="54" t="s">
        <v>1187</v>
      </c>
      <c r="H343" s="54" t="s">
        <v>672</v>
      </c>
      <c r="I343" s="86">
        <v>20092150001518</v>
      </c>
      <c r="J343" s="55" t="s">
        <v>1188</v>
      </c>
      <c r="K343" s="55" t="s">
        <v>1169</v>
      </c>
      <c r="L343" s="55" t="s">
        <v>306</v>
      </c>
      <c r="M343" s="55" t="s">
        <v>503</v>
      </c>
      <c r="N343" s="55" t="s">
        <v>308</v>
      </c>
      <c r="O343" s="56">
        <v>80931134.099999994</v>
      </c>
      <c r="P343" s="56">
        <v>40810739</v>
      </c>
      <c r="Q343" s="56">
        <v>1988418.1</v>
      </c>
      <c r="R343" s="56">
        <v>3718786</v>
      </c>
      <c r="S343" s="57" t="s">
        <v>1950</v>
      </c>
      <c r="T343" s="56">
        <v>120011505.2</v>
      </c>
      <c r="U343" s="58" t="s">
        <v>861</v>
      </c>
      <c r="V343" s="59" t="s">
        <v>1383</v>
      </c>
      <c r="W343" s="60">
        <f>IF(OR(LEFT(I343)="7",LEFT(I343,1)="8"),VALUE(RIGHT(I343,3)),VALUE(RIGHT(I343,4)))</f>
        <v>1518</v>
      </c>
    </row>
    <row r="344" spans="1:28" s="9" customFormat="1" ht="101.25" customHeight="1">
      <c r="A344" s="49">
        <v>21</v>
      </c>
      <c r="B344" s="50" t="s">
        <v>826</v>
      </c>
      <c r="C344" s="51" t="s">
        <v>130</v>
      </c>
      <c r="D344" s="51" t="s">
        <v>259</v>
      </c>
      <c r="E344" s="52">
        <v>1</v>
      </c>
      <c r="F344" s="53" t="s">
        <v>827</v>
      </c>
      <c r="G344" s="54" t="s">
        <v>828</v>
      </c>
      <c r="H344" s="54" t="s">
        <v>876</v>
      </c>
      <c r="I344" s="86" t="s">
        <v>119</v>
      </c>
      <c r="J344" s="55" t="s">
        <v>120</v>
      </c>
      <c r="K344" s="55" t="s">
        <v>121</v>
      </c>
      <c r="L344" s="55" t="s">
        <v>306</v>
      </c>
      <c r="M344" s="55" t="s">
        <v>307</v>
      </c>
      <c r="N344" s="55" t="s">
        <v>454</v>
      </c>
      <c r="O344" s="56">
        <v>85779616.590000004</v>
      </c>
      <c r="P344" s="56">
        <v>19358792.859999999</v>
      </c>
      <c r="Q344" s="56">
        <v>1913954.03</v>
      </c>
      <c r="R344" s="56">
        <v>0</v>
      </c>
      <c r="S344" s="57" t="s">
        <v>1671</v>
      </c>
      <c r="T344" s="56">
        <v>91458608.049999997</v>
      </c>
      <c r="U344" s="58" t="s">
        <v>861</v>
      </c>
      <c r="V344" s="59" t="s">
        <v>1385</v>
      </c>
      <c r="W344" s="60">
        <f>IF(OR(LEFT(I344)="7",LEFT(I344,1)="8"),VALUE(RIGHT(I344,3)),VALUE(RIGHT(I344,4)))</f>
        <v>101</v>
      </c>
    </row>
    <row r="345" spans="1:28" s="9" customFormat="1" ht="77.25" customHeight="1">
      <c r="A345" s="49">
        <v>21</v>
      </c>
      <c r="B345" s="50" t="s">
        <v>826</v>
      </c>
      <c r="C345" s="51" t="s">
        <v>130</v>
      </c>
      <c r="D345" s="51" t="s">
        <v>259</v>
      </c>
      <c r="E345" s="52">
        <v>1</v>
      </c>
      <c r="F345" s="53" t="s">
        <v>827</v>
      </c>
      <c r="G345" s="54" t="s">
        <v>828</v>
      </c>
      <c r="H345" s="54" t="s">
        <v>596</v>
      </c>
      <c r="I345" s="86">
        <v>800021252527</v>
      </c>
      <c r="J345" s="55" t="s">
        <v>263</v>
      </c>
      <c r="K345" s="55" t="s">
        <v>264</v>
      </c>
      <c r="L345" s="55" t="s">
        <v>895</v>
      </c>
      <c r="M345" s="55" t="s">
        <v>815</v>
      </c>
      <c r="N345" s="55" t="s">
        <v>997</v>
      </c>
      <c r="O345" s="56">
        <v>240813.58</v>
      </c>
      <c r="P345" s="56">
        <v>0</v>
      </c>
      <c r="Q345" s="56">
        <v>2321.9699999999998</v>
      </c>
      <c r="R345" s="56">
        <v>192.09</v>
      </c>
      <c r="S345" s="57" t="s">
        <v>1189</v>
      </c>
      <c r="T345" s="56">
        <v>248664.29</v>
      </c>
      <c r="U345" s="58" t="s">
        <v>861</v>
      </c>
      <c r="V345" s="59" t="s">
        <v>1386</v>
      </c>
      <c r="W345" s="60">
        <f>IF(OR(LEFT(I345)="7",LEFT(I345,1)="8"),VALUE(RIGHT(I345,3)),VALUE(RIGHT(I345,4)))</f>
        <v>527</v>
      </c>
    </row>
    <row r="346" spans="1:28" s="48" customFormat="1" ht="20.25" customHeight="1" outlineLevel="2">
      <c r="A346" s="68"/>
      <c r="B346" s="98" t="s">
        <v>372</v>
      </c>
      <c r="C346" s="99"/>
      <c r="D346" s="99"/>
      <c r="E346" s="69">
        <f>SUBTOTAL(9,E347:E354)</f>
        <v>8</v>
      </c>
      <c r="F346" s="70"/>
      <c r="G346" s="70"/>
      <c r="H346" s="70"/>
      <c r="I346" s="88"/>
      <c r="J346" s="70"/>
      <c r="K346" s="70"/>
      <c r="L346" s="70"/>
      <c r="M346" s="70"/>
      <c r="N346" s="70"/>
      <c r="O346" s="72"/>
      <c r="P346" s="72"/>
      <c r="Q346" s="72"/>
      <c r="R346" s="72"/>
      <c r="S346" s="70"/>
      <c r="T346" s="72"/>
      <c r="U346" s="70"/>
      <c r="V346" s="73"/>
      <c r="W346" s="71"/>
      <c r="X346" s="9"/>
      <c r="Y346" s="9"/>
      <c r="Z346" s="9"/>
      <c r="AA346" s="9"/>
      <c r="AB346" s="9"/>
    </row>
    <row r="347" spans="1:28" s="9" customFormat="1" ht="107.25" customHeight="1">
      <c r="A347" s="49">
        <v>21</v>
      </c>
      <c r="B347" s="50" t="s">
        <v>826</v>
      </c>
      <c r="C347" s="51" t="s">
        <v>130</v>
      </c>
      <c r="D347" s="51" t="s">
        <v>685</v>
      </c>
      <c r="E347" s="52">
        <v>1</v>
      </c>
      <c r="F347" s="53" t="s">
        <v>827</v>
      </c>
      <c r="G347" s="54" t="s">
        <v>828</v>
      </c>
      <c r="H347" s="54" t="s">
        <v>967</v>
      </c>
      <c r="I347" s="86">
        <v>700021258044</v>
      </c>
      <c r="J347" s="55" t="s">
        <v>968</v>
      </c>
      <c r="K347" s="55" t="s">
        <v>279</v>
      </c>
      <c r="L347" s="55" t="s">
        <v>895</v>
      </c>
      <c r="M347" s="55" t="s">
        <v>1010</v>
      </c>
      <c r="N347" s="55" t="s">
        <v>848</v>
      </c>
      <c r="O347" s="56">
        <v>109.88</v>
      </c>
      <c r="P347" s="56">
        <v>0</v>
      </c>
      <c r="Q347" s="56">
        <v>0</v>
      </c>
      <c r="R347" s="56">
        <v>28200</v>
      </c>
      <c r="S347" s="57" t="s">
        <v>1678</v>
      </c>
      <c r="T347" s="56">
        <v>800</v>
      </c>
      <c r="U347" s="58" t="s">
        <v>861</v>
      </c>
      <c r="V347" s="59" t="s">
        <v>1389</v>
      </c>
      <c r="W347" s="60">
        <f t="shared" ref="W347:W354" si="11">IF(OR(LEFT(I347)="7",LEFT(I347,1)="8"),VALUE(RIGHT(I347,3)),VALUE(RIGHT(I347,4)))</f>
        <v>44</v>
      </c>
    </row>
    <row r="348" spans="1:28" s="9" customFormat="1" ht="93.75" customHeight="1">
      <c r="A348" s="49">
        <v>21</v>
      </c>
      <c r="B348" s="50" t="s">
        <v>826</v>
      </c>
      <c r="C348" s="51" t="s">
        <v>130</v>
      </c>
      <c r="D348" s="51" t="s">
        <v>685</v>
      </c>
      <c r="E348" s="52">
        <v>1</v>
      </c>
      <c r="F348" s="53">
        <v>210</v>
      </c>
      <c r="G348" s="54" t="s">
        <v>265</v>
      </c>
      <c r="H348" s="54" t="s">
        <v>266</v>
      </c>
      <c r="I348" s="86">
        <v>700021211125</v>
      </c>
      <c r="J348" s="55" t="s">
        <v>267</v>
      </c>
      <c r="K348" s="55" t="s">
        <v>956</v>
      </c>
      <c r="L348" s="55" t="s">
        <v>895</v>
      </c>
      <c r="M348" s="55" t="s">
        <v>817</v>
      </c>
      <c r="N348" s="55" t="s">
        <v>308</v>
      </c>
      <c r="O348" s="56">
        <v>4392379.03</v>
      </c>
      <c r="P348" s="56">
        <v>0</v>
      </c>
      <c r="Q348" s="56">
        <v>222695.63</v>
      </c>
      <c r="R348" s="56">
        <v>15466.64</v>
      </c>
      <c r="S348" s="57" t="s">
        <v>1951</v>
      </c>
      <c r="T348" s="56">
        <v>4599608.0199999996</v>
      </c>
      <c r="U348" s="58" t="s">
        <v>861</v>
      </c>
      <c r="V348" s="59" t="s">
        <v>1952</v>
      </c>
      <c r="W348" s="60">
        <f t="shared" si="11"/>
        <v>125</v>
      </c>
    </row>
    <row r="349" spans="1:28" s="9" customFormat="1" ht="92.25" customHeight="1">
      <c r="A349" s="49">
        <v>21</v>
      </c>
      <c r="B349" s="50" t="s">
        <v>826</v>
      </c>
      <c r="C349" s="51" t="s">
        <v>130</v>
      </c>
      <c r="D349" s="51" t="s">
        <v>685</v>
      </c>
      <c r="E349" s="52">
        <v>1</v>
      </c>
      <c r="F349" s="53">
        <v>210</v>
      </c>
      <c r="G349" s="54" t="s">
        <v>265</v>
      </c>
      <c r="H349" s="54" t="s">
        <v>266</v>
      </c>
      <c r="I349" s="86">
        <v>700021274026</v>
      </c>
      <c r="J349" s="55" t="s">
        <v>960</v>
      </c>
      <c r="K349" s="55" t="s">
        <v>961</v>
      </c>
      <c r="L349" s="55" t="s">
        <v>895</v>
      </c>
      <c r="M349" s="55" t="s">
        <v>962</v>
      </c>
      <c r="N349" s="55" t="s">
        <v>308</v>
      </c>
      <c r="O349" s="56">
        <v>453475.62</v>
      </c>
      <c r="P349" s="56">
        <v>0</v>
      </c>
      <c r="Q349" s="56">
        <v>0</v>
      </c>
      <c r="R349" s="56">
        <v>0</v>
      </c>
      <c r="S349" s="57" t="s">
        <v>1674</v>
      </c>
      <c r="T349" s="56">
        <v>453475.62</v>
      </c>
      <c r="U349" s="58" t="s">
        <v>861</v>
      </c>
      <c r="V349" s="59" t="s">
        <v>1387</v>
      </c>
      <c r="W349" s="60">
        <f t="shared" si="11"/>
        <v>26</v>
      </c>
    </row>
    <row r="350" spans="1:28" s="9" customFormat="1" ht="108" customHeight="1">
      <c r="A350" s="49">
        <v>21</v>
      </c>
      <c r="B350" s="50" t="s">
        <v>826</v>
      </c>
      <c r="C350" s="51" t="s">
        <v>130</v>
      </c>
      <c r="D350" s="51" t="s">
        <v>685</v>
      </c>
      <c r="E350" s="52">
        <v>1</v>
      </c>
      <c r="F350" s="53">
        <v>210</v>
      </c>
      <c r="G350" s="54" t="s">
        <v>265</v>
      </c>
      <c r="H350" s="54" t="s">
        <v>266</v>
      </c>
      <c r="I350" s="86">
        <v>700021268119</v>
      </c>
      <c r="J350" s="55" t="s">
        <v>958</v>
      </c>
      <c r="K350" s="55" t="s">
        <v>959</v>
      </c>
      <c r="L350" s="55" t="s">
        <v>895</v>
      </c>
      <c r="M350" s="55" t="s">
        <v>541</v>
      </c>
      <c r="N350" s="55" t="s">
        <v>308</v>
      </c>
      <c r="O350" s="56">
        <v>147036.76999999999</v>
      </c>
      <c r="P350" s="56">
        <v>0</v>
      </c>
      <c r="Q350" s="56">
        <v>2992.39</v>
      </c>
      <c r="R350" s="56">
        <v>14500</v>
      </c>
      <c r="S350" s="57" t="s">
        <v>1675</v>
      </c>
      <c r="T350" s="56">
        <v>135529.16</v>
      </c>
      <c r="U350" s="58" t="s">
        <v>861</v>
      </c>
      <c r="V350" s="59" t="s">
        <v>1953</v>
      </c>
      <c r="W350" s="60">
        <f t="shared" si="11"/>
        <v>119</v>
      </c>
    </row>
    <row r="351" spans="1:28" s="9" customFormat="1" ht="139.5" customHeight="1">
      <c r="A351" s="49">
        <v>21</v>
      </c>
      <c r="B351" s="50" t="s">
        <v>826</v>
      </c>
      <c r="C351" s="51" t="s">
        <v>130</v>
      </c>
      <c r="D351" s="51" t="s">
        <v>685</v>
      </c>
      <c r="E351" s="52">
        <v>1</v>
      </c>
      <c r="F351" s="53">
        <v>210</v>
      </c>
      <c r="G351" s="54" t="s">
        <v>265</v>
      </c>
      <c r="H351" s="54" t="s">
        <v>266</v>
      </c>
      <c r="I351" s="86">
        <v>700021261306</v>
      </c>
      <c r="J351" s="55" t="s">
        <v>957</v>
      </c>
      <c r="K351" s="55" t="s">
        <v>278</v>
      </c>
      <c r="L351" s="55" t="s">
        <v>895</v>
      </c>
      <c r="M351" s="55" t="s">
        <v>541</v>
      </c>
      <c r="N351" s="55" t="s">
        <v>308</v>
      </c>
      <c r="O351" s="56">
        <v>0</v>
      </c>
      <c r="P351" s="56">
        <v>0</v>
      </c>
      <c r="Q351" s="56">
        <v>0</v>
      </c>
      <c r="R351" s="56">
        <v>0</v>
      </c>
      <c r="S351" s="57" t="s">
        <v>1676</v>
      </c>
      <c r="T351" s="56">
        <v>0</v>
      </c>
      <c r="U351" s="58" t="s">
        <v>861</v>
      </c>
      <c r="V351" s="59" t="s">
        <v>1416</v>
      </c>
      <c r="W351" s="60">
        <f t="shared" si="11"/>
        <v>306</v>
      </c>
    </row>
    <row r="352" spans="1:28" s="9" customFormat="1" ht="114" customHeight="1">
      <c r="A352" s="49">
        <v>21</v>
      </c>
      <c r="B352" s="50" t="s">
        <v>826</v>
      </c>
      <c r="C352" s="51" t="s">
        <v>130</v>
      </c>
      <c r="D352" s="51" t="s">
        <v>685</v>
      </c>
      <c r="E352" s="52">
        <v>1</v>
      </c>
      <c r="F352" s="53">
        <v>210</v>
      </c>
      <c r="G352" s="54" t="s">
        <v>265</v>
      </c>
      <c r="H352" s="54" t="s">
        <v>266</v>
      </c>
      <c r="I352" s="86">
        <v>700021276331</v>
      </c>
      <c r="J352" s="55" t="s">
        <v>963</v>
      </c>
      <c r="K352" s="55" t="s">
        <v>964</v>
      </c>
      <c r="L352" s="55" t="s">
        <v>895</v>
      </c>
      <c r="M352" s="55" t="s">
        <v>541</v>
      </c>
      <c r="N352" s="55" t="s">
        <v>308</v>
      </c>
      <c r="O352" s="56">
        <v>1632742.33</v>
      </c>
      <c r="P352" s="56">
        <v>0</v>
      </c>
      <c r="Q352" s="56">
        <v>0</v>
      </c>
      <c r="R352" s="56">
        <v>0</v>
      </c>
      <c r="S352" s="57" t="s">
        <v>1677</v>
      </c>
      <c r="T352" s="56">
        <v>1632742.33</v>
      </c>
      <c r="U352" s="58" t="s">
        <v>861</v>
      </c>
      <c r="V352" s="59" t="s">
        <v>1388</v>
      </c>
      <c r="W352" s="60">
        <f t="shared" si="11"/>
        <v>331</v>
      </c>
    </row>
    <row r="353" spans="1:28" s="9" customFormat="1" ht="139.5" customHeight="1">
      <c r="A353" s="49">
        <v>21</v>
      </c>
      <c r="B353" s="50" t="s">
        <v>826</v>
      </c>
      <c r="C353" s="51" t="s">
        <v>130</v>
      </c>
      <c r="D353" s="51" t="s">
        <v>685</v>
      </c>
      <c r="E353" s="52">
        <v>1</v>
      </c>
      <c r="F353" s="53">
        <v>210</v>
      </c>
      <c r="G353" s="54" t="s">
        <v>265</v>
      </c>
      <c r="H353" s="54" t="s">
        <v>266</v>
      </c>
      <c r="I353" s="86">
        <v>700021300336</v>
      </c>
      <c r="J353" s="55" t="s">
        <v>965</v>
      </c>
      <c r="K353" s="55" t="s">
        <v>966</v>
      </c>
      <c r="L353" s="55" t="s">
        <v>895</v>
      </c>
      <c r="M353" s="55" t="s">
        <v>541</v>
      </c>
      <c r="N353" s="55" t="s">
        <v>308</v>
      </c>
      <c r="O353" s="56">
        <v>3928270.01</v>
      </c>
      <c r="P353" s="56">
        <v>0</v>
      </c>
      <c r="Q353" s="56">
        <v>0</v>
      </c>
      <c r="R353" s="56">
        <v>0</v>
      </c>
      <c r="S353" s="57" t="s">
        <v>1954</v>
      </c>
      <c r="T353" s="56">
        <v>3928270.01</v>
      </c>
      <c r="U353" s="58" t="s">
        <v>861</v>
      </c>
      <c r="V353" s="59" t="s">
        <v>1955</v>
      </c>
      <c r="W353" s="60">
        <f t="shared" si="11"/>
        <v>336</v>
      </c>
    </row>
    <row r="354" spans="1:28" s="9" customFormat="1" ht="109.5" customHeight="1">
      <c r="A354" s="49">
        <v>21</v>
      </c>
      <c r="B354" s="50" t="s">
        <v>826</v>
      </c>
      <c r="C354" s="51" t="s">
        <v>130</v>
      </c>
      <c r="D354" s="51" t="s">
        <v>685</v>
      </c>
      <c r="E354" s="52">
        <v>1</v>
      </c>
      <c r="F354" s="53">
        <v>210</v>
      </c>
      <c r="G354" s="54" t="s">
        <v>265</v>
      </c>
      <c r="H354" s="54" t="s">
        <v>455</v>
      </c>
      <c r="I354" s="86">
        <v>20052151001390</v>
      </c>
      <c r="J354" s="55" t="s">
        <v>1190</v>
      </c>
      <c r="K354" s="55" t="s">
        <v>1191</v>
      </c>
      <c r="L354" s="55" t="s">
        <v>895</v>
      </c>
      <c r="M354" s="55" t="s">
        <v>817</v>
      </c>
      <c r="N354" s="55" t="s">
        <v>308</v>
      </c>
      <c r="O354" s="56">
        <v>0</v>
      </c>
      <c r="P354" s="56">
        <v>0</v>
      </c>
      <c r="Q354" s="56">
        <v>0</v>
      </c>
      <c r="R354" s="56">
        <v>0</v>
      </c>
      <c r="S354" s="57" t="s">
        <v>1672</v>
      </c>
      <c r="T354" s="56">
        <v>0</v>
      </c>
      <c r="U354" s="58" t="s">
        <v>861</v>
      </c>
      <c r="V354" s="59" t="s">
        <v>1673</v>
      </c>
      <c r="W354" s="60">
        <f t="shared" si="11"/>
        <v>1390</v>
      </c>
    </row>
    <row r="355" spans="1:28" s="34" customFormat="1" ht="20.25" customHeight="1" outlineLevel="3">
      <c r="A355" s="61"/>
      <c r="B355" s="94" t="s">
        <v>83</v>
      </c>
      <c r="C355" s="95"/>
      <c r="D355" s="95"/>
      <c r="E355" s="62">
        <f>SUBTOTAL(9,E358)</f>
        <v>1</v>
      </c>
      <c r="F355" s="63"/>
      <c r="G355" s="63"/>
      <c r="H355" s="63"/>
      <c r="I355" s="87"/>
      <c r="J355" s="63"/>
      <c r="K355" s="63"/>
      <c r="L355" s="63"/>
      <c r="M355" s="63"/>
      <c r="N355" s="63"/>
      <c r="O355" s="64"/>
      <c r="P355" s="65"/>
      <c r="Q355" s="65"/>
      <c r="R355" s="65"/>
      <c r="S355" s="63"/>
      <c r="T355" s="65"/>
      <c r="U355" s="63"/>
      <c r="V355" s="66"/>
      <c r="W355" s="67"/>
      <c r="X355" s="9"/>
      <c r="Y355" s="9"/>
      <c r="Z355" s="41"/>
      <c r="AA355" s="41"/>
      <c r="AB355" s="41"/>
    </row>
    <row r="356" spans="1:28" s="41" customFormat="1" ht="20.25" customHeight="1" outlineLevel="1">
      <c r="A356" s="35"/>
      <c r="B356" s="92" t="s">
        <v>867</v>
      </c>
      <c r="C356" s="93" t="s">
        <v>865</v>
      </c>
      <c r="D356" s="93"/>
      <c r="E356" s="36">
        <f>SUBTOTAL(9,E358)</f>
        <v>1</v>
      </c>
      <c r="F356" s="37"/>
      <c r="G356" s="37"/>
      <c r="H356" s="37"/>
      <c r="I356" s="84"/>
      <c r="J356" s="37"/>
      <c r="K356" s="37"/>
      <c r="L356" s="37"/>
      <c r="M356" s="37"/>
      <c r="N356" s="37"/>
      <c r="O356" s="39"/>
      <c r="P356" s="39"/>
      <c r="Q356" s="39"/>
      <c r="R356" s="39"/>
      <c r="S356" s="37"/>
      <c r="T356" s="39"/>
      <c r="U356" s="37"/>
      <c r="V356" s="40"/>
      <c r="W356" s="38"/>
      <c r="X356" s="34"/>
      <c r="Y356" s="9"/>
      <c r="Z356" s="48"/>
      <c r="AA356" s="48"/>
      <c r="AB356" s="48"/>
    </row>
    <row r="357" spans="1:28" s="48" customFormat="1" ht="20.25" customHeight="1" outlineLevel="2">
      <c r="A357" s="42"/>
      <c r="B357" s="96" t="s">
        <v>371</v>
      </c>
      <c r="C357" s="97"/>
      <c r="D357" s="97"/>
      <c r="E357" s="43">
        <f>SUBTOTAL(9,E358)</f>
        <v>1</v>
      </c>
      <c r="F357" s="44"/>
      <c r="G357" s="44"/>
      <c r="H357" s="44"/>
      <c r="I357" s="85"/>
      <c r="J357" s="44"/>
      <c r="K357" s="44"/>
      <c r="L357" s="44"/>
      <c r="M357" s="44"/>
      <c r="N357" s="44"/>
      <c r="O357" s="46"/>
      <c r="P357" s="46"/>
      <c r="Q357" s="46"/>
      <c r="R357" s="46"/>
      <c r="S357" s="44"/>
      <c r="T357" s="46"/>
      <c r="U357" s="44"/>
      <c r="V357" s="47"/>
      <c r="W357" s="45"/>
      <c r="X357" s="41"/>
      <c r="Y357" s="9"/>
      <c r="Z357" s="9"/>
      <c r="AA357" s="9"/>
      <c r="AB357" s="9"/>
    </row>
    <row r="358" spans="1:28" s="9" customFormat="1" ht="93.75" customHeight="1">
      <c r="A358" s="49">
        <v>27</v>
      </c>
      <c r="B358" s="50" t="s">
        <v>83</v>
      </c>
      <c r="C358" s="51" t="s">
        <v>130</v>
      </c>
      <c r="D358" s="51" t="s">
        <v>259</v>
      </c>
      <c r="E358" s="52">
        <v>1</v>
      </c>
      <c r="F358" s="53">
        <v>500</v>
      </c>
      <c r="G358" s="54" t="s">
        <v>854</v>
      </c>
      <c r="H358" s="54" t="s">
        <v>672</v>
      </c>
      <c r="I358" s="86">
        <v>20072750001478</v>
      </c>
      <c r="J358" s="55" t="s">
        <v>84</v>
      </c>
      <c r="K358" s="55" t="s">
        <v>610</v>
      </c>
      <c r="L358" s="55" t="s">
        <v>306</v>
      </c>
      <c r="M358" s="55" t="s">
        <v>503</v>
      </c>
      <c r="N358" s="55" t="s">
        <v>308</v>
      </c>
      <c r="O358" s="56">
        <v>294870995.38</v>
      </c>
      <c r="P358" s="56">
        <v>0</v>
      </c>
      <c r="Q358" s="56">
        <v>4625833</v>
      </c>
      <c r="R358" s="56">
        <v>140454269</v>
      </c>
      <c r="S358" s="57" t="s">
        <v>1679</v>
      </c>
      <c r="T358" s="56">
        <v>159042559.38</v>
      </c>
      <c r="U358" s="58" t="s">
        <v>309</v>
      </c>
      <c r="V358" s="59" t="s">
        <v>1680</v>
      </c>
      <c r="W358" s="60">
        <f>IF(OR(LEFT(I358)="7",LEFT(I358,1)="8"),VALUE(RIGHT(I358,3)),VALUE(RIGHT(I358,4)))</f>
        <v>1478</v>
      </c>
    </row>
    <row r="359" spans="1:28" s="34" customFormat="1" ht="45.75" customHeight="1" outlineLevel="3">
      <c r="A359" s="61"/>
      <c r="B359" s="94" t="s">
        <v>204</v>
      </c>
      <c r="C359" s="95"/>
      <c r="D359" s="95"/>
      <c r="E359" s="62">
        <f>SUBTOTAL(9,E360:E362)</f>
        <v>1</v>
      </c>
      <c r="F359" s="63"/>
      <c r="G359" s="63"/>
      <c r="H359" s="63"/>
      <c r="I359" s="87"/>
      <c r="J359" s="63"/>
      <c r="K359" s="63"/>
      <c r="L359" s="63"/>
      <c r="M359" s="63"/>
      <c r="N359" s="63"/>
      <c r="O359" s="64"/>
      <c r="P359" s="65"/>
      <c r="Q359" s="65"/>
      <c r="R359" s="65"/>
      <c r="S359" s="63"/>
      <c r="T359" s="65"/>
      <c r="U359" s="63"/>
      <c r="V359" s="66"/>
      <c r="W359" s="67"/>
      <c r="X359" s="9"/>
      <c r="Y359" s="9"/>
      <c r="Z359" s="41"/>
      <c r="AA359" s="41"/>
      <c r="AB359" s="41"/>
    </row>
    <row r="360" spans="1:28" s="41" customFormat="1" ht="20.25" customHeight="1" outlineLevel="1">
      <c r="A360" s="35"/>
      <c r="B360" s="92" t="s">
        <v>867</v>
      </c>
      <c r="C360" s="93" t="s">
        <v>865</v>
      </c>
      <c r="D360" s="93"/>
      <c r="E360" s="36">
        <f>SUBTOTAL(9,E361:E362)</f>
        <v>1</v>
      </c>
      <c r="F360" s="37"/>
      <c r="G360" s="37"/>
      <c r="H360" s="37"/>
      <c r="I360" s="84"/>
      <c r="J360" s="37"/>
      <c r="K360" s="37"/>
      <c r="L360" s="37"/>
      <c r="M360" s="37"/>
      <c r="N360" s="37"/>
      <c r="O360" s="39"/>
      <c r="P360" s="39"/>
      <c r="Q360" s="39"/>
      <c r="R360" s="39"/>
      <c r="S360" s="37"/>
      <c r="T360" s="39"/>
      <c r="U360" s="37"/>
      <c r="V360" s="40"/>
      <c r="W360" s="38"/>
      <c r="X360" s="34"/>
      <c r="Y360" s="9"/>
      <c r="Z360" s="48"/>
      <c r="AA360" s="48"/>
      <c r="AB360" s="48"/>
    </row>
    <row r="361" spans="1:28" s="48" customFormat="1" ht="20.25" customHeight="1" outlineLevel="2">
      <c r="A361" s="42"/>
      <c r="B361" s="96" t="s">
        <v>1144</v>
      </c>
      <c r="C361" s="97"/>
      <c r="D361" s="97"/>
      <c r="E361" s="43">
        <f>SUBTOTAL(9,E362)</f>
        <v>1</v>
      </c>
      <c r="F361" s="44"/>
      <c r="G361" s="44"/>
      <c r="H361" s="44"/>
      <c r="I361" s="85"/>
      <c r="J361" s="44"/>
      <c r="K361" s="44"/>
      <c r="L361" s="44"/>
      <c r="M361" s="44"/>
      <c r="N361" s="44"/>
      <c r="O361" s="46"/>
      <c r="P361" s="46"/>
      <c r="Q361" s="46"/>
      <c r="R361" s="46"/>
      <c r="S361" s="44"/>
      <c r="T361" s="46"/>
      <c r="U361" s="44"/>
      <c r="V361" s="47"/>
      <c r="W361" s="45"/>
      <c r="X361" s="41"/>
      <c r="Y361" s="9"/>
      <c r="Z361" s="9"/>
      <c r="AA361" s="9"/>
      <c r="AB361" s="9"/>
    </row>
    <row r="362" spans="1:28" s="9" customFormat="1" ht="139.5" customHeight="1">
      <c r="A362" s="49">
        <v>32</v>
      </c>
      <c r="B362" s="50" t="s">
        <v>204</v>
      </c>
      <c r="C362" s="51" t="s">
        <v>130</v>
      </c>
      <c r="D362" s="51" t="s">
        <v>259</v>
      </c>
      <c r="E362" s="52">
        <v>1</v>
      </c>
      <c r="F362" s="53">
        <v>110</v>
      </c>
      <c r="G362" s="54" t="s">
        <v>656</v>
      </c>
      <c r="H362" s="54" t="s">
        <v>656</v>
      </c>
      <c r="I362" s="86">
        <v>20063211001458</v>
      </c>
      <c r="J362" s="55" t="s">
        <v>147</v>
      </c>
      <c r="K362" s="55" t="s">
        <v>280</v>
      </c>
      <c r="L362" s="55" t="s">
        <v>895</v>
      </c>
      <c r="M362" s="55" t="s">
        <v>541</v>
      </c>
      <c r="N362" s="55" t="s">
        <v>308</v>
      </c>
      <c r="O362" s="56">
        <v>14794692</v>
      </c>
      <c r="P362" s="56">
        <v>3026344</v>
      </c>
      <c r="Q362" s="56">
        <v>122925</v>
      </c>
      <c r="R362" s="56">
        <v>5748737</v>
      </c>
      <c r="S362" s="57" t="s">
        <v>1681</v>
      </c>
      <c r="T362" s="56">
        <v>12195224</v>
      </c>
      <c r="U362" s="58" t="s">
        <v>309</v>
      </c>
      <c r="V362" s="59" t="s">
        <v>1682</v>
      </c>
      <c r="W362" s="60">
        <f>IF(OR(LEFT(I362)="7",LEFT(I362,1)="8"),VALUE(RIGHT(I362,3)),VALUE(RIGHT(I362,4)))</f>
        <v>1458</v>
      </c>
    </row>
    <row r="363" spans="1:28" s="34" customFormat="1" ht="20.25" customHeight="1" outlineLevel="3">
      <c r="A363" s="61"/>
      <c r="B363" s="94" t="s">
        <v>428</v>
      </c>
      <c r="C363" s="95"/>
      <c r="D363" s="95"/>
      <c r="E363" s="62">
        <f>SUBTOTAL(9,E364:E367)</f>
        <v>2</v>
      </c>
      <c r="F363" s="63"/>
      <c r="G363" s="63"/>
      <c r="H363" s="63"/>
      <c r="I363" s="87"/>
      <c r="J363" s="63"/>
      <c r="K363" s="63"/>
      <c r="L363" s="63"/>
      <c r="M363" s="63"/>
      <c r="N363" s="63"/>
      <c r="O363" s="64"/>
      <c r="P363" s="65"/>
      <c r="Q363" s="65"/>
      <c r="R363" s="65"/>
      <c r="S363" s="63"/>
      <c r="T363" s="65"/>
      <c r="U363" s="63"/>
      <c r="V363" s="66"/>
      <c r="W363" s="67"/>
      <c r="X363" s="9"/>
      <c r="Y363" s="9"/>
    </row>
    <row r="364" spans="1:28" s="41" customFormat="1" ht="20.25" customHeight="1" outlineLevel="1">
      <c r="A364" s="35"/>
      <c r="B364" s="92" t="s">
        <v>867</v>
      </c>
      <c r="C364" s="93" t="s">
        <v>865</v>
      </c>
      <c r="D364" s="93"/>
      <c r="E364" s="36">
        <f>SUBTOTAL(9,E366:E367)</f>
        <v>2</v>
      </c>
      <c r="F364" s="37"/>
      <c r="G364" s="37"/>
      <c r="H364" s="37"/>
      <c r="I364" s="84"/>
      <c r="J364" s="37"/>
      <c r="K364" s="37"/>
      <c r="L364" s="37"/>
      <c r="M364" s="37"/>
      <c r="N364" s="37"/>
      <c r="O364" s="39"/>
      <c r="P364" s="39"/>
      <c r="Q364" s="39"/>
      <c r="R364" s="39"/>
      <c r="S364" s="37"/>
      <c r="T364" s="39"/>
      <c r="U364" s="37"/>
      <c r="V364" s="40"/>
      <c r="W364" s="38"/>
      <c r="X364" s="34"/>
      <c r="Y364" s="9"/>
    </row>
    <row r="365" spans="1:28" s="48" customFormat="1" ht="20.25" customHeight="1" outlineLevel="2">
      <c r="A365" s="42"/>
      <c r="B365" s="96" t="s">
        <v>1144</v>
      </c>
      <c r="C365" s="97"/>
      <c r="D365" s="97"/>
      <c r="E365" s="43">
        <f>SUBTOTAL(9,E366:E367)</f>
        <v>2</v>
      </c>
      <c r="F365" s="44"/>
      <c r="G365" s="44"/>
      <c r="H365" s="44"/>
      <c r="I365" s="85"/>
      <c r="J365" s="44"/>
      <c r="K365" s="44"/>
      <c r="L365" s="44"/>
      <c r="M365" s="44"/>
      <c r="N365" s="44"/>
      <c r="O365" s="46"/>
      <c r="P365" s="46"/>
      <c r="Q365" s="46"/>
      <c r="R365" s="46"/>
      <c r="S365" s="44"/>
      <c r="T365" s="46"/>
      <c r="U365" s="44"/>
      <c r="V365" s="47"/>
      <c r="W365" s="45"/>
      <c r="X365" s="41"/>
      <c r="Y365" s="9"/>
    </row>
    <row r="366" spans="1:28" s="9" customFormat="1" ht="161.25" customHeight="1">
      <c r="A366" s="49">
        <v>36</v>
      </c>
      <c r="B366" s="50" t="s">
        <v>428</v>
      </c>
      <c r="C366" s="51" t="s">
        <v>130</v>
      </c>
      <c r="D366" s="51" t="s">
        <v>259</v>
      </c>
      <c r="E366" s="52">
        <v>1</v>
      </c>
      <c r="F366" s="53">
        <v>410</v>
      </c>
      <c r="G366" s="54" t="s">
        <v>151</v>
      </c>
      <c r="H366" s="54" t="s">
        <v>672</v>
      </c>
      <c r="I366" s="86">
        <v>20073641001476</v>
      </c>
      <c r="J366" s="55" t="s">
        <v>429</v>
      </c>
      <c r="K366" s="55" t="s">
        <v>1139</v>
      </c>
      <c r="L366" s="55" t="s">
        <v>306</v>
      </c>
      <c r="M366" s="55" t="s">
        <v>860</v>
      </c>
      <c r="N366" s="55" t="s">
        <v>308</v>
      </c>
      <c r="O366" s="56">
        <v>60530347.240000002</v>
      </c>
      <c r="P366" s="56">
        <v>0</v>
      </c>
      <c r="Q366" s="56">
        <v>1380468.32</v>
      </c>
      <c r="R366" s="56">
        <v>252890.96</v>
      </c>
      <c r="S366" s="57" t="s">
        <v>1683</v>
      </c>
      <c r="T366" s="56">
        <v>61657924.600000001</v>
      </c>
      <c r="U366" s="58" t="s">
        <v>861</v>
      </c>
      <c r="V366" s="59" t="s">
        <v>1390</v>
      </c>
      <c r="W366" s="60">
        <f>IF(OR(LEFT(I366)="7",LEFT(I366,1)="8"),VALUE(RIGHT(I366,3)),VALUE(RIGHT(I366,4)))</f>
        <v>1476</v>
      </c>
    </row>
    <row r="367" spans="1:28" s="9" customFormat="1" ht="146.25" customHeight="1">
      <c r="A367" s="49">
        <v>36</v>
      </c>
      <c r="B367" s="50" t="s">
        <v>428</v>
      </c>
      <c r="C367" s="51" t="s">
        <v>130</v>
      </c>
      <c r="D367" s="51" t="s">
        <v>259</v>
      </c>
      <c r="E367" s="52">
        <v>1</v>
      </c>
      <c r="F367" s="53">
        <v>410</v>
      </c>
      <c r="G367" s="54" t="s">
        <v>151</v>
      </c>
      <c r="H367" s="54" t="s">
        <v>672</v>
      </c>
      <c r="I367" s="86">
        <v>20073641001477</v>
      </c>
      <c r="J367" s="55" t="s">
        <v>251</v>
      </c>
      <c r="K367" s="55" t="s">
        <v>252</v>
      </c>
      <c r="L367" s="55" t="s">
        <v>306</v>
      </c>
      <c r="M367" s="55" t="s">
        <v>860</v>
      </c>
      <c r="N367" s="55" t="s">
        <v>308</v>
      </c>
      <c r="O367" s="56">
        <v>4422892996.75</v>
      </c>
      <c r="P367" s="56">
        <v>0</v>
      </c>
      <c r="Q367" s="56">
        <v>92761177.969999999</v>
      </c>
      <c r="R367" s="56">
        <v>923710721.26999998</v>
      </c>
      <c r="S367" s="57" t="s">
        <v>1684</v>
      </c>
      <c r="T367" s="56">
        <v>3591943453.4499998</v>
      </c>
      <c r="U367" s="58" t="s">
        <v>861</v>
      </c>
      <c r="V367" s="59" t="s">
        <v>1391</v>
      </c>
      <c r="W367" s="60">
        <f>IF(OR(LEFT(I367)="7",LEFT(I367,1)="8"),VALUE(RIGHT(I367,3)),VALUE(RIGHT(I367,4)))</f>
        <v>1477</v>
      </c>
    </row>
    <row r="368" spans="1:28" s="34" customFormat="1" ht="28.5" customHeight="1" outlineLevel="3">
      <c r="A368" s="61"/>
      <c r="B368" s="94" t="s">
        <v>79</v>
      </c>
      <c r="C368" s="95"/>
      <c r="D368" s="95"/>
      <c r="E368" s="62">
        <f>SUBTOTAL(9,E371:E464)</f>
        <v>91</v>
      </c>
      <c r="F368" s="63"/>
      <c r="G368" s="63"/>
      <c r="H368" s="63"/>
      <c r="I368" s="87"/>
      <c r="J368" s="63"/>
      <c r="K368" s="63"/>
      <c r="L368" s="63"/>
      <c r="M368" s="63"/>
      <c r="N368" s="63"/>
      <c r="O368" s="64"/>
      <c r="P368" s="65"/>
      <c r="Q368" s="65"/>
      <c r="R368" s="65"/>
      <c r="S368" s="63"/>
      <c r="T368" s="65"/>
      <c r="U368" s="63"/>
      <c r="V368" s="66"/>
      <c r="W368" s="67"/>
      <c r="X368" s="9"/>
      <c r="Y368" s="9"/>
      <c r="Z368" s="9"/>
      <c r="AA368" s="9"/>
      <c r="AB368" s="9"/>
    </row>
    <row r="369" spans="1:28" s="41" customFormat="1" ht="20.25" customHeight="1" outlineLevel="1">
      <c r="A369" s="35"/>
      <c r="B369" s="92" t="s">
        <v>867</v>
      </c>
      <c r="C369" s="93" t="s">
        <v>865</v>
      </c>
      <c r="D369" s="93"/>
      <c r="E369" s="36">
        <f>SUBTOTAL(9,E371:E464)</f>
        <v>91</v>
      </c>
      <c r="F369" s="37"/>
      <c r="G369" s="37"/>
      <c r="H369" s="37"/>
      <c r="I369" s="84"/>
      <c r="J369" s="37"/>
      <c r="K369" s="37"/>
      <c r="L369" s="37"/>
      <c r="M369" s="37"/>
      <c r="N369" s="37"/>
      <c r="O369" s="39"/>
      <c r="P369" s="39"/>
      <c r="Q369" s="39"/>
      <c r="R369" s="39"/>
      <c r="S369" s="37"/>
      <c r="T369" s="39"/>
      <c r="U369" s="37"/>
      <c r="V369" s="40"/>
      <c r="W369" s="38"/>
      <c r="X369" s="34"/>
      <c r="Y369" s="9"/>
      <c r="Z369" s="9"/>
      <c r="AA369" s="9"/>
      <c r="AB369" s="9"/>
    </row>
    <row r="370" spans="1:28" s="48" customFormat="1" ht="20.25" customHeight="1" outlineLevel="2">
      <c r="A370" s="42"/>
      <c r="B370" s="96" t="s">
        <v>371</v>
      </c>
      <c r="C370" s="97"/>
      <c r="D370" s="97"/>
      <c r="E370" s="43">
        <f>SUBTOTAL(9,E371:E426)</f>
        <v>56</v>
      </c>
      <c r="F370" s="44"/>
      <c r="G370" s="44"/>
      <c r="H370" s="44"/>
      <c r="I370" s="85"/>
      <c r="J370" s="44"/>
      <c r="K370" s="44"/>
      <c r="L370" s="44"/>
      <c r="M370" s="44"/>
      <c r="N370" s="44"/>
      <c r="O370" s="46"/>
      <c r="P370" s="46"/>
      <c r="Q370" s="46"/>
      <c r="R370" s="46"/>
      <c r="S370" s="44"/>
      <c r="T370" s="46"/>
      <c r="U370" s="44"/>
      <c r="V370" s="47"/>
      <c r="W370" s="45"/>
      <c r="X370" s="41"/>
      <c r="Y370" s="9"/>
      <c r="Z370" s="9"/>
      <c r="AA370" s="9"/>
      <c r="AB370" s="9"/>
    </row>
    <row r="371" spans="1:28" s="9" customFormat="1" ht="103.5" customHeight="1">
      <c r="A371" s="49">
        <v>38</v>
      </c>
      <c r="B371" s="50" t="s">
        <v>79</v>
      </c>
      <c r="C371" s="51" t="s">
        <v>130</v>
      </c>
      <c r="D371" s="51" t="s">
        <v>259</v>
      </c>
      <c r="E371" s="52">
        <v>1</v>
      </c>
      <c r="F371" s="53" t="s">
        <v>138</v>
      </c>
      <c r="G371" s="54" t="s">
        <v>864</v>
      </c>
      <c r="H371" s="54" t="s">
        <v>864</v>
      </c>
      <c r="I371" s="86" t="s">
        <v>975</v>
      </c>
      <c r="J371" s="55" t="s">
        <v>1286</v>
      </c>
      <c r="K371" s="55" t="s">
        <v>1157</v>
      </c>
      <c r="L371" s="55" t="s">
        <v>895</v>
      </c>
      <c r="M371" s="55" t="s">
        <v>817</v>
      </c>
      <c r="N371" s="55" t="s">
        <v>853</v>
      </c>
      <c r="O371" s="56">
        <v>42246621.68</v>
      </c>
      <c r="P371" s="56">
        <v>3167628.43</v>
      </c>
      <c r="Q371" s="56">
        <v>926189.16</v>
      </c>
      <c r="R371" s="56">
        <v>19649625.530000001</v>
      </c>
      <c r="S371" s="57" t="s">
        <v>1740</v>
      </c>
      <c r="T371" s="56">
        <v>26690813.739999998</v>
      </c>
      <c r="U371" s="58" t="s">
        <v>861</v>
      </c>
      <c r="V371" s="59" t="s">
        <v>1956</v>
      </c>
      <c r="W371" s="60">
        <f t="shared" ref="W371:W402" si="12">IF(OR(LEFT(I371)="7",LEFT(I371,1)="8"),VALUE(RIGHT(I371,3)),VALUE(RIGHT(I371,4)))</f>
        <v>1109</v>
      </c>
    </row>
    <row r="372" spans="1:28" s="9" customFormat="1" ht="134.25" customHeight="1">
      <c r="A372" s="49">
        <v>38</v>
      </c>
      <c r="B372" s="50" t="s">
        <v>79</v>
      </c>
      <c r="C372" s="51" t="s">
        <v>130</v>
      </c>
      <c r="D372" s="51" t="s">
        <v>259</v>
      </c>
      <c r="E372" s="52">
        <v>1</v>
      </c>
      <c r="F372" s="53" t="s">
        <v>1426</v>
      </c>
      <c r="G372" s="54" t="s">
        <v>1427</v>
      </c>
      <c r="H372" s="54" t="s">
        <v>1427</v>
      </c>
      <c r="I372" s="86" t="s">
        <v>1428</v>
      </c>
      <c r="J372" s="55" t="s">
        <v>1429</v>
      </c>
      <c r="K372" s="55" t="s">
        <v>1430</v>
      </c>
      <c r="L372" s="55" t="s">
        <v>687</v>
      </c>
      <c r="M372" s="55" t="s">
        <v>1431</v>
      </c>
      <c r="N372" s="55" t="s">
        <v>308</v>
      </c>
      <c r="O372" s="56">
        <v>2801.91</v>
      </c>
      <c r="P372" s="56">
        <v>0</v>
      </c>
      <c r="Q372" s="56">
        <v>27.45</v>
      </c>
      <c r="R372" s="56">
        <v>0</v>
      </c>
      <c r="S372" s="57" t="s">
        <v>1957</v>
      </c>
      <c r="T372" s="56">
        <v>2829.36</v>
      </c>
      <c r="U372" s="58" t="s">
        <v>309</v>
      </c>
      <c r="V372" s="59" t="s">
        <v>1432</v>
      </c>
      <c r="W372" s="60">
        <f t="shared" si="12"/>
        <v>1548</v>
      </c>
    </row>
    <row r="373" spans="1:28" s="9" customFormat="1" ht="139.5" customHeight="1">
      <c r="A373" s="49">
        <v>38</v>
      </c>
      <c r="B373" s="50" t="s">
        <v>79</v>
      </c>
      <c r="C373" s="51" t="s">
        <v>130</v>
      </c>
      <c r="D373" s="51" t="s">
        <v>259</v>
      </c>
      <c r="E373" s="52">
        <v>1</v>
      </c>
      <c r="F373" s="53" t="s">
        <v>976</v>
      </c>
      <c r="G373" s="54" t="s">
        <v>1158</v>
      </c>
      <c r="H373" s="54" t="s">
        <v>1158</v>
      </c>
      <c r="I373" s="86" t="s">
        <v>718</v>
      </c>
      <c r="J373" s="55" t="s">
        <v>719</v>
      </c>
      <c r="K373" s="55" t="s">
        <v>720</v>
      </c>
      <c r="L373" s="55" t="s">
        <v>895</v>
      </c>
      <c r="M373" s="55" t="s">
        <v>512</v>
      </c>
      <c r="N373" s="55" t="s">
        <v>308</v>
      </c>
      <c r="O373" s="56">
        <v>49941468.380000003</v>
      </c>
      <c r="P373" s="56">
        <v>25200000</v>
      </c>
      <c r="Q373" s="56">
        <v>1461202.89</v>
      </c>
      <c r="R373" s="56">
        <v>2395673.83</v>
      </c>
      <c r="S373" s="57" t="s">
        <v>1958</v>
      </c>
      <c r="T373" s="56">
        <v>74206997.439999998</v>
      </c>
      <c r="U373" s="58" t="s">
        <v>861</v>
      </c>
      <c r="V373" s="59" t="s">
        <v>1741</v>
      </c>
      <c r="W373" s="60">
        <f t="shared" si="12"/>
        <v>1128</v>
      </c>
    </row>
    <row r="374" spans="1:28" s="9" customFormat="1" ht="139.5" customHeight="1">
      <c r="A374" s="49">
        <v>38</v>
      </c>
      <c r="B374" s="50" t="s">
        <v>79</v>
      </c>
      <c r="C374" s="51" t="s">
        <v>130</v>
      </c>
      <c r="D374" s="51" t="s">
        <v>259</v>
      </c>
      <c r="E374" s="52">
        <v>1</v>
      </c>
      <c r="F374" s="53" t="s">
        <v>721</v>
      </c>
      <c r="G374" s="54" t="s">
        <v>722</v>
      </c>
      <c r="H374" s="54" t="s">
        <v>722</v>
      </c>
      <c r="I374" s="86" t="s">
        <v>725</v>
      </c>
      <c r="J374" s="55" t="s">
        <v>726</v>
      </c>
      <c r="K374" s="55" t="s">
        <v>727</v>
      </c>
      <c r="L374" s="55" t="s">
        <v>895</v>
      </c>
      <c r="M374" s="55" t="s">
        <v>817</v>
      </c>
      <c r="N374" s="55" t="s">
        <v>997</v>
      </c>
      <c r="O374" s="56">
        <v>20387320.329999998</v>
      </c>
      <c r="P374" s="56">
        <v>13664223.710000001</v>
      </c>
      <c r="Q374" s="56">
        <v>498516.15</v>
      </c>
      <c r="R374" s="56">
        <v>6666158.4500000002</v>
      </c>
      <c r="S374" s="57" t="s">
        <v>1959</v>
      </c>
      <c r="T374" s="56">
        <v>27883901.739999998</v>
      </c>
      <c r="U374" s="58" t="s">
        <v>861</v>
      </c>
      <c r="V374" s="59" t="s">
        <v>1405</v>
      </c>
      <c r="W374" s="60">
        <f t="shared" si="12"/>
        <v>128</v>
      </c>
    </row>
    <row r="375" spans="1:28" s="9" customFormat="1" ht="183" customHeight="1">
      <c r="A375" s="49">
        <v>38</v>
      </c>
      <c r="B375" s="50" t="s">
        <v>79</v>
      </c>
      <c r="C375" s="51" t="s">
        <v>130</v>
      </c>
      <c r="D375" s="51" t="s">
        <v>259</v>
      </c>
      <c r="E375" s="52">
        <v>1</v>
      </c>
      <c r="F375" s="53" t="s">
        <v>721</v>
      </c>
      <c r="G375" s="54" t="s">
        <v>722</v>
      </c>
      <c r="H375" s="54" t="s">
        <v>722</v>
      </c>
      <c r="I375" s="86" t="s">
        <v>723</v>
      </c>
      <c r="J375" s="55" t="s">
        <v>724</v>
      </c>
      <c r="K375" s="55" t="s">
        <v>651</v>
      </c>
      <c r="L375" s="55" t="s">
        <v>895</v>
      </c>
      <c r="M375" s="55" t="s">
        <v>817</v>
      </c>
      <c r="N375" s="55" t="s">
        <v>853</v>
      </c>
      <c r="O375" s="56">
        <v>7278049.8899999997</v>
      </c>
      <c r="P375" s="56">
        <v>0</v>
      </c>
      <c r="Q375" s="56">
        <v>127423.46</v>
      </c>
      <c r="R375" s="56">
        <v>7032986.9199999999</v>
      </c>
      <c r="S375" s="57" t="s">
        <v>1960</v>
      </c>
      <c r="T375" s="56">
        <v>372486.43</v>
      </c>
      <c r="U375" s="58" t="s">
        <v>861</v>
      </c>
      <c r="V375" s="59" t="s">
        <v>1404</v>
      </c>
      <c r="W375" s="60">
        <f t="shared" si="12"/>
        <v>1164</v>
      </c>
    </row>
    <row r="376" spans="1:28" s="9" customFormat="1" ht="316.5" customHeight="1">
      <c r="A376" s="49">
        <v>38</v>
      </c>
      <c r="B376" s="50" t="s">
        <v>79</v>
      </c>
      <c r="C376" s="51" t="s">
        <v>130</v>
      </c>
      <c r="D376" s="51" t="s">
        <v>259</v>
      </c>
      <c r="E376" s="52">
        <v>1</v>
      </c>
      <c r="F376" s="53" t="s">
        <v>1417</v>
      </c>
      <c r="G376" s="54" t="s">
        <v>1418</v>
      </c>
      <c r="H376" s="54" t="s">
        <v>1418</v>
      </c>
      <c r="I376" s="86" t="s">
        <v>1419</v>
      </c>
      <c r="J376" s="55" t="s">
        <v>1420</v>
      </c>
      <c r="K376" s="55" t="s">
        <v>1421</v>
      </c>
      <c r="L376" s="55" t="s">
        <v>687</v>
      </c>
      <c r="M376" s="55" t="s">
        <v>1422</v>
      </c>
      <c r="N376" s="55" t="s">
        <v>853</v>
      </c>
      <c r="O376" s="56">
        <v>6420266</v>
      </c>
      <c r="P376" s="56">
        <v>0</v>
      </c>
      <c r="Q376" s="56">
        <v>113018</v>
      </c>
      <c r="R376" s="56">
        <v>1851568.59</v>
      </c>
      <c r="S376" s="57" t="s">
        <v>1685</v>
      </c>
      <c r="T376" s="56">
        <v>4681715.41</v>
      </c>
      <c r="U376" s="58" t="s">
        <v>861</v>
      </c>
      <c r="V376" s="59" t="s">
        <v>1423</v>
      </c>
      <c r="W376" s="60">
        <f t="shared" si="12"/>
        <v>1547</v>
      </c>
    </row>
    <row r="377" spans="1:28" s="9" customFormat="1" ht="139.5" customHeight="1">
      <c r="A377" s="49">
        <v>38</v>
      </c>
      <c r="B377" s="50" t="s">
        <v>79</v>
      </c>
      <c r="C377" s="51" t="s">
        <v>130</v>
      </c>
      <c r="D377" s="51" t="s">
        <v>259</v>
      </c>
      <c r="E377" s="52">
        <v>1</v>
      </c>
      <c r="F377" s="53" t="s">
        <v>567</v>
      </c>
      <c r="G377" s="54" t="s">
        <v>568</v>
      </c>
      <c r="H377" s="54" t="s">
        <v>568</v>
      </c>
      <c r="I377" s="86" t="s">
        <v>767</v>
      </c>
      <c r="J377" s="55" t="s">
        <v>768</v>
      </c>
      <c r="K377" s="55" t="s">
        <v>1145</v>
      </c>
      <c r="L377" s="55" t="s">
        <v>895</v>
      </c>
      <c r="M377" s="55" t="s">
        <v>769</v>
      </c>
      <c r="N377" s="55" t="s">
        <v>997</v>
      </c>
      <c r="O377" s="56">
        <v>2861297.22</v>
      </c>
      <c r="P377" s="56">
        <v>0</v>
      </c>
      <c r="Q377" s="56">
        <v>57040.36</v>
      </c>
      <c r="R377" s="56">
        <v>8700</v>
      </c>
      <c r="S377" s="57" t="s">
        <v>1686</v>
      </c>
      <c r="T377" s="56">
        <v>2909637.58</v>
      </c>
      <c r="U377" s="58" t="s">
        <v>309</v>
      </c>
      <c r="V377" s="59" t="s">
        <v>1393</v>
      </c>
      <c r="W377" s="60">
        <f t="shared" si="12"/>
        <v>1491</v>
      </c>
    </row>
    <row r="378" spans="1:28" s="9" customFormat="1" ht="139.5" customHeight="1">
      <c r="A378" s="49">
        <v>38</v>
      </c>
      <c r="B378" s="50" t="s">
        <v>79</v>
      </c>
      <c r="C378" s="51" t="s">
        <v>130</v>
      </c>
      <c r="D378" s="51" t="s">
        <v>259</v>
      </c>
      <c r="E378" s="52">
        <v>1</v>
      </c>
      <c r="F378" s="53" t="s">
        <v>567</v>
      </c>
      <c r="G378" s="54" t="s">
        <v>568</v>
      </c>
      <c r="H378" s="54" t="s">
        <v>568</v>
      </c>
      <c r="I378" s="86" t="s">
        <v>569</v>
      </c>
      <c r="J378" s="55" t="s">
        <v>570</v>
      </c>
      <c r="K378" s="55" t="s">
        <v>106</v>
      </c>
      <c r="L378" s="55" t="s">
        <v>895</v>
      </c>
      <c r="M378" s="55" t="s">
        <v>512</v>
      </c>
      <c r="N378" s="55" t="s">
        <v>853</v>
      </c>
      <c r="O378" s="56">
        <v>7898396.6900000004</v>
      </c>
      <c r="P378" s="56">
        <v>0</v>
      </c>
      <c r="Q378" s="56">
        <v>153416.54</v>
      </c>
      <c r="R378" s="56">
        <v>772607.62</v>
      </c>
      <c r="S378" s="57" t="s">
        <v>1961</v>
      </c>
      <c r="T378" s="56">
        <v>7279205.6100000003</v>
      </c>
      <c r="U378" s="58" t="s">
        <v>309</v>
      </c>
      <c r="V378" s="59" t="s">
        <v>1392</v>
      </c>
      <c r="W378" s="60">
        <f t="shared" si="12"/>
        <v>1103</v>
      </c>
    </row>
    <row r="379" spans="1:28" s="9" customFormat="1" ht="139.5" customHeight="1">
      <c r="A379" s="49">
        <v>38</v>
      </c>
      <c r="B379" s="50" t="s">
        <v>79</v>
      </c>
      <c r="C379" s="51" t="s">
        <v>130</v>
      </c>
      <c r="D379" s="51" t="s">
        <v>259</v>
      </c>
      <c r="E379" s="52">
        <v>1</v>
      </c>
      <c r="F379" s="53" t="s">
        <v>107</v>
      </c>
      <c r="G379" s="54" t="s">
        <v>108</v>
      </c>
      <c r="H379" s="54" t="s">
        <v>108</v>
      </c>
      <c r="I379" s="86" t="s">
        <v>109</v>
      </c>
      <c r="J379" s="55" t="s">
        <v>415</v>
      </c>
      <c r="K379" s="55" t="s">
        <v>1146</v>
      </c>
      <c r="L379" s="55" t="s">
        <v>895</v>
      </c>
      <c r="M379" s="55" t="s">
        <v>512</v>
      </c>
      <c r="N379" s="55" t="s">
        <v>308</v>
      </c>
      <c r="O379" s="56">
        <v>24072680.289999999</v>
      </c>
      <c r="P379" s="56">
        <v>28232761.710000001</v>
      </c>
      <c r="Q379" s="56">
        <v>764504.67</v>
      </c>
      <c r="R379" s="56">
        <v>16607544.119999999</v>
      </c>
      <c r="S379" s="57" t="s">
        <v>1687</v>
      </c>
      <c r="T379" s="56">
        <v>36462402.549999997</v>
      </c>
      <c r="U379" s="58" t="s">
        <v>309</v>
      </c>
      <c r="V379" s="59" t="s">
        <v>1962</v>
      </c>
      <c r="W379" s="60">
        <f t="shared" si="12"/>
        <v>1116</v>
      </c>
    </row>
    <row r="380" spans="1:28" s="9" customFormat="1" ht="139.5" customHeight="1">
      <c r="A380" s="49">
        <v>38</v>
      </c>
      <c r="B380" s="50" t="s">
        <v>79</v>
      </c>
      <c r="C380" s="51" t="s">
        <v>130</v>
      </c>
      <c r="D380" s="51" t="s">
        <v>259</v>
      </c>
      <c r="E380" s="52">
        <v>1</v>
      </c>
      <c r="F380" s="53" t="s">
        <v>51</v>
      </c>
      <c r="G380" s="54" t="s">
        <v>15</v>
      </c>
      <c r="H380" s="54" t="s">
        <v>15</v>
      </c>
      <c r="I380" s="86" t="s">
        <v>16</v>
      </c>
      <c r="J380" s="55" t="s">
        <v>17</v>
      </c>
      <c r="K380" s="55" t="s">
        <v>18</v>
      </c>
      <c r="L380" s="55" t="s">
        <v>895</v>
      </c>
      <c r="M380" s="55" t="s">
        <v>512</v>
      </c>
      <c r="N380" s="55" t="s">
        <v>308</v>
      </c>
      <c r="O380" s="56">
        <v>21358655.699999999</v>
      </c>
      <c r="P380" s="56">
        <v>3628980.6</v>
      </c>
      <c r="Q380" s="56">
        <v>531287.91</v>
      </c>
      <c r="R380" s="56">
        <v>523958.6</v>
      </c>
      <c r="S380" s="57" t="s">
        <v>1963</v>
      </c>
      <c r="T380" s="56">
        <v>24994965.609999999</v>
      </c>
      <c r="U380" s="58" t="s">
        <v>861</v>
      </c>
      <c r="V380" s="59" t="s">
        <v>1396</v>
      </c>
      <c r="W380" s="60">
        <f t="shared" si="12"/>
        <v>1485</v>
      </c>
    </row>
    <row r="381" spans="1:28" s="9" customFormat="1" ht="139.5" customHeight="1">
      <c r="A381" s="49">
        <v>38</v>
      </c>
      <c r="B381" s="50" t="s">
        <v>79</v>
      </c>
      <c r="C381" s="51" t="s">
        <v>130</v>
      </c>
      <c r="D381" s="51" t="s">
        <v>259</v>
      </c>
      <c r="E381" s="52">
        <v>1</v>
      </c>
      <c r="F381" s="53" t="s">
        <v>910</v>
      </c>
      <c r="G381" s="54" t="s">
        <v>911</v>
      </c>
      <c r="H381" s="54" t="s">
        <v>911</v>
      </c>
      <c r="I381" s="86" t="s">
        <v>912</v>
      </c>
      <c r="J381" s="55" t="s">
        <v>913</v>
      </c>
      <c r="K381" s="55" t="s">
        <v>100</v>
      </c>
      <c r="L381" s="55" t="s">
        <v>895</v>
      </c>
      <c r="M381" s="55" t="s">
        <v>512</v>
      </c>
      <c r="N381" s="55" t="s">
        <v>308</v>
      </c>
      <c r="O381" s="56">
        <v>45984536</v>
      </c>
      <c r="P381" s="56">
        <v>0</v>
      </c>
      <c r="Q381" s="56">
        <v>901026</v>
      </c>
      <c r="R381" s="56">
        <v>9090413</v>
      </c>
      <c r="S381" s="57" t="s">
        <v>1964</v>
      </c>
      <c r="T381" s="56">
        <v>37795149</v>
      </c>
      <c r="U381" s="58" t="s">
        <v>861</v>
      </c>
      <c r="V381" s="59" t="s">
        <v>1689</v>
      </c>
      <c r="W381" s="60">
        <f t="shared" si="12"/>
        <v>1125</v>
      </c>
    </row>
    <row r="382" spans="1:28" s="9" customFormat="1" ht="165.75" customHeight="1">
      <c r="A382" s="49">
        <v>38</v>
      </c>
      <c r="B382" s="50" t="s">
        <v>79</v>
      </c>
      <c r="C382" s="51" t="s">
        <v>130</v>
      </c>
      <c r="D382" s="51" t="s">
        <v>259</v>
      </c>
      <c r="E382" s="52">
        <v>1</v>
      </c>
      <c r="F382" s="53" t="s">
        <v>101</v>
      </c>
      <c r="G382" s="54" t="s">
        <v>673</v>
      </c>
      <c r="H382" s="54" t="s">
        <v>673</v>
      </c>
      <c r="I382" s="86" t="s">
        <v>674</v>
      </c>
      <c r="J382" s="55" t="s">
        <v>708</v>
      </c>
      <c r="K382" s="55" t="s">
        <v>522</v>
      </c>
      <c r="L382" s="55" t="s">
        <v>895</v>
      </c>
      <c r="M382" s="55" t="s">
        <v>512</v>
      </c>
      <c r="N382" s="55" t="s">
        <v>308</v>
      </c>
      <c r="O382" s="56">
        <v>5824073.0999999996</v>
      </c>
      <c r="P382" s="56">
        <v>0</v>
      </c>
      <c r="Q382" s="56">
        <v>130750.87</v>
      </c>
      <c r="R382" s="56">
        <v>29063.55</v>
      </c>
      <c r="S382" s="57" t="s">
        <v>1690</v>
      </c>
      <c r="T382" s="56">
        <v>5925760.4199999999</v>
      </c>
      <c r="U382" s="58" t="s">
        <v>861</v>
      </c>
      <c r="V382" s="59" t="s">
        <v>1394</v>
      </c>
      <c r="W382" s="60">
        <f t="shared" si="12"/>
        <v>1112</v>
      </c>
    </row>
    <row r="383" spans="1:28" s="9" customFormat="1" ht="139.5" customHeight="1">
      <c r="A383" s="49">
        <v>38</v>
      </c>
      <c r="B383" s="50" t="s">
        <v>79</v>
      </c>
      <c r="C383" s="51" t="s">
        <v>130</v>
      </c>
      <c r="D383" s="51" t="s">
        <v>259</v>
      </c>
      <c r="E383" s="52">
        <v>1</v>
      </c>
      <c r="F383" s="53" t="s">
        <v>158</v>
      </c>
      <c r="G383" s="54" t="s">
        <v>159</v>
      </c>
      <c r="H383" s="54" t="s">
        <v>159</v>
      </c>
      <c r="I383" s="86" t="s">
        <v>160</v>
      </c>
      <c r="J383" s="55" t="s">
        <v>161</v>
      </c>
      <c r="K383" s="55" t="s">
        <v>523</v>
      </c>
      <c r="L383" s="55" t="s">
        <v>895</v>
      </c>
      <c r="M383" s="55" t="s">
        <v>512</v>
      </c>
      <c r="N383" s="55" t="s">
        <v>308</v>
      </c>
      <c r="O383" s="56">
        <v>32109466.77</v>
      </c>
      <c r="P383" s="56">
        <v>7400179.04</v>
      </c>
      <c r="Q383" s="56">
        <v>237660.36</v>
      </c>
      <c r="R383" s="56">
        <v>3925309.93</v>
      </c>
      <c r="S383" s="57" t="s">
        <v>1691</v>
      </c>
      <c r="T383" s="56">
        <v>35821996.240000002</v>
      </c>
      <c r="U383" s="58" t="s">
        <v>861</v>
      </c>
      <c r="V383" s="59" t="s">
        <v>1965</v>
      </c>
      <c r="W383" s="60">
        <f t="shared" si="12"/>
        <v>1044</v>
      </c>
    </row>
    <row r="384" spans="1:28" s="9" customFormat="1" ht="183" customHeight="1">
      <c r="A384" s="49">
        <v>38</v>
      </c>
      <c r="B384" s="50" t="s">
        <v>79</v>
      </c>
      <c r="C384" s="51" t="s">
        <v>130</v>
      </c>
      <c r="D384" s="51" t="s">
        <v>259</v>
      </c>
      <c r="E384" s="52">
        <v>1</v>
      </c>
      <c r="F384" s="53" t="s">
        <v>158</v>
      </c>
      <c r="G384" s="54" t="s">
        <v>159</v>
      </c>
      <c r="H384" s="54" t="s">
        <v>159</v>
      </c>
      <c r="I384" s="86" t="s">
        <v>675</v>
      </c>
      <c r="J384" s="55" t="s">
        <v>676</v>
      </c>
      <c r="K384" s="55" t="s">
        <v>524</v>
      </c>
      <c r="L384" s="55" t="s">
        <v>895</v>
      </c>
      <c r="M384" s="55" t="s">
        <v>512</v>
      </c>
      <c r="N384" s="55" t="s">
        <v>308</v>
      </c>
      <c r="O384" s="56">
        <v>163973484.69999999</v>
      </c>
      <c r="P384" s="56">
        <v>60519433.880000003</v>
      </c>
      <c r="Q384" s="56">
        <v>10576449.859999999</v>
      </c>
      <c r="R384" s="56">
        <v>63166215.950000003</v>
      </c>
      <c r="S384" s="57" t="s">
        <v>1692</v>
      </c>
      <c r="T384" s="56">
        <v>171903152.40000001</v>
      </c>
      <c r="U384" s="58" t="s">
        <v>861</v>
      </c>
      <c r="V384" s="59" t="s">
        <v>1966</v>
      </c>
      <c r="W384" s="60">
        <f t="shared" si="12"/>
        <v>1114</v>
      </c>
    </row>
    <row r="385" spans="1:23" s="9" customFormat="1" ht="153" customHeight="1">
      <c r="A385" s="49">
        <v>38</v>
      </c>
      <c r="B385" s="50" t="s">
        <v>79</v>
      </c>
      <c r="C385" s="51" t="s">
        <v>130</v>
      </c>
      <c r="D385" s="51" t="s">
        <v>259</v>
      </c>
      <c r="E385" s="52">
        <v>1</v>
      </c>
      <c r="F385" s="53" t="s">
        <v>936</v>
      </c>
      <c r="G385" s="54" t="s">
        <v>937</v>
      </c>
      <c r="H385" s="54" t="s">
        <v>937</v>
      </c>
      <c r="I385" s="86" t="s">
        <v>938</v>
      </c>
      <c r="J385" s="55" t="s">
        <v>939</v>
      </c>
      <c r="K385" s="55" t="s">
        <v>940</v>
      </c>
      <c r="L385" s="55" t="s">
        <v>895</v>
      </c>
      <c r="M385" s="55" t="s">
        <v>1010</v>
      </c>
      <c r="N385" s="55" t="s">
        <v>308</v>
      </c>
      <c r="O385" s="56">
        <v>261542.17</v>
      </c>
      <c r="P385" s="56">
        <v>12850000</v>
      </c>
      <c r="Q385" s="56">
        <v>157797.41</v>
      </c>
      <c r="R385" s="56">
        <v>2712102.96</v>
      </c>
      <c r="S385" s="57" t="s">
        <v>1693</v>
      </c>
      <c r="T385" s="56">
        <v>10557236.619999999</v>
      </c>
      <c r="U385" s="58" t="s">
        <v>309</v>
      </c>
      <c r="V385" s="59" t="s">
        <v>1694</v>
      </c>
      <c r="W385" s="60">
        <f t="shared" si="12"/>
        <v>1119</v>
      </c>
    </row>
    <row r="386" spans="1:23" s="9" customFormat="1" ht="96" customHeight="1">
      <c r="A386" s="49">
        <v>38</v>
      </c>
      <c r="B386" s="50" t="s">
        <v>79</v>
      </c>
      <c r="C386" s="51" t="s">
        <v>130</v>
      </c>
      <c r="D386" s="51" t="s">
        <v>259</v>
      </c>
      <c r="E386" s="52">
        <v>1</v>
      </c>
      <c r="F386" s="53" t="s">
        <v>941</v>
      </c>
      <c r="G386" s="54" t="s">
        <v>942</v>
      </c>
      <c r="H386" s="54" t="s">
        <v>942</v>
      </c>
      <c r="I386" s="86" t="s">
        <v>943</v>
      </c>
      <c r="J386" s="55" t="s">
        <v>944</v>
      </c>
      <c r="K386" s="55" t="s">
        <v>945</v>
      </c>
      <c r="L386" s="55" t="s">
        <v>895</v>
      </c>
      <c r="M386" s="55" t="s">
        <v>1259</v>
      </c>
      <c r="N386" s="55" t="s">
        <v>853</v>
      </c>
      <c r="O386" s="56">
        <v>1347242.4</v>
      </c>
      <c r="P386" s="56">
        <v>9248.23</v>
      </c>
      <c r="Q386" s="56">
        <v>22471.98</v>
      </c>
      <c r="R386" s="56">
        <v>6960</v>
      </c>
      <c r="S386" s="57" t="s">
        <v>1695</v>
      </c>
      <c r="T386" s="56">
        <v>1372002.61</v>
      </c>
      <c r="U386" s="58" t="s">
        <v>861</v>
      </c>
      <c r="V386" s="59" t="s">
        <v>1967</v>
      </c>
      <c r="W386" s="60">
        <f t="shared" si="12"/>
        <v>1104</v>
      </c>
    </row>
    <row r="387" spans="1:23" s="9" customFormat="1" ht="96" customHeight="1">
      <c r="A387" s="49">
        <v>38</v>
      </c>
      <c r="B387" s="50" t="s">
        <v>79</v>
      </c>
      <c r="C387" s="51" t="s">
        <v>130</v>
      </c>
      <c r="D387" s="51" t="s">
        <v>259</v>
      </c>
      <c r="E387" s="52">
        <v>1</v>
      </c>
      <c r="F387" s="53" t="s">
        <v>941</v>
      </c>
      <c r="G387" s="54" t="s">
        <v>942</v>
      </c>
      <c r="H387" s="54" t="s">
        <v>942</v>
      </c>
      <c r="I387" s="86" t="s">
        <v>946</v>
      </c>
      <c r="J387" s="55" t="s">
        <v>709</v>
      </c>
      <c r="K387" s="55" t="s">
        <v>50</v>
      </c>
      <c r="L387" s="55" t="s">
        <v>895</v>
      </c>
      <c r="M387" s="55" t="s">
        <v>512</v>
      </c>
      <c r="N387" s="55" t="s">
        <v>997</v>
      </c>
      <c r="O387" s="56">
        <v>3912893.02</v>
      </c>
      <c r="P387" s="56">
        <v>0</v>
      </c>
      <c r="Q387" s="56">
        <v>88317.81</v>
      </c>
      <c r="R387" s="56">
        <v>11602.96</v>
      </c>
      <c r="S387" s="57" t="s">
        <v>1968</v>
      </c>
      <c r="T387" s="56">
        <v>3989607.87</v>
      </c>
      <c r="U387" s="58" t="s">
        <v>861</v>
      </c>
      <c r="V387" s="59" t="s">
        <v>1395</v>
      </c>
      <c r="W387" s="60">
        <f t="shared" si="12"/>
        <v>1388</v>
      </c>
    </row>
    <row r="388" spans="1:23" s="9" customFormat="1" ht="89.25" customHeight="1">
      <c r="A388" s="49">
        <v>38</v>
      </c>
      <c r="B388" s="50" t="s">
        <v>79</v>
      </c>
      <c r="C388" s="51" t="s">
        <v>130</v>
      </c>
      <c r="D388" s="51" t="s">
        <v>259</v>
      </c>
      <c r="E388" s="52">
        <v>1</v>
      </c>
      <c r="F388" s="53" t="s">
        <v>51</v>
      </c>
      <c r="G388" s="54" t="s">
        <v>52</v>
      </c>
      <c r="H388" s="54" t="s">
        <v>52</v>
      </c>
      <c r="I388" s="86" t="s">
        <v>53</v>
      </c>
      <c r="J388" s="55" t="s">
        <v>54</v>
      </c>
      <c r="K388" s="55" t="s">
        <v>55</v>
      </c>
      <c r="L388" s="55" t="s">
        <v>895</v>
      </c>
      <c r="M388" s="55" t="s">
        <v>1069</v>
      </c>
      <c r="N388" s="55" t="s">
        <v>997</v>
      </c>
      <c r="O388" s="56">
        <v>25953120.350000001</v>
      </c>
      <c r="P388" s="56">
        <v>0</v>
      </c>
      <c r="Q388" s="56">
        <v>488348.84</v>
      </c>
      <c r="R388" s="56">
        <v>3017881.76</v>
      </c>
      <c r="S388" s="57" t="s">
        <v>1969</v>
      </c>
      <c r="T388" s="56">
        <v>23423587.43</v>
      </c>
      <c r="U388" s="58" t="s">
        <v>861</v>
      </c>
      <c r="V388" s="59" t="s">
        <v>1397</v>
      </c>
      <c r="W388" s="60">
        <f t="shared" si="12"/>
        <v>176</v>
      </c>
    </row>
    <row r="389" spans="1:23" s="9" customFormat="1" ht="139.5" customHeight="1">
      <c r="A389" s="49">
        <v>38</v>
      </c>
      <c r="B389" s="50" t="s">
        <v>79</v>
      </c>
      <c r="C389" s="51" t="s">
        <v>130</v>
      </c>
      <c r="D389" s="51" t="s">
        <v>259</v>
      </c>
      <c r="E389" s="52">
        <v>1</v>
      </c>
      <c r="F389" s="53" t="s">
        <v>56</v>
      </c>
      <c r="G389" s="54" t="s">
        <v>57</v>
      </c>
      <c r="H389" s="54" t="s">
        <v>57</v>
      </c>
      <c r="I389" s="86" t="s">
        <v>58</v>
      </c>
      <c r="J389" s="55" t="s">
        <v>59</v>
      </c>
      <c r="K389" s="55" t="s">
        <v>651</v>
      </c>
      <c r="L389" s="55" t="s">
        <v>895</v>
      </c>
      <c r="M389" s="55" t="s">
        <v>512</v>
      </c>
      <c r="N389" s="55" t="s">
        <v>853</v>
      </c>
      <c r="O389" s="56">
        <v>7389915.4800000004</v>
      </c>
      <c r="P389" s="56">
        <v>912291.81</v>
      </c>
      <c r="Q389" s="56">
        <v>111244.98</v>
      </c>
      <c r="R389" s="56">
        <v>480437.38</v>
      </c>
      <c r="S389" s="57" t="s">
        <v>1970</v>
      </c>
      <c r="T389" s="56">
        <v>8018224.2999999998</v>
      </c>
      <c r="U389" s="58" t="s">
        <v>861</v>
      </c>
      <c r="V389" s="59" t="s">
        <v>1398</v>
      </c>
      <c r="W389" s="60">
        <f t="shared" si="12"/>
        <v>1126</v>
      </c>
    </row>
    <row r="390" spans="1:23" s="9" customFormat="1" ht="203.25" customHeight="1">
      <c r="A390" s="49">
        <v>38</v>
      </c>
      <c r="B390" s="50" t="s">
        <v>79</v>
      </c>
      <c r="C390" s="51" t="s">
        <v>130</v>
      </c>
      <c r="D390" s="51" t="s">
        <v>259</v>
      </c>
      <c r="E390" s="52">
        <v>1</v>
      </c>
      <c r="F390" s="53" t="s">
        <v>903</v>
      </c>
      <c r="G390" s="54" t="s">
        <v>904</v>
      </c>
      <c r="H390" s="54" t="s">
        <v>904</v>
      </c>
      <c r="I390" s="86" t="s">
        <v>907</v>
      </c>
      <c r="J390" s="55" t="s">
        <v>908</v>
      </c>
      <c r="K390" s="55" t="s">
        <v>909</v>
      </c>
      <c r="L390" s="55" t="s">
        <v>895</v>
      </c>
      <c r="M390" s="55" t="s">
        <v>1069</v>
      </c>
      <c r="N390" s="55" t="s">
        <v>454</v>
      </c>
      <c r="O390" s="56">
        <v>4161404.2</v>
      </c>
      <c r="P390" s="56">
        <v>0</v>
      </c>
      <c r="Q390" s="56">
        <v>76251.47</v>
      </c>
      <c r="R390" s="56">
        <v>21304.54</v>
      </c>
      <c r="S390" s="57" t="s">
        <v>1971</v>
      </c>
      <c r="T390" s="56">
        <v>4216351.13</v>
      </c>
      <c r="U390" s="58" t="s">
        <v>861</v>
      </c>
      <c r="V390" s="59" t="s">
        <v>1424</v>
      </c>
      <c r="W390" s="60">
        <f t="shared" si="12"/>
        <v>1371</v>
      </c>
    </row>
    <row r="391" spans="1:23" s="9" customFormat="1" ht="195.75" customHeight="1">
      <c r="A391" s="49">
        <v>38</v>
      </c>
      <c r="B391" s="50" t="s">
        <v>79</v>
      </c>
      <c r="C391" s="51" t="s">
        <v>130</v>
      </c>
      <c r="D391" s="51" t="s">
        <v>259</v>
      </c>
      <c r="E391" s="52">
        <v>1</v>
      </c>
      <c r="F391" s="53" t="s">
        <v>903</v>
      </c>
      <c r="G391" s="54" t="s">
        <v>1267</v>
      </c>
      <c r="H391" s="54" t="s">
        <v>1267</v>
      </c>
      <c r="I391" s="86" t="s">
        <v>905</v>
      </c>
      <c r="J391" s="55" t="s">
        <v>906</v>
      </c>
      <c r="K391" s="55" t="s">
        <v>1268</v>
      </c>
      <c r="L391" s="55" t="s">
        <v>895</v>
      </c>
      <c r="M391" s="55" t="s">
        <v>512</v>
      </c>
      <c r="N391" s="55" t="s">
        <v>848</v>
      </c>
      <c r="O391" s="56">
        <v>10719304.33</v>
      </c>
      <c r="P391" s="56">
        <v>39477128.920000002</v>
      </c>
      <c r="Q391" s="56">
        <v>309841.69</v>
      </c>
      <c r="R391" s="56">
        <v>1941823.77</v>
      </c>
      <c r="S391" s="57" t="s">
        <v>1688</v>
      </c>
      <c r="T391" s="56">
        <v>48564451.170000002</v>
      </c>
      <c r="U391" s="58" t="s">
        <v>861</v>
      </c>
      <c r="V391" s="59" t="s">
        <v>1425</v>
      </c>
      <c r="W391" s="60">
        <f t="shared" si="12"/>
        <v>1111</v>
      </c>
    </row>
    <row r="392" spans="1:23" s="9" customFormat="1" ht="336.75" customHeight="1">
      <c r="A392" s="49">
        <v>38</v>
      </c>
      <c r="B392" s="50" t="s">
        <v>79</v>
      </c>
      <c r="C392" s="51" t="s">
        <v>130</v>
      </c>
      <c r="D392" s="51" t="s">
        <v>259</v>
      </c>
      <c r="E392" s="52">
        <v>1</v>
      </c>
      <c r="F392" s="53" t="s">
        <v>365</v>
      </c>
      <c r="G392" s="54" t="s">
        <v>366</v>
      </c>
      <c r="H392" s="54" t="s">
        <v>366</v>
      </c>
      <c r="I392" s="86" t="s">
        <v>46</v>
      </c>
      <c r="J392" s="55" t="s">
        <v>47</v>
      </c>
      <c r="K392" s="55" t="s">
        <v>48</v>
      </c>
      <c r="L392" s="55" t="s">
        <v>895</v>
      </c>
      <c r="M392" s="55" t="s">
        <v>512</v>
      </c>
      <c r="N392" s="55" t="s">
        <v>853</v>
      </c>
      <c r="O392" s="56">
        <v>15349820.310000001</v>
      </c>
      <c r="P392" s="56">
        <v>5471504.9699999997</v>
      </c>
      <c r="Q392" s="56">
        <v>324177.58</v>
      </c>
      <c r="R392" s="56">
        <v>6315134.5</v>
      </c>
      <c r="S392" s="57" t="s">
        <v>1729</v>
      </c>
      <c r="T392" s="56">
        <v>14830368.359999999</v>
      </c>
      <c r="U392" s="58" t="s">
        <v>309</v>
      </c>
      <c r="V392" s="59" t="s">
        <v>1730</v>
      </c>
      <c r="W392" s="60">
        <f t="shared" si="12"/>
        <v>1110</v>
      </c>
    </row>
    <row r="393" spans="1:23" s="9" customFormat="1" ht="95.25" customHeight="1">
      <c r="A393" s="49">
        <v>38</v>
      </c>
      <c r="B393" s="50" t="s">
        <v>79</v>
      </c>
      <c r="C393" s="51" t="s">
        <v>130</v>
      </c>
      <c r="D393" s="51" t="s">
        <v>259</v>
      </c>
      <c r="E393" s="52">
        <v>1</v>
      </c>
      <c r="F393" s="53" t="s">
        <v>365</v>
      </c>
      <c r="G393" s="54" t="s">
        <v>366</v>
      </c>
      <c r="H393" s="54" t="s">
        <v>366</v>
      </c>
      <c r="I393" s="86" t="s">
        <v>978</v>
      </c>
      <c r="J393" s="55" t="s">
        <v>231</v>
      </c>
      <c r="K393" s="55" t="s">
        <v>232</v>
      </c>
      <c r="L393" s="55" t="s">
        <v>895</v>
      </c>
      <c r="M393" s="55" t="s">
        <v>1010</v>
      </c>
      <c r="N393" s="55" t="s">
        <v>997</v>
      </c>
      <c r="O393" s="56">
        <v>3402537.56</v>
      </c>
      <c r="P393" s="56">
        <v>0</v>
      </c>
      <c r="Q393" s="56">
        <v>75269.22</v>
      </c>
      <c r="R393" s="56">
        <v>14240</v>
      </c>
      <c r="S393" s="57" t="s">
        <v>1972</v>
      </c>
      <c r="T393" s="56">
        <v>3463566.78</v>
      </c>
      <c r="U393" s="58" t="s">
        <v>309</v>
      </c>
      <c r="V393" s="59" t="s">
        <v>1731</v>
      </c>
      <c r="W393" s="60">
        <f t="shared" si="12"/>
        <v>1468</v>
      </c>
    </row>
    <row r="394" spans="1:23" s="9" customFormat="1" ht="291.75" customHeight="1">
      <c r="A394" s="49">
        <v>38</v>
      </c>
      <c r="B394" s="50" t="s">
        <v>79</v>
      </c>
      <c r="C394" s="51" t="s">
        <v>130</v>
      </c>
      <c r="D394" s="51" t="s">
        <v>259</v>
      </c>
      <c r="E394" s="52">
        <v>1</v>
      </c>
      <c r="F394" s="53" t="s">
        <v>652</v>
      </c>
      <c r="G394" s="54" t="s">
        <v>79</v>
      </c>
      <c r="H394" s="54" t="s">
        <v>79</v>
      </c>
      <c r="I394" s="86" t="s">
        <v>1043</v>
      </c>
      <c r="J394" s="55" t="s">
        <v>1044</v>
      </c>
      <c r="K394" s="55" t="s">
        <v>317</v>
      </c>
      <c r="L394" s="55" t="s">
        <v>306</v>
      </c>
      <c r="M394" s="55" t="s">
        <v>860</v>
      </c>
      <c r="N394" s="55" t="s">
        <v>853</v>
      </c>
      <c r="O394" s="56">
        <v>6480785300.7700005</v>
      </c>
      <c r="P394" s="56">
        <v>675870000</v>
      </c>
      <c r="Q394" s="56">
        <v>154314837.49000001</v>
      </c>
      <c r="R394" s="56">
        <v>377807839.44999999</v>
      </c>
      <c r="S394" s="57" t="s">
        <v>1696</v>
      </c>
      <c r="T394" s="56">
        <v>6933162298.8100004</v>
      </c>
      <c r="U394" s="58" t="s">
        <v>861</v>
      </c>
      <c r="V394" s="59" t="s">
        <v>1697</v>
      </c>
      <c r="W394" s="60">
        <f t="shared" si="12"/>
        <v>1493</v>
      </c>
    </row>
    <row r="395" spans="1:23" s="9" customFormat="1" ht="303" customHeight="1">
      <c r="A395" s="49">
        <v>38</v>
      </c>
      <c r="B395" s="50" t="s">
        <v>79</v>
      </c>
      <c r="C395" s="51" t="s">
        <v>130</v>
      </c>
      <c r="D395" s="51" t="s">
        <v>259</v>
      </c>
      <c r="E395" s="52">
        <v>1</v>
      </c>
      <c r="F395" s="53" t="s">
        <v>652</v>
      </c>
      <c r="G395" s="54" t="s">
        <v>79</v>
      </c>
      <c r="H395" s="54" t="s">
        <v>79</v>
      </c>
      <c r="I395" s="86" t="s">
        <v>1045</v>
      </c>
      <c r="J395" s="55" t="s">
        <v>1046</v>
      </c>
      <c r="K395" s="55" t="s">
        <v>1047</v>
      </c>
      <c r="L395" s="55" t="s">
        <v>306</v>
      </c>
      <c r="M395" s="55" t="s">
        <v>860</v>
      </c>
      <c r="N395" s="55" t="s">
        <v>853</v>
      </c>
      <c r="O395" s="56">
        <v>1879591546.05</v>
      </c>
      <c r="P395" s="56">
        <v>207960000</v>
      </c>
      <c r="Q395" s="56">
        <v>45197336.979999997</v>
      </c>
      <c r="R395" s="56">
        <v>41664682.189999998</v>
      </c>
      <c r="S395" s="57" t="s">
        <v>1698</v>
      </c>
      <c r="T395" s="56">
        <v>2091084200.8399999</v>
      </c>
      <c r="U395" s="58" t="s">
        <v>861</v>
      </c>
      <c r="V395" s="59" t="s">
        <v>1699</v>
      </c>
      <c r="W395" s="60">
        <f t="shared" si="12"/>
        <v>1494</v>
      </c>
    </row>
    <row r="396" spans="1:23" s="9" customFormat="1" ht="183" customHeight="1">
      <c r="A396" s="49">
        <v>38</v>
      </c>
      <c r="B396" s="50" t="s">
        <v>79</v>
      </c>
      <c r="C396" s="51" t="s">
        <v>130</v>
      </c>
      <c r="D396" s="51" t="s">
        <v>259</v>
      </c>
      <c r="E396" s="52">
        <v>1</v>
      </c>
      <c r="F396" s="53" t="s">
        <v>652</v>
      </c>
      <c r="G396" s="54" t="s">
        <v>79</v>
      </c>
      <c r="H396" s="54" t="s">
        <v>79</v>
      </c>
      <c r="I396" s="86">
        <v>700038100146</v>
      </c>
      <c r="J396" s="55" t="s">
        <v>80</v>
      </c>
      <c r="K396" s="55" t="s">
        <v>771</v>
      </c>
      <c r="L396" s="55" t="s">
        <v>306</v>
      </c>
      <c r="M396" s="55" t="s">
        <v>307</v>
      </c>
      <c r="N396" s="55" t="s">
        <v>853</v>
      </c>
      <c r="O396" s="56">
        <v>26632291.190000001</v>
      </c>
      <c r="P396" s="56">
        <v>50986</v>
      </c>
      <c r="Q396" s="56">
        <v>612338.35</v>
      </c>
      <c r="R396" s="56">
        <v>108580.88</v>
      </c>
      <c r="S396" s="57" t="s">
        <v>1704</v>
      </c>
      <c r="T396" s="56">
        <v>27187034.66</v>
      </c>
      <c r="U396" s="58" t="s">
        <v>861</v>
      </c>
      <c r="V396" s="59" t="s">
        <v>1399</v>
      </c>
      <c r="W396" s="60">
        <f t="shared" si="12"/>
        <v>146</v>
      </c>
    </row>
    <row r="397" spans="1:23" s="9" customFormat="1" ht="99" customHeight="1">
      <c r="A397" s="49">
        <v>38</v>
      </c>
      <c r="B397" s="50" t="s">
        <v>79</v>
      </c>
      <c r="C397" s="51" t="s">
        <v>130</v>
      </c>
      <c r="D397" s="51" t="s">
        <v>259</v>
      </c>
      <c r="E397" s="52">
        <v>1</v>
      </c>
      <c r="F397" s="53" t="s">
        <v>652</v>
      </c>
      <c r="G397" s="54" t="s">
        <v>79</v>
      </c>
      <c r="H397" s="54" t="s">
        <v>79</v>
      </c>
      <c r="I397" s="86">
        <v>20023810001256</v>
      </c>
      <c r="J397" s="55" t="s">
        <v>282</v>
      </c>
      <c r="K397" s="55" t="s">
        <v>1147</v>
      </c>
      <c r="L397" s="55" t="s">
        <v>306</v>
      </c>
      <c r="M397" s="55" t="s">
        <v>307</v>
      </c>
      <c r="N397" s="55" t="s">
        <v>853</v>
      </c>
      <c r="O397" s="56">
        <v>418903242.14999998</v>
      </c>
      <c r="P397" s="56">
        <v>221168.89</v>
      </c>
      <c r="Q397" s="56">
        <v>8263446.6100000003</v>
      </c>
      <c r="R397" s="56">
        <v>93532314.760000005</v>
      </c>
      <c r="S397" s="57" t="s">
        <v>1973</v>
      </c>
      <c r="T397" s="56">
        <v>333855542.88999999</v>
      </c>
      <c r="U397" s="58" t="s">
        <v>861</v>
      </c>
      <c r="V397" s="59" t="s">
        <v>1705</v>
      </c>
      <c r="W397" s="60">
        <f t="shared" si="12"/>
        <v>1256</v>
      </c>
    </row>
    <row r="398" spans="1:23" s="9" customFormat="1" ht="139.5" customHeight="1">
      <c r="A398" s="49">
        <v>38</v>
      </c>
      <c r="B398" s="50" t="s">
        <v>79</v>
      </c>
      <c r="C398" s="51" t="s">
        <v>130</v>
      </c>
      <c r="D398" s="51" t="s">
        <v>259</v>
      </c>
      <c r="E398" s="52">
        <v>1</v>
      </c>
      <c r="F398" s="53" t="s">
        <v>652</v>
      </c>
      <c r="G398" s="54" t="s">
        <v>79</v>
      </c>
      <c r="H398" s="54" t="s">
        <v>79</v>
      </c>
      <c r="I398" s="86">
        <v>20023810001257</v>
      </c>
      <c r="J398" s="55" t="s">
        <v>112</v>
      </c>
      <c r="K398" s="55" t="s">
        <v>113</v>
      </c>
      <c r="L398" s="55" t="s">
        <v>306</v>
      </c>
      <c r="M398" s="55" t="s">
        <v>307</v>
      </c>
      <c r="N398" s="55" t="s">
        <v>853</v>
      </c>
      <c r="O398" s="56">
        <v>51808630.560000002</v>
      </c>
      <c r="P398" s="56">
        <v>168814.61</v>
      </c>
      <c r="Q398" s="56">
        <v>1111517.58</v>
      </c>
      <c r="R398" s="56">
        <v>4684708.78</v>
      </c>
      <c r="S398" s="57" t="s">
        <v>1974</v>
      </c>
      <c r="T398" s="56">
        <v>48404253.969999999</v>
      </c>
      <c r="U398" s="58" t="s">
        <v>861</v>
      </c>
      <c r="V398" s="59" t="s">
        <v>1706</v>
      </c>
      <c r="W398" s="60">
        <f t="shared" si="12"/>
        <v>1257</v>
      </c>
    </row>
    <row r="399" spans="1:23" s="9" customFormat="1" ht="139.5" customHeight="1">
      <c r="A399" s="49">
        <v>38</v>
      </c>
      <c r="B399" s="50" t="s">
        <v>79</v>
      </c>
      <c r="C399" s="51" t="s">
        <v>130</v>
      </c>
      <c r="D399" s="51" t="s">
        <v>259</v>
      </c>
      <c r="E399" s="52">
        <v>1</v>
      </c>
      <c r="F399" s="53" t="s">
        <v>652</v>
      </c>
      <c r="G399" s="54" t="s">
        <v>79</v>
      </c>
      <c r="H399" s="54" t="s">
        <v>79</v>
      </c>
      <c r="I399" s="86">
        <v>20023810001258</v>
      </c>
      <c r="J399" s="55" t="s">
        <v>114</v>
      </c>
      <c r="K399" s="55" t="s">
        <v>115</v>
      </c>
      <c r="L399" s="55" t="s">
        <v>306</v>
      </c>
      <c r="M399" s="55" t="s">
        <v>307</v>
      </c>
      <c r="N399" s="55" t="s">
        <v>853</v>
      </c>
      <c r="O399" s="56">
        <v>82538138.739999995</v>
      </c>
      <c r="P399" s="56">
        <v>30015349.219999999</v>
      </c>
      <c r="Q399" s="56">
        <v>1479303.78</v>
      </c>
      <c r="R399" s="56">
        <v>34607017.049999997</v>
      </c>
      <c r="S399" s="57" t="s">
        <v>1975</v>
      </c>
      <c r="T399" s="56">
        <v>79425774.689999998</v>
      </c>
      <c r="U399" s="58" t="s">
        <v>861</v>
      </c>
      <c r="V399" s="59" t="s">
        <v>1707</v>
      </c>
      <c r="W399" s="60">
        <f t="shared" si="12"/>
        <v>1258</v>
      </c>
    </row>
    <row r="400" spans="1:23" s="9" customFormat="1" ht="90" customHeight="1">
      <c r="A400" s="49">
        <v>38</v>
      </c>
      <c r="B400" s="50" t="s">
        <v>79</v>
      </c>
      <c r="C400" s="51" t="s">
        <v>130</v>
      </c>
      <c r="D400" s="51" t="s">
        <v>259</v>
      </c>
      <c r="E400" s="52">
        <v>1</v>
      </c>
      <c r="F400" s="53" t="s">
        <v>652</v>
      </c>
      <c r="G400" s="54" t="s">
        <v>79</v>
      </c>
      <c r="H400" s="54" t="s">
        <v>79</v>
      </c>
      <c r="I400" s="86">
        <v>20023810001259</v>
      </c>
      <c r="J400" s="55" t="s">
        <v>1040</v>
      </c>
      <c r="K400" s="55" t="s">
        <v>116</v>
      </c>
      <c r="L400" s="55" t="s">
        <v>306</v>
      </c>
      <c r="M400" s="55" t="s">
        <v>307</v>
      </c>
      <c r="N400" s="55" t="s">
        <v>853</v>
      </c>
      <c r="O400" s="56">
        <v>377391002.86000001</v>
      </c>
      <c r="P400" s="56">
        <v>4574477.07</v>
      </c>
      <c r="Q400" s="56">
        <v>6559323.2199999997</v>
      </c>
      <c r="R400" s="56">
        <v>141061557.27000001</v>
      </c>
      <c r="S400" s="57" t="s">
        <v>2029</v>
      </c>
      <c r="T400" s="56">
        <v>247463245.88</v>
      </c>
      <c r="U400" s="58" t="s">
        <v>861</v>
      </c>
      <c r="V400" s="59" t="s">
        <v>1708</v>
      </c>
      <c r="W400" s="60">
        <f t="shared" si="12"/>
        <v>1259</v>
      </c>
    </row>
    <row r="401" spans="1:23" s="9" customFormat="1" ht="139.5" customHeight="1">
      <c r="A401" s="49">
        <v>38</v>
      </c>
      <c r="B401" s="50" t="s">
        <v>79</v>
      </c>
      <c r="C401" s="51" t="s">
        <v>130</v>
      </c>
      <c r="D401" s="51" t="s">
        <v>259</v>
      </c>
      <c r="E401" s="52">
        <v>1</v>
      </c>
      <c r="F401" s="53" t="s">
        <v>652</v>
      </c>
      <c r="G401" s="54" t="s">
        <v>79</v>
      </c>
      <c r="H401" s="54" t="s">
        <v>79</v>
      </c>
      <c r="I401" s="86">
        <v>20023810001260</v>
      </c>
      <c r="J401" s="55" t="s">
        <v>117</v>
      </c>
      <c r="K401" s="55" t="s">
        <v>118</v>
      </c>
      <c r="L401" s="55" t="s">
        <v>306</v>
      </c>
      <c r="M401" s="55" t="s">
        <v>307</v>
      </c>
      <c r="N401" s="55" t="s">
        <v>853</v>
      </c>
      <c r="O401" s="56">
        <v>32831774</v>
      </c>
      <c r="P401" s="56">
        <v>492176</v>
      </c>
      <c r="Q401" s="56">
        <v>741781</v>
      </c>
      <c r="R401" s="56">
        <v>1067481</v>
      </c>
      <c r="S401" s="57" t="s">
        <v>1976</v>
      </c>
      <c r="T401" s="56">
        <v>32998250</v>
      </c>
      <c r="U401" s="58" t="s">
        <v>861</v>
      </c>
      <c r="V401" s="59" t="s">
        <v>1709</v>
      </c>
      <c r="W401" s="60">
        <f t="shared" si="12"/>
        <v>1260</v>
      </c>
    </row>
    <row r="402" spans="1:23" s="9" customFormat="1" ht="97.5" customHeight="1">
      <c r="A402" s="49">
        <v>38</v>
      </c>
      <c r="B402" s="50" t="s">
        <v>79</v>
      </c>
      <c r="C402" s="51" t="s">
        <v>130</v>
      </c>
      <c r="D402" s="51" t="s">
        <v>259</v>
      </c>
      <c r="E402" s="52">
        <v>1</v>
      </c>
      <c r="F402" s="53" t="s">
        <v>652</v>
      </c>
      <c r="G402" s="54" t="s">
        <v>79</v>
      </c>
      <c r="H402" s="54" t="s">
        <v>79</v>
      </c>
      <c r="I402" s="86">
        <v>20023810001261</v>
      </c>
      <c r="J402" s="55" t="s">
        <v>581</v>
      </c>
      <c r="K402" s="55" t="s">
        <v>582</v>
      </c>
      <c r="L402" s="55" t="s">
        <v>306</v>
      </c>
      <c r="M402" s="55" t="s">
        <v>307</v>
      </c>
      <c r="N402" s="55" t="s">
        <v>853</v>
      </c>
      <c r="O402" s="56">
        <v>62034100.700000003</v>
      </c>
      <c r="P402" s="56">
        <v>485119.36</v>
      </c>
      <c r="Q402" s="56">
        <v>1358641.26</v>
      </c>
      <c r="R402" s="56">
        <v>10670926.52</v>
      </c>
      <c r="S402" s="57" t="s">
        <v>1977</v>
      </c>
      <c r="T402" s="56">
        <v>53206934.799999997</v>
      </c>
      <c r="U402" s="58" t="s">
        <v>861</v>
      </c>
      <c r="V402" s="59" t="s">
        <v>1710</v>
      </c>
      <c r="W402" s="60">
        <f t="shared" si="12"/>
        <v>1261</v>
      </c>
    </row>
    <row r="403" spans="1:23" s="9" customFormat="1" ht="109.5" customHeight="1">
      <c r="A403" s="49">
        <v>38</v>
      </c>
      <c r="B403" s="50" t="s">
        <v>79</v>
      </c>
      <c r="C403" s="51" t="s">
        <v>130</v>
      </c>
      <c r="D403" s="51" t="s">
        <v>259</v>
      </c>
      <c r="E403" s="52">
        <v>1</v>
      </c>
      <c r="F403" s="53" t="s">
        <v>652</v>
      </c>
      <c r="G403" s="54" t="s">
        <v>79</v>
      </c>
      <c r="H403" s="54" t="s">
        <v>79</v>
      </c>
      <c r="I403" s="86">
        <v>20023810001306</v>
      </c>
      <c r="J403" s="55" t="s">
        <v>583</v>
      </c>
      <c r="K403" s="55" t="s">
        <v>584</v>
      </c>
      <c r="L403" s="55" t="s">
        <v>306</v>
      </c>
      <c r="M403" s="55" t="s">
        <v>307</v>
      </c>
      <c r="N403" s="55" t="s">
        <v>853</v>
      </c>
      <c r="O403" s="56">
        <v>344122094</v>
      </c>
      <c r="P403" s="56">
        <v>0</v>
      </c>
      <c r="Q403" s="56">
        <v>6762576.2400000002</v>
      </c>
      <c r="R403" s="56">
        <v>70526462.239999995</v>
      </c>
      <c r="S403" s="57" t="s">
        <v>1978</v>
      </c>
      <c r="T403" s="56">
        <v>280358208</v>
      </c>
      <c r="U403" s="58" t="s">
        <v>861</v>
      </c>
      <c r="V403" s="59" t="s">
        <v>1711</v>
      </c>
      <c r="W403" s="60">
        <f t="shared" ref="W403:W426" si="13">IF(OR(LEFT(I403)="7",LEFT(I403,1)="8"),VALUE(RIGHT(I403,3)),VALUE(RIGHT(I403,4)))</f>
        <v>1306</v>
      </c>
    </row>
    <row r="404" spans="1:23" s="9" customFormat="1" ht="105" customHeight="1">
      <c r="A404" s="49">
        <v>38</v>
      </c>
      <c r="B404" s="50" t="s">
        <v>79</v>
      </c>
      <c r="C404" s="51" t="s">
        <v>130</v>
      </c>
      <c r="D404" s="51" t="s">
        <v>259</v>
      </c>
      <c r="E404" s="52">
        <v>1</v>
      </c>
      <c r="F404" s="53" t="s">
        <v>652</v>
      </c>
      <c r="G404" s="54" t="s">
        <v>79</v>
      </c>
      <c r="H404" s="54" t="s">
        <v>79</v>
      </c>
      <c r="I404" s="86">
        <v>20023810001307</v>
      </c>
      <c r="J404" s="55" t="s">
        <v>585</v>
      </c>
      <c r="K404" s="55" t="s">
        <v>586</v>
      </c>
      <c r="L404" s="55" t="s">
        <v>306</v>
      </c>
      <c r="M404" s="55" t="s">
        <v>307</v>
      </c>
      <c r="N404" s="55" t="s">
        <v>853</v>
      </c>
      <c r="O404" s="56">
        <v>74851276.859999999</v>
      </c>
      <c r="P404" s="56">
        <v>5401461.4199999999</v>
      </c>
      <c r="Q404" s="56">
        <v>1628565.02</v>
      </c>
      <c r="R404" s="56">
        <v>7137248.9699999997</v>
      </c>
      <c r="S404" s="57" t="s">
        <v>1979</v>
      </c>
      <c r="T404" s="56">
        <v>74744054.329999998</v>
      </c>
      <c r="U404" s="58" t="s">
        <v>861</v>
      </c>
      <c r="V404" s="59" t="s">
        <v>1712</v>
      </c>
      <c r="W404" s="60">
        <f t="shared" si="13"/>
        <v>1307</v>
      </c>
    </row>
    <row r="405" spans="1:23" s="9" customFormat="1" ht="139.5" customHeight="1">
      <c r="A405" s="49">
        <v>38</v>
      </c>
      <c r="B405" s="50" t="s">
        <v>79</v>
      </c>
      <c r="C405" s="51" t="s">
        <v>130</v>
      </c>
      <c r="D405" s="51" t="s">
        <v>259</v>
      </c>
      <c r="E405" s="52">
        <v>1</v>
      </c>
      <c r="F405" s="53" t="s">
        <v>652</v>
      </c>
      <c r="G405" s="54" t="s">
        <v>79</v>
      </c>
      <c r="H405" s="54" t="s">
        <v>79</v>
      </c>
      <c r="I405" s="86">
        <v>20023810001309</v>
      </c>
      <c r="J405" s="55" t="s">
        <v>255</v>
      </c>
      <c r="K405" s="55" t="s">
        <v>256</v>
      </c>
      <c r="L405" s="55" t="s">
        <v>306</v>
      </c>
      <c r="M405" s="55" t="s">
        <v>307</v>
      </c>
      <c r="N405" s="55" t="s">
        <v>853</v>
      </c>
      <c r="O405" s="56">
        <v>27869922.390000001</v>
      </c>
      <c r="P405" s="56">
        <v>20308738.18</v>
      </c>
      <c r="Q405" s="56">
        <v>549094.86</v>
      </c>
      <c r="R405" s="56">
        <v>11183024</v>
      </c>
      <c r="S405" s="57" t="s">
        <v>1980</v>
      </c>
      <c r="T405" s="56">
        <v>37544731.43</v>
      </c>
      <c r="U405" s="58" t="s">
        <v>861</v>
      </c>
      <c r="V405" s="59" t="s">
        <v>1713</v>
      </c>
      <c r="W405" s="60">
        <f t="shared" si="13"/>
        <v>1309</v>
      </c>
    </row>
    <row r="406" spans="1:23" s="9" customFormat="1" ht="139.5" customHeight="1">
      <c r="A406" s="49">
        <v>38</v>
      </c>
      <c r="B406" s="50" t="s">
        <v>79</v>
      </c>
      <c r="C406" s="51" t="s">
        <v>130</v>
      </c>
      <c r="D406" s="51" t="s">
        <v>259</v>
      </c>
      <c r="E406" s="52">
        <v>1</v>
      </c>
      <c r="F406" s="53" t="s">
        <v>652</v>
      </c>
      <c r="G406" s="54" t="s">
        <v>79</v>
      </c>
      <c r="H406" s="54" t="s">
        <v>79</v>
      </c>
      <c r="I406" s="86">
        <v>20033810001317</v>
      </c>
      <c r="J406" s="55" t="s">
        <v>752</v>
      </c>
      <c r="K406" s="55" t="s">
        <v>753</v>
      </c>
      <c r="L406" s="55" t="s">
        <v>306</v>
      </c>
      <c r="M406" s="55" t="s">
        <v>307</v>
      </c>
      <c r="N406" s="55" t="s">
        <v>853</v>
      </c>
      <c r="O406" s="56">
        <v>2061339101</v>
      </c>
      <c r="P406" s="56">
        <v>3569295</v>
      </c>
      <c r="Q406" s="56">
        <v>29954715</v>
      </c>
      <c r="R406" s="56">
        <v>245458054</v>
      </c>
      <c r="S406" s="57" t="s">
        <v>1981</v>
      </c>
      <c r="T406" s="56">
        <v>1849405057</v>
      </c>
      <c r="U406" s="58" t="s">
        <v>861</v>
      </c>
      <c r="V406" s="59" t="s">
        <v>1714</v>
      </c>
      <c r="W406" s="60">
        <f t="shared" si="13"/>
        <v>1317</v>
      </c>
    </row>
    <row r="407" spans="1:23" s="9" customFormat="1" ht="139.5" customHeight="1">
      <c r="A407" s="49">
        <v>38</v>
      </c>
      <c r="B407" s="50" t="s">
        <v>79</v>
      </c>
      <c r="C407" s="51" t="s">
        <v>130</v>
      </c>
      <c r="D407" s="51" t="s">
        <v>259</v>
      </c>
      <c r="E407" s="52">
        <v>1</v>
      </c>
      <c r="F407" s="53" t="s">
        <v>652</v>
      </c>
      <c r="G407" s="54" t="s">
        <v>79</v>
      </c>
      <c r="H407" s="54" t="s">
        <v>79</v>
      </c>
      <c r="I407" s="86">
        <v>20033810001318</v>
      </c>
      <c r="J407" s="55" t="s">
        <v>754</v>
      </c>
      <c r="K407" s="55" t="s">
        <v>755</v>
      </c>
      <c r="L407" s="55" t="s">
        <v>306</v>
      </c>
      <c r="M407" s="55" t="s">
        <v>307</v>
      </c>
      <c r="N407" s="55" t="s">
        <v>853</v>
      </c>
      <c r="O407" s="56">
        <v>11777464</v>
      </c>
      <c r="P407" s="56">
        <v>36677</v>
      </c>
      <c r="Q407" s="56">
        <v>256735</v>
      </c>
      <c r="R407" s="56">
        <v>877027</v>
      </c>
      <c r="S407" s="57" t="s">
        <v>1715</v>
      </c>
      <c r="T407" s="56">
        <v>11193849</v>
      </c>
      <c r="U407" s="58" t="s">
        <v>861</v>
      </c>
      <c r="V407" s="59" t="s">
        <v>1716</v>
      </c>
      <c r="W407" s="60">
        <f t="shared" si="13"/>
        <v>1318</v>
      </c>
    </row>
    <row r="408" spans="1:23" s="9" customFormat="1" ht="156" customHeight="1">
      <c r="A408" s="49">
        <v>38</v>
      </c>
      <c r="B408" s="50" t="s">
        <v>79</v>
      </c>
      <c r="C408" s="51" t="s">
        <v>130</v>
      </c>
      <c r="D408" s="51" t="s">
        <v>259</v>
      </c>
      <c r="E408" s="52">
        <v>1</v>
      </c>
      <c r="F408" s="53" t="s">
        <v>652</v>
      </c>
      <c r="G408" s="54" t="s">
        <v>79</v>
      </c>
      <c r="H408" s="54" t="s">
        <v>79</v>
      </c>
      <c r="I408" s="86">
        <v>20033810001349</v>
      </c>
      <c r="J408" s="55" t="s">
        <v>756</v>
      </c>
      <c r="K408" s="55" t="s">
        <v>171</v>
      </c>
      <c r="L408" s="55" t="s">
        <v>306</v>
      </c>
      <c r="M408" s="55" t="s">
        <v>307</v>
      </c>
      <c r="N408" s="55" t="s">
        <v>853</v>
      </c>
      <c r="O408" s="56">
        <v>90442699.489999995</v>
      </c>
      <c r="P408" s="56">
        <v>0</v>
      </c>
      <c r="Q408" s="56">
        <v>1950440.06</v>
      </c>
      <c r="R408" s="56">
        <v>8253074.2199999997</v>
      </c>
      <c r="S408" s="57" t="s">
        <v>1982</v>
      </c>
      <c r="T408" s="56">
        <v>84140065.329999998</v>
      </c>
      <c r="U408" s="58" t="s">
        <v>861</v>
      </c>
      <c r="V408" s="59" t="s">
        <v>1717</v>
      </c>
      <c r="W408" s="60">
        <f t="shared" si="13"/>
        <v>1349</v>
      </c>
    </row>
    <row r="409" spans="1:23" s="9" customFormat="1" ht="93" customHeight="1">
      <c r="A409" s="49">
        <v>38</v>
      </c>
      <c r="B409" s="50" t="s">
        <v>79</v>
      </c>
      <c r="C409" s="51" t="s">
        <v>130</v>
      </c>
      <c r="D409" s="51" t="s">
        <v>259</v>
      </c>
      <c r="E409" s="52">
        <v>1</v>
      </c>
      <c r="F409" s="53" t="s">
        <v>652</v>
      </c>
      <c r="G409" s="54" t="s">
        <v>79</v>
      </c>
      <c r="H409" s="54" t="s">
        <v>79</v>
      </c>
      <c r="I409" s="86">
        <v>20043810001360</v>
      </c>
      <c r="J409" s="55" t="s">
        <v>563</v>
      </c>
      <c r="K409" s="55" t="s">
        <v>564</v>
      </c>
      <c r="L409" s="55" t="s">
        <v>306</v>
      </c>
      <c r="M409" s="55" t="s">
        <v>307</v>
      </c>
      <c r="N409" s="55" t="s">
        <v>853</v>
      </c>
      <c r="O409" s="56">
        <v>45019372.840000004</v>
      </c>
      <c r="P409" s="56">
        <v>6000314.7999999998</v>
      </c>
      <c r="Q409" s="56">
        <v>928899.4</v>
      </c>
      <c r="R409" s="56">
        <v>9776740.7899999991</v>
      </c>
      <c r="S409" s="57" t="s">
        <v>1983</v>
      </c>
      <c r="T409" s="56">
        <v>42171846.25</v>
      </c>
      <c r="U409" s="58" t="s">
        <v>861</v>
      </c>
      <c r="V409" s="59" t="s">
        <v>1718</v>
      </c>
      <c r="W409" s="60">
        <f t="shared" si="13"/>
        <v>1360</v>
      </c>
    </row>
    <row r="410" spans="1:23" s="9" customFormat="1" ht="139.5" customHeight="1">
      <c r="A410" s="49">
        <v>38</v>
      </c>
      <c r="B410" s="50" t="s">
        <v>79</v>
      </c>
      <c r="C410" s="51" t="s">
        <v>130</v>
      </c>
      <c r="D410" s="51" t="s">
        <v>259</v>
      </c>
      <c r="E410" s="52">
        <v>1</v>
      </c>
      <c r="F410" s="53" t="s">
        <v>652</v>
      </c>
      <c r="G410" s="54" t="s">
        <v>79</v>
      </c>
      <c r="H410" s="54" t="s">
        <v>79</v>
      </c>
      <c r="I410" s="86">
        <v>20043810001363</v>
      </c>
      <c r="J410" s="55" t="s">
        <v>565</v>
      </c>
      <c r="K410" s="55" t="s">
        <v>566</v>
      </c>
      <c r="L410" s="55" t="s">
        <v>306</v>
      </c>
      <c r="M410" s="55" t="s">
        <v>307</v>
      </c>
      <c r="N410" s="55" t="s">
        <v>853</v>
      </c>
      <c r="O410" s="56">
        <v>28844285.239999998</v>
      </c>
      <c r="P410" s="56">
        <v>700082</v>
      </c>
      <c r="Q410" s="56">
        <v>632748.93000000005</v>
      </c>
      <c r="R410" s="56">
        <v>1647971.45</v>
      </c>
      <c r="S410" s="57" t="s">
        <v>1984</v>
      </c>
      <c r="T410" s="56">
        <v>28529144.719999999</v>
      </c>
      <c r="U410" s="58" t="s">
        <v>861</v>
      </c>
      <c r="V410" s="59" t="s">
        <v>1719</v>
      </c>
      <c r="W410" s="60">
        <f t="shared" si="13"/>
        <v>1363</v>
      </c>
    </row>
    <row r="411" spans="1:23" s="9" customFormat="1" ht="117" customHeight="1">
      <c r="A411" s="49">
        <v>38</v>
      </c>
      <c r="B411" s="50" t="s">
        <v>79</v>
      </c>
      <c r="C411" s="51" t="s">
        <v>130</v>
      </c>
      <c r="D411" s="51" t="s">
        <v>259</v>
      </c>
      <c r="E411" s="52">
        <v>1</v>
      </c>
      <c r="F411" s="53" t="s">
        <v>652</v>
      </c>
      <c r="G411" s="54" t="s">
        <v>79</v>
      </c>
      <c r="H411" s="54" t="s">
        <v>79</v>
      </c>
      <c r="I411" s="86" t="s">
        <v>1041</v>
      </c>
      <c r="J411" s="55" t="s">
        <v>1042</v>
      </c>
      <c r="K411" s="55" t="s">
        <v>316</v>
      </c>
      <c r="L411" s="55" t="s">
        <v>306</v>
      </c>
      <c r="M411" s="55" t="s">
        <v>307</v>
      </c>
      <c r="N411" s="55" t="s">
        <v>853</v>
      </c>
      <c r="O411" s="56">
        <v>70588250.129999995</v>
      </c>
      <c r="P411" s="56">
        <v>364588.68</v>
      </c>
      <c r="Q411" s="56">
        <v>504519.82</v>
      </c>
      <c r="R411" s="56">
        <v>28504116.690000001</v>
      </c>
      <c r="S411" s="57" t="s">
        <v>1985</v>
      </c>
      <c r="T411" s="56">
        <v>42953241.939999998</v>
      </c>
      <c r="U411" s="58" t="s">
        <v>861</v>
      </c>
      <c r="V411" s="59" t="s">
        <v>1720</v>
      </c>
      <c r="W411" s="60">
        <f t="shared" si="13"/>
        <v>1490</v>
      </c>
    </row>
    <row r="412" spans="1:23" s="9" customFormat="1" ht="129" customHeight="1">
      <c r="A412" s="49">
        <v>38</v>
      </c>
      <c r="B412" s="50" t="s">
        <v>79</v>
      </c>
      <c r="C412" s="51" t="s">
        <v>130</v>
      </c>
      <c r="D412" s="51" t="s">
        <v>259</v>
      </c>
      <c r="E412" s="52">
        <v>1</v>
      </c>
      <c r="F412" s="53" t="s">
        <v>652</v>
      </c>
      <c r="G412" s="54" t="s">
        <v>79</v>
      </c>
      <c r="H412" s="54" t="s">
        <v>79</v>
      </c>
      <c r="I412" s="86" t="s">
        <v>318</v>
      </c>
      <c r="J412" s="55" t="s">
        <v>319</v>
      </c>
      <c r="K412" s="55" t="s">
        <v>702</v>
      </c>
      <c r="L412" s="55" t="s">
        <v>306</v>
      </c>
      <c r="M412" s="55" t="s">
        <v>307</v>
      </c>
      <c r="N412" s="55" t="s">
        <v>853</v>
      </c>
      <c r="O412" s="56">
        <v>11809622.140000001</v>
      </c>
      <c r="P412" s="56">
        <v>8501176.3699999992</v>
      </c>
      <c r="Q412" s="56">
        <v>253187.61</v>
      </c>
      <c r="R412" s="56">
        <v>4163910.72</v>
      </c>
      <c r="S412" s="57" t="s">
        <v>1986</v>
      </c>
      <c r="T412" s="56">
        <v>16400075.4</v>
      </c>
      <c r="U412" s="58" t="s">
        <v>861</v>
      </c>
      <c r="V412" s="59" t="s">
        <v>1721</v>
      </c>
      <c r="W412" s="60">
        <f t="shared" si="13"/>
        <v>1500</v>
      </c>
    </row>
    <row r="413" spans="1:23" s="9" customFormat="1" ht="173.25" customHeight="1">
      <c r="A413" s="49">
        <v>38</v>
      </c>
      <c r="B413" s="50" t="s">
        <v>79</v>
      </c>
      <c r="C413" s="51" t="s">
        <v>130</v>
      </c>
      <c r="D413" s="51" t="s">
        <v>259</v>
      </c>
      <c r="E413" s="52">
        <v>1</v>
      </c>
      <c r="F413" s="53" t="s">
        <v>652</v>
      </c>
      <c r="G413" s="54" t="s">
        <v>79</v>
      </c>
      <c r="H413" s="54" t="s">
        <v>79</v>
      </c>
      <c r="I413" s="86" t="s">
        <v>703</v>
      </c>
      <c r="J413" s="55" t="s">
        <v>704</v>
      </c>
      <c r="K413" s="55" t="s">
        <v>1166</v>
      </c>
      <c r="L413" s="55" t="s">
        <v>306</v>
      </c>
      <c r="M413" s="55" t="s">
        <v>307</v>
      </c>
      <c r="N413" s="55" t="s">
        <v>853</v>
      </c>
      <c r="O413" s="56">
        <v>519014529</v>
      </c>
      <c r="P413" s="56">
        <v>100742170</v>
      </c>
      <c r="Q413" s="56">
        <v>14104205</v>
      </c>
      <c r="R413" s="56">
        <v>186838460</v>
      </c>
      <c r="S413" s="57" t="s">
        <v>1722</v>
      </c>
      <c r="T413" s="56">
        <v>447022444</v>
      </c>
      <c r="U413" s="58" t="s">
        <v>861</v>
      </c>
      <c r="V413" s="59" t="s">
        <v>1723</v>
      </c>
      <c r="W413" s="60">
        <f t="shared" si="13"/>
        <v>1501</v>
      </c>
    </row>
    <row r="414" spans="1:23" s="9" customFormat="1" ht="101.25" customHeight="1">
      <c r="A414" s="49">
        <v>38</v>
      </c>
      <c r="B414" s="50" t="s">
        <v>79</v>
      </c>
      <c r="C414" s="51" t="s">
        <v>130</v>
      </c>
      <c r="D414" s="51" t="s">
        <v>259</v>
      </c>
      <c r="E414" s="52">
        <v>1</v>
      </c>
      <c r="F414" s="53" t="s">
        <v>652</v>
      </c>
      <c r="G414" s="54" t="s">
        <v>79</v>
      </c>
      <c r="H414" s="54" t="s">
        <v>79</v>
      </c>
      <c r="I414" s="86" t="s">
        <v>1192</v>
      </c>
      <c r="J414" s="55" t="s">
        <v>1193</v>
      </c>
      <c r="K414" s="55" t="s">
        <v>1194</v>
      </c>
      <c r="L414" s="55" t="s">
        <v>306</v>
      </c>
      <c r="M414" s="55" t="s">
        <v>307</v>
      </c>
      <c r="N414" s="55" t="s">
        <v>853</v>
      </c>
      <c r="O414" s="56">
        <v>60993612.359999999</v>
      </c>
      <c r="P414" s="56">
        <v>4037</v>
      </c>
      <c r="Q414" s="56">
        <v>1380301</v>
      </c>
      <c r="R414" s="56">
        <v>115839</v>
      </c>
      <c r="S414" s="57" t="s">
        <v>1987</v>
      </c>
      <c r="T414" s="56">
        <v>62262111.359999999</v>
      </c>
      <c r="U414" s="58" t="s">
        <v>861</v>
      </c>
      <c r="V414" s="59" t="s">
        <v>1724</v>
      </c>
      <c r="W414" s="60">
        <f t="shared" si="13"/>
        <v>1521</v>
      </c>
    </row>
    <row r="415" spans="1:23" s="9" customFormat="1" ht="99" customHeight="1">
      <c r="A415" s="49">
        <v>38</v>
      </c>
      <c r="B415" s="50" t="s">
        <v>79</v>
      </c>
      <c r="C415" s="51" t="s">
        <v>130</v>
      </c>
      <c r="D415" s="51" t="s">
        <v>259</v>
      </c>
      <c r="E415" s="52">
        <v>1</v>
      </c>
      <c r="F415" s="53" t="s">
        <v>652</v>
      </c>
      <c r="G415" s="54" t="s">
        <v>79</v>
      </c>
      <c r="H415" s="54" t="s">
        <v>79</v>
      </c>
      <c r="I415" s="86" t="s">
        <v>1725</v>
      </c>
      <c r="J415" s="55" t="s">
        <v>1726</v>
      </c>
      <c r="K415" s="55" t="s">
        <v>1271</v>
      </c>
      <c r="L415" s="55" t="s">
        <v>306</v>
      </c>
      <c r="M415" s="55" t="s">
        <v>307</v>
      </c>
      <c r="N415" s="55" t="s">
        <v>853</v>
      </c>
      <c r="O415" s="56">
        <v>5027566.7699999996</v>
      </c>
      <c r="P415" s="56">
        <v>15000000</v>
      </c>
      <c r="Q415" s="56">
        <v>263928.96000000002</v>
      </c>
      <c r="R415" s="56">
        <v>35044.15</v>
      </c>
      <c r="S415" s="57" t="s">
        <v>1727</v>
      </c>
      <c r="T415" s="56">
        <v>20256451.579999998</v>
      </c>
      <c r="U415" s="58" t="s">
        <v>861</v>
      </c>
      <c r="V415" s="59" t="s">
        <v>1728</v>
      </c>
      <c r="W415" s="60">
        <f t="shared" si="13"/>
        <v>1553</v>
      </c>
    </row>
    <row r="416" spans="1:23" s="9" customFormat="1" ht="231" customHeight="1">
      <c r="A416" s="49">
        <v>38</v>
      </c>
      <c r="B416" s="50" t="s">
        <v>79</v>
      </c>
      <c r="C416" s="51" t="s">
        <v>130</v>
      </c>
      <c r="D416" s="51" t="s">
        <v>259</v>
      </c>
      <c r="E416" s="52">
        <v>1</v>
      </c>
      <c r="F416" s="53" t="s">
        <v>652</v>
      </c>
      <c r="G416" s="54" t="s">
        <v>79</v>
      </c>
      <c r="H416" s="54" t="s">
        <v>79</v>
      </c>
      <c r="I416" s="86">
        <v>20013810001201</v>
      </c>
      <c r="J416" s="55" t="s">
        <v>1127</v>
      </c>
      <c r="K416" s="55" t="s">
        <v>1128</v>
      </c>
      <c r="L416" s="55" t="s">
        <v>895</v>
      </c>
      <c r="M416" s="55" t="s">
        <v>512</v>
      </c>
      <c r="N416" s="55" t="s">
        <v>853</v>
      </c>
      <c r="O416" s="56">
        <v>28905696.260000002</v>
      </c>
      <c r="P416" s="56">
        <v>0</v>
      </c>
      <c r="Q416" s="56">
        <v>603524.56999999995</v>
      </c>
      <c r="R416" s="56">
        <v>5788064.2999999998</v>
      </c>
      <c r="S416" s="57" t="s">
        <v>1700</v>
      </c>
      <c r="T416" s="56">
        <v>16534755.33</v>
      </c>
      <c r="U416" s="58" t="s">
        <v>861</v>
      </c>
      <c r="V416" s="59" t="s">
        <v>1701</v>
      </c>
      <c r="W416" s="60">
        <f t="shared" si="13"/>
        <v>1201</v>
      </c>
    </row>
    <row r="417" spans="1:28" s="9" customFormat="1" ht="111" customHeight="1">
      <c r="A417" s="49">
        <v>38</v>
      </c>
      <c r="B417" s="50" t="s">
        <v>79</v>
      </c>
      <c r="C417" s="51" t="s">
        <v>130</v>
      </c>
      <c r="D417" s="51" t="s">
        <v>259</v>
      </c>
      <c r="E417" s="52">
        <v>1</v>
      </c>
      <c r="F417" s="53" t="s">
        <v>652</v>
      </c>
      <c r="G417" s="54" t="s">
        <v>79</v>
      </c>
      <c r="H417" s="54" t="s">
        <v>79</v>
      </c>
      <c r="I417" s="86">
        <v>20033810001316</v>
      </c>
      <c r="J417" s="55" t="s">
        <v>450</v>
      </c>
      <c r="K417" s="55" t="s">
        <v>751</v>
      </c>
      <c r="L417" s="55" t="s">
        <v>895</v>
      </c>
      <c r="M417" s="55" t="s">
        <v>512</v>
      </c>
      <c r="N417" s="55" t="s">
        <v>853</v>
      </c>
      <c r="O417" s="56">
        <v>1195172782.02</v>
      </c>
      <c r="P417" s="56">
        <v>39134059.509999998</v>
      </c>
      <c r="Q417" s="56">
        <v>22306376.370000001</v>
      </c>
      <c r="R417" s="56">
        <v>969225279.44000006</v>
      </c>
      <c r="S417" s="57" t="s">
        <v>1988</v>
      </c>
      <c r="T417" s="56">
        <v>100205503.81</v>
      </c>
      <c r="U417" s="58" t="s">
        <v>861</v>
      </c>
      <c r="V417" s="59" t="s">
        <v>1702</v>
      </c>
      <c r="W417" s="60">
        <f t="shared" si="13"/>
        <v>1316</v>
      </c>
    </row>
    <row r="418" spans="1:28" s="9" customFormat="1" ht="139.5" customHeight="1">
      <c r="A418" s="49">
        <v>38</v>
      </c>
      <c r="B418" s="50" t="s">
        <v>79</v>
      </c>
      <c r="C418" s="51" t="s">
        <v>130</v>
      </c>
      <c r="D418" s="51" t="s">
        <v>259</v>
      </c>
      <c r="E418" s="52">
        <v>1</v>
      </c>
      <c r="F418" s="53" t="s">
        <v>652</v>
      </c>
      <c r="G418" s="54" t="s">
        <v>79</v>
      </c>
      <c r="H418" s="54" t="s">
        <v>79</v>
      </c>
      <c r="I418" s="86" t="s">
        <v>1269</v>
      </c>
      <c r="J418" s="55" t="s">
        <v>1270</v>
      </c>
      <c r="K418" s="55" t="s">
        <v>1271</v>
      </c>
      <c r="L418" s="55" t="s">
        <v>895</v>
      </c>
      <c r="M418" s="55" t="s">
        <v>512</v>
      </c>
      <c r="N418" s="55" t="s">
        <v>853</v>
      </c>
      <c r="O418" s="56">
        <v>273339359.39999998</v>
      </c>
      <c r="P418" s="56">
        <v>173000000</v>
      </c>
      <c r="Q418" s="56">
        <v>4229072.25</v>
      </c>
      <c r="R418" s="56">
        <v>15055434.199999999</v>
      </c>
      <c r="S418" s="57" t="s">
        <v>1989</v>
      </c>
      <c r="T418" s="56">
        <v>435512997.44999999</v>
      </c>
      <c r="U418" s="58" t="s">
        <v>861</v>
      </c>
      <c r="V418" s="59" t="s">
        <v>1703</v>
      </c>
      <c r="W418" s="60">
        <f t="shared" si="13"/>
        <v>1544</v>
      </c>
    </row>
    <row r="419" spans="1:28" s="9" customFormat="1" ht="229.5" customHeight="1">
      <c r="A419" s="49">
        <v>38</v>
      </c>
      <c r="B419" s="50" t="s">
        <v>79</v>
      </c>
      <c r="C419" s="51" t="s">
        <v>130</v>
      </c>
      <c r="D419" s="51" t="s">
        <v>259</v>
      </c>
      <c r="E419" s="52">
        <v>1</v>
      </c>
      <c r="F419" s="53" t="s">
        <v>1260</v>
      </c>
      <c r="G419" s="54" t="s">
        <v>1261</v>
      </c>
      <c r="H419" s="54" t="s">
        <v>1261</v>
      </c>
      <c r="I419" s="86" t="s">
        <v>1262</v>
      </c>
      <c r="J419" s="55" t="s">
        <v>1263</v>
      </c>
      <c r="K419" s="55" t="s">
        <v>1264</v>
      </c>
      <c r="L419" s="55" t="s">
        <v>895</v>
      </c>
      <c r="M419" s="55" t="s">
        <v>1265</v>
      </c>
      <c r="N419" s="55" t="s">
        <v>853</v>
      </c>
      <c r="O419" s="56">
        <v>12000849</v>
      </c>
      <c r="P419" s="56">
        <v>5000000</v>
      </c>
      <c r="Q419" s="56">
        <v>216562</v>
      </c>
      <c r="R419" s="56">
        <v>13761515</v>
      </c>
      <c r="S419" s="57" t="s">
        <v>1990</v>
      </c>
      <c r="T419" s="56">
        <v>3455896</v>
      </c>
      <c r="U419" s="58" t="s">
        <v>861</v>
      </c>
      <c r="V419" s="59" t="s">
        <v>1732</v>
      </c>
      <c r="W419" s="60">
        <f t="shared" si="13"/>
        <v>1543</v>
      </c>
    </row>
    <row r="420" spans="1:28" s="9" customFormat="1" ht="157.5" customHeight="1">
      <c r="A420" s="49">
        <v>38</v>
      </c>
      <c r="B420" s="50" t="s">
        <v>79</v>
      </c>
      <c r="C420" s="51" t="s">
        <v>130</v>
      </c>
      <c r="D420" s="51" t="s">
        <v>259</v>
      </c>
      <c r="E420" s="52">
        <v>1</v>
      </c>
      <c r="F420" s="53" t="s">
        <v>49</v>
      </c>
      <c r="G420" s="54" t="s">
        <v>133</v>
      </c>
      <c r="H420" s="54" t="s">
        <v>133</v>
      </c>
      <c r="I420" s="86" t="s">
        <v>134</v>
      </c>
      <c r="J420" s="55" t="s">
        <v>135</v>
      </c>
      <c r="K420" s="55" t="s">
        <v>356</v>
      </c>
      <c r="L420" s="55" t="s">
        <v>895</v>
      </c>
      <c r="M420" s="55" t="s">
        <v>816</v>
      </c>
      <c r="N420" s="55" t="s">
        <v>853</v>
      </c>
      <c r="O420" s="56">
        <v>53927156</v>
      </c>
      <c r="P420" s="56">
        <v>21087943</v>
      </c>
      <c r="Q420" s="56">
        <v>985478</v>
      </c>
      <c r="R420" s="56">
        <v>35525468</v>
      </c>
      <c r="S420" s="57" t="s">
        <v>2030</v>
      </c>
      <c r="T420" s="56">
        <v>40475109</v>
      </c>
      <c r="U420" s="58" t="s">
        <v>309</v>
      </c>
      <c r="V420" s="59" t="s">
        <v>1400</v>
      </c>
      <c r="W420" s="60">
        <f t="shared" si="13"/>
        <v>1106</v>
      </c>
    </row>
    <row r="421" spans="1:28" s="9" customFormat="1" ht="111" customHeight="1">
      <c r="A421" s="49">
        <v>38</v>
      </c>
      <c r="B421" s="50" t="s">
        <v>79</v>
      </c>
      <c r="C421" s="51" t="s">
        <v>130</v>
      </c>
      <c r="D421" s="51" t="s">
        <v>259</v>
      </c>
      <c r="E421" s="52">
        <v>1</v>
      </c>
      <c r="F421" s="53" t="s">
        <v>932</v>
      </c>
      <c r="G421" s="54" t="s">
        <v>933</v>
      </c>
      <c r="H421" s="54" t="s">
        <v>933</v>
      </c>
      <c r="I421" s="86" t="s">
        <v>934</v>
      </c>
      <c r="J421" s="55" t="s">
        <v>935</v>
      </c>
      <c r="K421" s="55" t="s">
        <v>571</v>
      </c>
      <c r="L421" s="55" t="s">
        <v>895</v>
      </c>
      <c r="M421" s="55" t="s">
        <v>512</v>
      </c>
      <c r="N421" s="55" t="s">
        <v>853</v>
      </c>
      <c r="O421" s="56">
        <v>4462284.2</v>
      </c>
      <c r="P421" s="56">
        <v>0</v>
      </c>
      <c r="Q421" s="56">
        <v>96157.94</v>
      </c>
      <c r="R421" s="56">
        <v>34328.39</v>
      </c>
      <c r="S421" s="57" t="s">
        <v>1733</v>
      </c>
      <c r="T421" s="56">
        <v>4524113.75</v>
      </c>
      <c r="U421" s="58" t="s">
        <v>861</v>
      </c>
      <c r="V421" s="59" t="s">
        <v>1401</v>
      </c>
      <c r="W421" s="60">
        <f t="shared" si="13"/>
        <v>1108</v>
      </c>
    </row>
    <row r="422" spans="1:28" s="9" customFormat="1" ht="98.25" customHeight="1">
      <c r="A422" s="49">
        <v>38</v>
      </c>
      <c r="B422" s="50" t="s">
        <v>79</v>
      </c>
      <c r="C422" s="51" t="s">
        <v>130</v>
      </c>
      <c r="D422" s="51" t="s">
        <v>259</v>
      </c>
      <c r="E422" s="52">
        <v>1</v>
      </c>
      <c r="F422" s="53" t="s">
        <v>572</v>
      </c>
      <c r="G422" s="54" t="s">
        <v>573</v>
      </c>
      <c r="H422" s="54" t="s">
        <v>573</v>
      </c>
      <c r="I422" s="86" t="s">
        <v>574</v>
      </c>
      <c r="J422" s="55" t="s">
        <v>575</v>
      </c>
      <c r="K422" s="55" t="s">
        <v>576</v>
      </c>
      <c r="L422" s="55" t="s">
        <v>895</v>
      </c>
      <c r="M422" s="55" t="s">
        <v>512</v>
      </c>
      <c r="N422" s="55" t="s">
        <v>997</v>
      </c>
      <c r="O422" s="56">
        <v>49.55</v>
      </c>
      <c r="P422" s="56">
        <v>327860.76</v>
      </c>
      <c r="Q422" s="56">
        <v>257.42</v>
      </c>
      <c r="R422" s="56">
        <v>28440</v>
      </c>
      <c r="S422" s="57" t="s">
        <v>2031</v>
      </c>
      <c r="T422" s="56">
        <v>299727.73</v>
      </c>
      <c r="U422" s="58" t="s">
        <v>861</v>
      </c>
      <c r="V422" s="59" t="s">
        <v>1734</v>
      </c>
      <c r="W422" s="60">
        <f t="shared" si="13"/>
        <v>1238</v>
      </c>
    </row>
    <row r="423" spans="1:28" s="9" customFormat="1" ht="169.5" customHeight="1">
      <c r="A423" s="49">
        <v>38</v>
      </c>
      <c r="B423" s="50" t="s">
        <v>79</v>
      </c>
      <c r="C423" s="51" t="s">
        <v>130</v>
      </c>
      <c r="D423" s="51" t="s">
        <v>259</v>
      </c>
      <c r="E423" s="52">
        <v>1</v>
      </c>
      <c r="F423" s="53" t="s">
        <v>577</v>
      </c>
      <c r="G423" s="54" t="s">
        <v>578</v>
      </c>
      <c r="H423" s="54" t="s">
        <v>578</v>
      </c>
      <c r="I423" s="86" t="s">
        <v>579</v>
      </c>
      <c r="J423" s="55" t="s">
        <v>712</v>
      </c>
      <c r="K423" s="55" t="s">
        <v>1155</v>
      </c>
      <c r="L423" s="55" t="s">
        <v>895</v>
      </c>
      <c r="M423" s="55" t="s">
        <v>815</v>
      </c>
      <c r="N423" s="55" t="s">
        <v>853</v>
      </c>
      <c r="O423" s="56">
        <v>108893048.16</v>
      </c>
      <c r="P423" s="56">
        <v>90000000</v>
      </c>
      <c r="Q423" s="56">
        <v>2006233.65</v>
      </c>
      <c r="R423" s="56">
        <v>8910767.5399999991</v>
      </c>
      <c r="S423" s="57" t="s">
        <v>1991</v>
      </c>
      <c r="T423" s="56">
        <v>191988514.27000001</v>
      </c>
      <c r="U423" s="58" t="s">
        <v>861</v>
      </c>
      <c r="V423" s="59" t="s">
        <v>1735</v>
      </c>
      <c r="W423" s="60">
        <f t="shared" si="13"/>
        <v>1405</v>
      </c>
    </row>
    <row r="424" spans="1:28" s="9" customFormat="1" ht="153.75" customHeight="1">
      <c r="A424" s="49">
        <v>38</v>
      </c>
      <c r="B424" s="50" t="s">
        <v>79</v>
      </c>
      <c r="C424" s="51" t="s">
        <v>130</v>
      </c>
      <c r="D424" s="51" t="s">
        <v>259</v>
      </c>
      <c r="E424" s="52">
        <v>1</v>
      </c>
      <c r="F424" s="53" t="s">
        <v>339</v>
      </c>
      <c r="G424" s="54" t="s">
        <v>1058</v>
      </c>
      <c r="H424" s="54" t="s">
        <v>1058</v>
      </c>
      <c r="I424" s="86" t="s">
        <v>921</v>
      </c>
      <c r="J424" s="55" t="s">
        <v>922</v>
      </c>
      <c r="K424" s="55" t="s">
        <v>1156</v>
      </c>
      <c r="L424" s="55" t="s">
        <v>895</v>
      </c>
      <c r="M424" s="55" t="s">
        <v>512</v>
      </c>
      <c r="N424" s="55" t="s">
        <v>853</v>
      </c>
      <c r="O424" s="56">
        <v>5335884.2</v>
      </c>
      <c r="P424" s="56">
        <v>1020317.39</v>
      </c>
      <c r="Q424" s="56">
        <v>106855.33</v>
      </c>
      <c r="R424" s="56">
        <v>13920</v>
      </c>
      <c r="S424" s="57" t="s">
        <v>1736</v>
      </c>
      <c r="T424" s="56">
        <v>6449136.9199999999</v>
      </c>
      <c r="U424" s="58" t="s">
        <v>861</v>
      </c>
      <c r="V424" s="59" t="s">
        <v>1402</v>
      </c>
      <c r="W424" s="60">
        <f t="shared" si="13"/>
        <v>1107</v>
      </c>
    </row>
    <row r="425" spans="1:28" s="9" customFormat="1" ht="112.5" customHeight="1">
      <c r="A425" s="49">
        <v>38</v>
      </c>
      <c r="B425" s="50" t="s">
        <v>79</v>
      </c>
      <c r="C425" s="51" t="s">
        <v>130</v>
      </c>
      <c r="D425" s="51" t="s">
        <v>259</v>
      </c>
      <c r="E425" s="52">
        <v>1</v>
      </c>
      <c r="F425" s="53" t="s">
        <v>923</v>
      </c>
      <c r="G425" s="54" t="s">
        <v>924</v>
      </c>
      <c r="H425" s="54" t="s">
        <v>924</v>
      </c>
      <c r="I425" s="86" t="s">
        <v>925</v>
      </c>
      <c r="J425" s="55" t="s">
        <v>926</v>
      </c>
      <c r="K425" s="55" t="s">
        <v>670</v>
      </c>
      <c r="L425" s="55" t="s">
        <v>306</v>
      </c>
      <c r="M425" s="55" t="s">
        <v>512</v>
      </c>
      <c r="N425" s="55" t="s">
        <v>853</v>
      </c>
      <c r="O425" s="56">
        <v>7192497.6100000003</v>
      </c>
      <c r="P425" s="56">
        <v>15000000</v>
      </c>
      <c r="Q425" s="56">
        <v>74140.11</v>
      </c>
      <c r="R425" s="56">
        <v>13319.03</v>
      </c>
      <c r="S425" s="57" t="s">
        <v>1737</v>
      </c>
      <c r="T425" s="56">
        <v>108506.08</v>
      </c>
      <c r="U425" s="58" t="s">
        <v>861</v>
      </c>
      <c r="V425" s="59" t="s">
        <v>1738</v>
      </c>
      <c r="W425" s="60">
        <f t="shared" si="13"/>
        <v>1098</v>
      </c>
    </row>
    <row r="426" spans="1:28" s="9" customFormat="1" ht="261.75" customHeight="1">
      <c r="A426" s="49">
        <v>38</v>
      </c>
      <c r="B426" s="50" t="s">
        <v>79</v>
      </c>
      <c r="C426" s="51" t="s">
        <v>130</v>
      </c>
      <c r="D426" s="51" t="s">
        <v>259</v>
      </c>
      <c r="E426" s="52">
        <v>1</v>
      </c>
      <c r="F426" s="53" t="s">
        <v>1222</v>
      </c>
      <c r="G426" s="54" t="s">
        <v>1223</v>
      </c>
      <c r="H426" s="54" t="s">
        <v>1223</v>
      </c>
      <c r="I426" s="86" t="s">
        <v>1224</v>
      </c>
      <c r="J426" s="55" t="s">
        <v>1225</v>
      </c>
      <c r="K426" s="55" t="s">
        <v>1226</v>
      </c>
      <c r="L426" s="55" t="s">
        <v>895</v>
      </c>
      <c r="M426" s="55" t="s">
        <v>512</v>
      </c>
      <c r="N426" s="55" t="s">
        <v>308</v>
      </c>
      <c r="O426" s="56">
        <v>2815780.35</v>
      </c>
      <c r="P426" s="56">
        <v>30909537.609999999</v>
      </c>
      <c r="Q426" s="56">
        <v>82135.64</v>
      </c>
      <c r="R426" s="56">
        <v>2455145.62</v>
      </c>
      <c r="S426" s="57" t="s">
        <v>1739</v>
      </c>
      <c r="T426" s="56">
        <v>31352307.98</v>
      </c>
      <c r="U426" s="58" t="s">
        <v>861</v>
      </c>
      <c r="V426" s="59" t="s">
        <v>1403</v>
      </c>
      <c r="W426" s="60">
        <f t="shared" si="13"/>
        <v>1534</v>
      </c>
    </row>
    <row r="427" spans="1:28" s="48" customFormat="1" ht="20.25" customHeight="1" outlineLevel="2">
      <c r="A427" s="68"/>
      <c r="B427" s="98" t="s">
        <v>372</v>
      </c>
      <c r="C427" s="99"/>
      <c r="D427" s="99"/>
      <c r="E427" s="69">
        <f>SUBTOTAL(9,E428:E461)</f>
        <v>34</v>
      </c>
      <c r="F427" s="70"/>
      <c r="G427" s="70"/>
      <c r="H427" s="70"/>
      <c r="I427" s="88"/>
      <c r="J427" s="70"/>
      <c r="K427" s="70"/>
      <c r="L427" s="70"/>
      <c r="M427" s="70"/>
      <c r="N427" s="70"/>
      <c r="O427" s="72"/>
      <c r="P427" s="72"/>
      <c r="Q427" s="72"/>
      <c r="R427" s="72"/>
      <c r="S427" s="70"/>
      <c r="T427" s="72"/>
      <c r="U427" s="70"/>
      <c r="V427" s="73"/>
      <c r="W427" s="71"/>
      <c r="X427" s="9"/>
      <c r="Y427" s="9"/>
      <c r="Z427" s="9"/>
      <c r="AA427" s="9"/>
      <c r="AB427" s="9"/>
    </row>
    <row r="428" spans="1:28" s="9" customFormat="1" ht="92.25" customHeight="1">
      <c r="A428" s="49">
        <v>38</v>
      </c>
      <c r="B428" s="50" t="s">
        <v>79</v>
      </c>
      <c r="C428" s="51" t="s">
        <v>130</v>
      </c>
      <c r="D428" s="51" t="s">
        <v>685</v>
      </c>
      <c r="E428" s="52">
        <v>1</v>
      </c>
      <c r="F428" s="53" t="s">
        <v>652</v>
      </c>
      <c r="G428" s="54" t="s">
        <v>79</v>
      </c>
      <c r="H428" s="54" t="s">
        <v>430</v>
      </c>
      <c r="I428" s="86" t="s">
        <v>431</v>
      </c>
      <c r="J428" s="55" t="s">
        <v>432</v>
      </c>
      <c r="K428" s="55" t="s">
        <v>732</v>
      </c>
      <c r="L428" s="55" t="s">
        <v>306</v>
      </c>
      <c r="M428" s="55" t="s">
        <v>307</v>
      </c>
      <c r="N428" s="55" t="s">
        <v>853</v>
      </c>
      <c r="O428" s="56">
        <v>44466634.729999997</v>
      </c>
      <c r="P428" s="56">
        <v>18714282.510000002</v>
      </c>
      <c r="Q428" s="56">
        <v>1008614.31</v>
      </c>
      <c r="R428" s="56">
        <v>12453086.41</v>
      </c>
      <c r="S428" s="57" t="s">
        <v>1992</v>
      </c>
      <c r="T428" s="56">
        <v>51756406.990000002</v>
      </c>
      <c r="U428" s="58" t="s">
        <v>861</v>
      </c>
      <c r="V428" s="59" t="s">
        <v>1406</v>
      </c>
      <c r="W428" s="60">
        <f t="shared" ref="W428:W461" si="14">IF(OR(LEFT(I428)="7",LEFT(I428,1)="8"),VALUE(RIGHT(I428,3)),VALUE(RIGHT(I428,4)))</f>
        <v>1469</v>
      </c>
    </row>
    <row r="429" spans="1:28" s="9" customFormat="1" ht="90" customHeight="1">
      <c r="A429" s="49">
        <v>38</v>
      </c>
      <c r="B429" s="50" t="s">
        <v>79</v>
      </c>
      <c r="C429" s="51" t="s">
        <v>130</v>
      </c>
      <c r="D429" s="51" t="s">
        <v>685</v>
      </c>
      <c r="E429" s="52">
        <v>1</v>
      </c>
      <c r="F429" s="53" t="s">
        <v>652</v>
      </c>
      <c r="G429" s="54" t="s">
        <v>79</v>
      </c>
      <c r="H429" s="54" t="s">
        <v>433</v>
      </c>
      <c r="I429" s="86" t="s">
        <v>434</v>
      </c>
      <c r="J429" s="55" t="s">
        <v>435</v>
      </c>
      <c r="K429" s="55" t="s">
        <v>732</v>
      </c>
      <c r="L429" s="55" t="s">
        <v>306</v>
      </c>
      <c r="M429" s="55" t="s">
        <v>307</v>
      </c>
      <c r="N429" s="55" t="s">
        <v>853</v>
      </c>
      <c r="O429" s="56">
        <v>41212192.030000001</v>
      </c>
      <c r="P429" s="56">
        <v>6029495.6200000001</v>
      </c>
      <c r="Q429" s="56">
        <v>897045.31</v>
      </c>
      <c r="R429" s="56">
        <v>2888416.49</v>
      </c>
      <c r="S429" s="57" t="s">
        <v>1993</v>
      </c>
      <c r="T429" s="56">
        <v>45250316.469999999</v>
      </c>
      <c r="U429" s="58" t="s">
        <v>861</v>
      </c>
      <c r="V429" s="59" t="s">
        <v>1772</v>
      </c>
      <c r="W429" s="60">
        <f t="shared" si="14"/>
        <v>1470</v>
      </c>
    </row>
    <row r="430" spans="1:28" s="9" customFormat="1" ht="95.25" customHeight="1">
      <c r="A430" s="49">
        <v>38</v>
      </c>
      <c r="B430" s="50" t="s">
        <v>79</v>
      </c>
      <c r="C430" s="51" t="s">
        <v>130</v>
      </c>
      <c r="D430" s="51" t="s">
        <v>685</v>
      </c>
      <c r="E430" s="52">
        <v>1</v>
      </c>
      <c r="F430" s="53" t="s">
        <v>652</v>
      </c>
      <c r="G430" s="54" t="s">
        <v>79</v>
      </c>
      <c r="H430" s="54" t="s">
        <v>459</v>
      </c>
      <c r="I430" s="86" t="s">
        <v>460</v>
      </c>
      <c r="J430" s="55" t="s">
        <v>461</v>
      </c>
      <c r="K430" s="55" t="s">
        <v>732</v>
      </c>
      <c r="L430" s="55" t="s">
        <v>306</v>
      </c>
      <c r="M430" s="55" t="s">
        <v>307</v>
      </c>
      <c r="N430" s="55" t="s">
        <v>853</v>
      </c>
      <c r="O430" s="56">
        <v>12492293.130000001</v>
      </c>
      <c r="P430" s="56">
        <v>348</v>
      </c>
      <c r="Q430" s="56">
        <v>276638.05</v>
      </c>
      <c r="R430" s="56">
        <v>200865.05</v>
      </c>
      <c r="S430" s="57" t="s">
        <v>1994</v>
      </c>
      <c r="T430" s="56">
        <v>12568414.130000001</v>
      </c>
      <c r="U430" s="58" t="s">
        <v>861</v>
      </c>
      <c r="V430" s="59" t="s">
        <v>1773</v>
      </c>
      <c r="W430" s="60">
        <f t="shared" si="14"/>
        <v>1471</v>
      </c>
    </row>
    <row r="431" spans="1:28" s="9" customFormat="1" ht="88.5" customHeight="1">
      <c r="A431" s="49">
        <v>38</v>
      </c>
      <c r="B431" s="50" t="s">
        <v>79</v>
      </c>
      <c r="C431" s="51" t="s">
        <v>130</v>
      </c>
      <c r="D431" s="51" t="s">
        <v>685</v>
      </c>
      <c r="E431" s="52">
        <v>1</v>
      </c>
      <c r="F431" s="53" t="s">
        <v>652</v>
      </c>
      <c r="G431" s="54" t="s">
        <v>79</v>
      </c>
      <c r="H431" s="54" t="s">
        <v>728</v>
      </c>
      <c r="I431" s="86" t="s">
        <v>729</v>
      </c>
      <c r="J431" s="55" t="s">
        <v>713</v>
      </c>
      <c r="K431" s="55" t="s">
        <v>1138</v>
      </c>
      <c r="L431" s="55" t="s">
        <v>306</v>
      </c>
      <c r="M431" s="55" t="s">
        <v>307</v>
      </c>
      <c r="N431" s="55" t="s">
        <v>853</v>
      </c>
      <c r="O431" s="56">
        <v>198590710.43000001</v>
      </c>
      <c r="P431" s="56">
        <v>29961835.75</v>
      </c>
      <c r="Q431" s="56">
        <v>4555944.62</v>
      </c>
      <c r="R431" s="56">
        <v>18102891.969999999</v>
      </c>
      <c r="S431" s="57" t="s">
        <v>1995</v>
      </c>
      <c r="T431" s="56">
        <v>215005598.83000001</v>
      </c>
      <c r="U431" s="58" t="s">
        <v>861</v>
      </c>
      <c r="V431" s="59" t="s">
        <v>1771</v>
      </c>
      <c r="W431" s="60">
        <f t="shared" si="14"/>
        <v>1395</v>
      </c>
    </row>
    <row r="432" spans="1:28" s="9" customFormat="1" ht="139.5" customHeight="1">
      <c r="A432" s="49">
        <v>38</v>
      </c>
      <c r="B432" s="50" t="s">
        <v>79</v>
      </c>
      <c r="C432" s="51" t="s">
        <v>130</v>
      </c>
      <c r="D432" s="51" t="s">
        <v>685</v>
      </c>
      <c r="E432" s="52">
        <v>1</v>
      </c>
      <c r="F432" s="53" t="s">
        <v>652</v>
      </c>
      <c r="G432" s="54" t="s">
        <v>79</v>
      </c>
      <c r="H432" s="54" t="s">
        <v>456</v>
      </c>
      <c r="I432" s="86" t="s">
        <v>457</v>
      </c>
      <c r="J432" s="55" t="s">
        <v>456</v>
      </c>
      <c r="K432" s="55" t="s">
        <v>1227</v>
      </c>
      <c r="L432" s="55" t="s">
        <v>306</v>
      </c>
      <c r="M432" s="55" t="s">
        <v>307</v>
      </c>
      <c r="N432" s="55" t="s">
        <v>853</v>
      </c>
      <c r="O432" s="56">
        <v>14933808.130000001</v>
      </c>
      <c r="P432" s="56">
        <v>110198.88</v>
      </c>
      <c r="Q432" s="56">
        <v>303089.88</v>
      </c>
      <c r="R432" s="56">
        <v>3408360.35</v>
      </c>
      <c r="S432" s="57" t="s">
        <v>1775</v>
      </c>
      <c r="T432" s="56">
        <v>11938736.539999999</v>
      </c>
      <c r="U432" s="58" t="s">
        <v>861</v>
      </c>
      <c r="V432" s="59" t="s">
        <v>1776</v>
      </c>
      <c r="W432" s="60">
        <f t="shared" si="14"/>
        <v>1496</v>
      </c>
    </row>
    <row r="433" spans="1:23" s="9" customFormat="1" ht="86.25" customHeight="1">
      <c r="A433" s="49">
        <v>38</v>
      </c>
      <c r="B433" s="50" t="s">
        <v>79</v>
      </c>
      <c r="C433" s="51" t="s">
        <v>130</v>
      </c>
      <c r="D433" s="51" t="s">
        <v>685</v>
      </c>
      <c r="E433" s="52">
        <v>1</v>
      </c>
      <c r="F433" s="53" t="s">
        <v>652</v>
      </c>
      <c r="G433" s="54" t="s">
        <v>79</v>
      </c>
      <c r="H433" s="54" t="s">
        <v>345</v>
      </c>
      <c r="I433" s="86" t="s">
        <v>1195</v>
      </c>
      <c r="J433" s="55" t="s">
        <v>346</v>
      </c>
      <c r="K433" s="55" t="s">
        <v>347</v>
      </c>
      <c r="L433" s="55" t="s">
        <v>306</v>
      </c>
      <c r="M433" s="55" t="s">
        <v>307</v>
      </c>
      <c r="N433" s="55" t="s">
        <v>853</v>
      </c>
      <c r="O433" s="56">
        <v>212948652.25</v>
      </c>
      <c r="P433" s="56">
        <v>28002308.68</v>
      </c>
      <c r="Q433" s="56">
        <v>5205353.4800000004</v>
      </c>
      <c r="R433" s="56">
        <v>17679753.170000002</v>
      </c>
      <c r="S433" s="57" t="s">
        <v>1996</v>
      </c>
      <c r="T433" s="56">
        <v>228476561.24000001</v>
      </c>
      <c r="U433" s="58" t="s">
        <v>861</v>
      </c>
      <c r="V433" s="59" t="s">
        <v>1774</v>
      </c>
      <c r="W433" s="60">
        <f t="shared" si="14"/>
        <v>1487</v>
      </c>
    </row>
    <row r="434" spans="1:23" s="9" customFormat="1" ht="84.75" customHeight="1">
      <c r="A434" s="49">
        <v>38</v>
      </c>
      <c r="B434" s="50" t="s">
        <v>79</v>
      </c>
      <c r="C434" s="51" t="s">
        <v>130</v>
      </c>
      <c r="D434" s="51" t="s">
        <v>685</v>
      </c>
      <c r="E434" s="52">
        <v>1</v>
      </c>
      <c r="F434" s="53" t="s">
        <v>652</v>
      </c>
      <c r="G434" s="54" t="s">
        <v>79</v>
      </c>
      <c r="H434" s="54" t="s">
        <v>730</v>
      </c>
      <c r="I434" s="86">
        <v>20023810001240</v>
      </c>
      <c r="J434" s="55" t="s">
        <v>731</v>
      </c>
      <c r="K434" s="55" t="s">
        <v>732</v>
      </c>
      <c r="L434" s="55" t="s">
        <v>306</v>
      </c>
      <c r="M434" s="55" t="s">
        <v>307</v>
      </c>
      <c r="N434" s="55" t="s">
        <v>853</v>
      </c>
      <c r="O434" s="56">
        <v>58376228</v>
      </c>
      <c r="P434" s="56">
        <v>15023406.43</v>
      </c>
      <c r="Q434" s="56">
        <v>1328577.6499999999</v>
      </c>
      <c r="R434" s="56">
        <v>3977325.48</v>
      </c>
      <c r="S434" s="57" t="s">
        <v>1997</v>
      </c>
      <c r="T434" s="56">
        <v>70750886.599999994</v>
      </c>
      <c r="U434" s="58" t="s">
        <v>861</v>
      </c>
      <c r="V434" s="59" t="s">
        <v>1744</v>
      </c>
      <c r="W434" s="60">
        <f t="shared" si="14"/>
        <v>1240</v>
      </c>
    </row>
    <row r="435" spans="1:23" s="9" customFormat="1" ht="87" customHeight="1">
      <c r="A435" s="49">
        <v>38</v>
      </c>
      <c r="B435" s="50" t="s">
        <v>79</v>
      </c>
      <c r="C435" s="51" t="s">
        <v>130</v>
      </c>
      <c r="D435" s="51" t="s">
        <v>685</v>
      </c>
      <c r="E435" s="52">
        <v>1</v>
      </c>
      <c r="F435" s="53" t="s">
        <v>652</v>
      </c>
      <c r="G435" s="54" t="s">
        <v>79</v>
      </c>
      <c r="H435" s="54" t="s">
        <v>98</v>
      </c>
      <c r="I435" s="86">
        <v>20023810001241</v>
      </c>
      <c r="J435" s="55" t="s">
        <v>1079</v>
      </c>
      <c r="K435" s="55" t="s">
        <v>732</v>
      </c>
      <c r="L435" s="55" t="s">
        <v>895</v>
      </c>
      <c r="M435" s="55" t="s">
        <v>817</v>
      </c>
      <c r="N435" s="55" t="s">
        <v>853</v>
      </c>
      <c r="O435" s="56">
        <v>54238389.439999998</v>
      </c>
      <c r="P435" s="56">
        <v>118371007.83</v>
      </c>
      <c r="Q435" s="56">
        <v>1137610.18</v>
      </c>
      <c r="R435" s="56">
        <v>103454995.08</v>
      </c>
      <c r="S435" s="57" t="s">
        <v>1998</v>
      </c>
      <c r="T435" s="56">
        <v>70292012.370000005</v>
      </c>
      <c r="U435" s="58" t="s">
        <v>861</v>
      </c>
      <c r="V435" s="59" t="s">
        <v>1742</v>
      </c>
      <c r="W435" s="60">
        <f t="shared" si="14"/>
        <v>1241</v>
      </c>
    </row>
    <row r="436" spans="1:23" s="9" customFormat="1" ht="86.25" customHeight="1">
      <c r="A436" s="49">
        <v>38</v>
      </c>
      <c r="B436" s="50" t="s">
        <v>79</v>
      </c>
      <c r="C436" s="51" t="s">
        <v>130</v>
      </c>
      <c r="D436" s="51" t="s">
        <v>685</v>
      </c>
      <c r="E436" s="52">
        <v>1</v>
      </c>
      <c r="F436" s="53" t="s">
        <v>652</v>
      </c>
      <c r="G436" s="54" t="s">
        <v>79</v>
      </c>
      <c r="H436" s="54" t="s">
        <v>765</v>
      </c>
      <c r="I436" s="86">
        <v>20023810001295</v>
      </c>
      <c r="J436" s="55" t="s">
        <v>1080</v>
      </c>
      <c r="K436" s="55" t="s">
        <v>732</v>
      </c>
      <c r="L436" s="55" t="s">
        <v>306</v>
      </c>
      <c r="M436" s="55" t="s">
        <v>307</v>
      </c>
      <c r="N436" s="55" t="s">
        <v>853</v>
      </c>
      <c r="O436" s="56">
        <v>17886008.460000001</v>
      </c>
      <c r="P436" s="56">
        <v>0</v>
      </c>
      <c r="Q436" s="56">
        <v>353148.42</v>
      </c>
      <c r="R436" s="56">
        <v>5707615.9500000002</v>
      </c>
      <c r="S436" s="57" t="s">
        <v>1999</v>
      </c>
      <c r="T436" s="56">
        <v>12531540.93</v>
      </c>
      <c r="U436" s="58" t="s">
        <v>861</v>
      </c>
      <c r="V436" s="59" t="s">
        <v>1760</v>
      </c>
      <c r="W436" s="60">
        <f t="shared" si="14"/>
        <v>1295</v>
      </c>
    </row>
    <row r="437" spans="1:23" s="9" customFormat="1" ht="175.5" customHeight="1">
      <c r="A437" s="49">
        <v>38</v>
      </c>
      <c r="B437" s="50" t="s">
        <v>79</v>
      </c>
      <c r="C437" s="51" t="s">
        <v>130</v>
      </c>
      <c r="D437" s="51" t="s">
        <v>685</v>
      </c>
      <c r="E437" s="52">
        <v>1</v>
      </c>
      <c r="F437" s="53" t="s">
        <v>652</v>
      </c>
      <c r="G437" s="54" t="s">
        <v>79</v>
      </c>
      <c r="H437" s="54" t="s">
        <v>181</v>
      </c>
      <c r="I437" s="86">
        <v>20033810001334</v>
      </c>
      <c r="J437" s="55" t="s">
        <v>1081</v>
      </c>
      <c r="K437" s="55" t="s">
        <v>1196</v>
      </c>
      <c r="L437" s="55" t="s">
        <v>306</v>
      </c>
      <c r="M437" s="55" t="s">
        <v>307</v>
      </c>
      <c r="N437" s="55" t="s">
        <v>853</v>
      </c>
      <c r="O437" s="56">
        <v>44168705.380000003</v>
      </c>
      <c r="P437" s="56">
        <v>15390974.26</v>
      </c>
      <c r="Q437" s="56">
        <v>911767.12</v>
      </c>
      <c r="R437" s="56">
        <v>10616671.76</v>
      </c>
      <c r="S437" s="57" t="s">
        <v>2000</v>
      </c>
      <c r="T437" s="56">
        <v>49854775</v>
      </c>
      <c r="U437" s="58" t="s">
        <v>861</v>
      </c>
      <c r="V437" s="59" t="s">
        <v>1767</v>
      </c>
      <c r="W437" s="60">
        <f t="shared" si="14"/>
        <v>1334</v>
      </c>
    </row>
    <row r="438" spans="1:23" s="9" customFormat="1" ht="139.5" customHeight="1">
      <c r="A438" s="49">
        <v>38</v>
      </c>
      <c r="B438" s="50" t="s">
        <v>79</v>
      </c>
      <c r="C438" s="51" t="s">
        <v>130</v>
      </c>
      <c r="D438" s="51" t="s">
        <v>685</v>
      </c>
      <c r="E438" s="52">
        <v>1</v>
      </c>
      <c r="F438" s="53" t="s">
        <v>652</v>
      </c>
      <c r="G438" s="54" t="s">
        <v>79</v>
      </c>
      <c r="H438" s="54" t="s">
        <v>766</v>
      </c>
      <c r="I438" s="86">
        <v>20023810001243</v>
      </c>
      <c r="J438" s="55" t="s">
        <v>690</v>
      </c>
      <c r="K438" s="55" t="s">
        <v>732</v>
      </c>
      <c r="L438" s="55" t="s">
        <v>306</v>
      </c>
      <c r="M438" s="55" t="s">
        <v>307</v>
      </c>
      <c r="N438" s="55" t="s">
        <v>853</v>
      </c>
      <c r="O438" s="56">
        <v>90599273.680000007</v>
      </c>
      <c r="P438" s="56">
        <v>20823377.690000001</v>
      </c>
      <c r="Q438" s="56">
        <v>1714184.49</v>
      </c>
      <c r="R438" s="56">
        <v>32000270.890000001</v>
      </c>
      <c r="S438" s="57" t="s">
        <v>2001</v>
      </c>
      <c r="T438" s="56">
        <v>81136564.969999999</v>
      </c>
      <c r="U438" s="58" t="s">
        <v>861</v>
      </c>
      <c r="V438" s="59" t="s">
        <v>1746</v>
      </c>
      <c r="W438" s="60">
        <f t="shared" si="14"/>
        <v>1243</v>
      </c>
    </row>
    <row r="439" spans="1:23" s="9" customFormat="1" ht="89.25" customHeight="1">
      <c r="A439" s="49">
        <v>38</v>
      </c>
      <c r="B439" s="50" t="s">
        <v>79</v>
      </c>
      <c r="C439" s="51" t="s">
        <v>130</v>
      </c>
      <c r="D439" s="51" t="s">
        <v>685</v>
      </c>
      <c r="E439" s="52">
        <v>1</v>
      </c>
      <c r="F439" s="53" t="s">
        <v>652</v>
      </c>
      <c r="G439" s="54" t="s">
        <v>79</v>
      </c>
      <c r="H439" s="54" t="s">
        <v>691</v>
      </c>
      <c r="I439" s="86">
        <v>20023810001242</v>
      </c>
      <c r="J439" s="55" t="s">
        <v>1110</v>
      </c>
      <c r="K439" s="55" t="s">
        <v>732</v>
      </c>
      <c r="L439" s="55" t="s">
        <v>306</v>
      </c>
      <c r="M439" s="55" t="s">
        <v>307</v>
      </c>
      <c r="N439" s="55" t="s">
        <v>853</v>
      </c>
      <c r="O439" s="56">
        <v>83758582.150000006</v>
      </c>
      <c r="P439" s="56">
        <v>10489322.109999999</v>
      </c>
      <c r="Q439" s="56">
        <v>1825355.51</v>
      </c>
      <c r="R439" s="56">
        <v>14479845.119999999</v>
      </c>
      <c r="S439" s="57" t="s">
        <v>2002</v>
      </c>
      <c r="T439" s="56">
        <v>81593414.650000006</v>
      </c>
      <c r="U439" s="58" t="s">
        <v>861</v>
      </c>
      <c r="V439" s="59" t="s">
        <v>1745</v>
      </c>
      <c r="W439" s="60">
        <f t="shared" si="14"/>
        <v>1242</v>
      </c>
    </row>
    <row r="440" spans="1:23" s="9" customFormat="1" ht="88.5" customHeight="1">
      <c r="A440" s="49">
        <v>38</v>
      </c>
      <c r="B440" s="50" t="s">
        <v>79</v>
      </c>
      <c r="C440" s="51" t="s">
        <v>130</v>
      </c>
      <c r="D440" s="51" t="s">
        <v>685</v>
      </c>
      <c r="E440" s="52">
        <v>1</v>
      </c>
      <c r="F440" s="53" t="s">
        <v>652</v>
      </c>
      <c r="G440" s="54" t="s">
        <v>79</v>
      </c>
      <c r="H440" s="54" t="s">
        <v>717</v>
      </c>
      <c r="I440" s="86">
        <v>20033810001341</v>
      </c>
      <c r="J440" s="55" t="s">
        <v>1111</v>
      </c>
      <c r="K440" s="55" t="s">
        <v>732</v>
      </c>
      <c r="L440" s="55" t="s">
        <v>306</v>
      </c>
      <c r="M440" s="55" t="s">
        <v>307</v>
      </c>
      <c r="N440" s="55" t="s">
        <v>853</v>
      </c>
      <c r="O440" s="56">
        <v>59881560.649999999</v>
      </c>
      <c r="P440" s="56">
        <v>2078500.23</v>
      </c>
      <c r="Q440" s="56">
        <v>1260554.1000000001</v>
      </c>
      <c r="R440" s="56">
        <v>20615902.620000001</v>
      </c>
      <c r="S440" s="57" t="s">
        <v>2003</v>
      </c>
      <c r="T440" s="56">
        <v>42604712.359999999</v>
      </c>
      <c r="U440" s="58" t="s">
        <v>861</v>
      </c>
      <c r="V440" s="59" t="s">
        <v>1768</v>
      </c>
      <c r="W440" s="60">
        <f t="shared" si="14"/>
        <v>1341</v>
      </c>
    </row>
    <row r="441" spans="1:23" s="9" customFormat="1" ht="83.25" customHeight="1">
      <c r="A441" s="49">
        <v>38</v>
      </c>
      <c r="B441" s="50" t="s">
        <v>79</v>
      </c>
      <c r="C441" s="51" t="s">
        <v>130</v>
      </c>
      <c r="D441" s="51" t="s">
        <v>685</v>
      </c>
      <c r="E441" s="52">
        <v>1</v>
      </c>
      <c r="F441" s="53" t="s">
        <v>652</v>
      </c>
      <c r="G441" s="54" t="s">
        <v>79</v>
      </c>
      <c r="H441" s="54" t="s">
        <v>879</v>
      </c>
      <c r="I441" s="86">
        <v>20023810001244</v>
      </c>
      <c r="J441" s="55" t="s">
        <v>1112</v>
      </c>
      <c r="K441" s="55" t="s">
        <v>732</v>
      </c>
      <c r="L441" s="55" t="s">
        <v>306</v>
      </c>
      <c r="M441" s="55" t="s">
        <v>307</v>
      </c>
      <c r="N441" s="55" t="s">
        <v>853</v>
      </c>
      <c r="O441" s="56">
        <v>19033421.75</v>
      </c>
      <c r="P441" s="56">
        <v>5253597.84</v>
      </c>
      <c r="Q441" s="56">
        <v>335515.13</v>
      </c>
      <c r="R441" s="56">
        <v>8075095.3099999996</v>
      </c>
      <c r="S441" s="57" t="s">
        <v>2004</v>
      </c>
      <c r="T441" s="56">
        <v>16547439.41</v>
      </c>
      <c r="U441" s="58" t="s">
        <v>861</v>
      </c>
      <c r="V441" s="59" t="s">
        <v>1747</v>
      </c>
      <c r="W441" s="60">
        <f t="shared" si="14"/>
        <v>1244</v>
      </c>
    </row>
    <row r="442" spans="1:23" s="9" customFormat="1" ht="97.5" customHeight="1">
      <c r="A442" s="49">
        <v>38</v>
      </c>
      <c r="B442" s="50" t="s">
        <v>79</v>
      </c>
      <c r="C442" s="51" t="s">
        <v>130</v>
      </c>
      <c r="D442" s="51" t="s">
        <v>685</v>
      </c>
      <c r="E442" s="52">
        <v>1</v>
      </c>
      <c r="F442" s="53" t="s">
        <v>652</v>
      </c>
      <c r="G442" s="54" t="s">
        <v>79</v>
      </c>
      <c r="H442" s="54" t="s">
        <v>96</v>
      </c>
      <c r="I442" s="86">
        <v>20023810001245</v>
      </c>
      <c r="J442" s="55" t="s">
        <v>677</v>
      </c>
      <c r="K442" s="55" t="s">
        <v>732</v>
      </c>
      <c r="L442" s="55" t="s">
        <v>306</v>
      </c>
      <c r="M442" s="55" t="s">
        <v>307</v>
      </c>
      <c r="N442" s="55" t="s">
        <v>853</v>
      </c>
      <c r="O442" s="56">
        <v>178481178.90000001</v>
      </c>
      <c r="P442" s="56">
        <v>26302444.989999998</v>
      </c>
      <c r="Q442" s="56">
        <v>3912682.24</v>
      </c>
      <c r="R442" s="56">
        <v>48631898.869999997</v>
      </c>
      <c r="S442" s="57" t="s">
        <v>2005</v>
      </c>
      <c r="T442" s="56">
        <v>160064407.25999999</v>
      </c>
      <c r="U442" s="58" t="s">
        <v>861</v>
      </c>
      <c r="V442" s="59" t="s">
        <v>1748</v>
      </c>
      <c r="W442" s="60">
        <f t="shared" si="14"/>
        <v>1245</v>
      </c>
    </row>
    <row r="443" spans="1:23" s="9" customFormat="1" ht="97.5" customHeight="1">
      <c r="A443" s="49">
        <v>38</v>
      </c>
      <c r="B443" s="50" t="s">
        <v>79</v>
      </c>
      <c r="C443" s="51" t="s">
        <v>130</v>
      </c>
      <c r="D443" s="51" t="s">
        <v>685</v>
      </c>
      <c r="E443" s="52">
        <v>1</v>
      </c>
      <c r="F443" s="53" t="s">
        <v>652</v>
      </c>
      <c r="G443" s="54" t="s">
        <v>79</v>
      </c>
      <c r="H443" s="54" t="s">
        <v>95</v>
      </c>
      <c r="I443" s="86">
        <v>20023810001246</v>
      </c>
      <c r="J443" s="55" t="s">
        <v>678</v>
      </c>
      <c r="K443" s="55" t="s">
        <v>732</v>
      </c>
      <c r="L443" s="55" t="s">
        <v>306</v>
      </c>
      <c r="M443" s="55" t="s">
        <v>307</v>
      </c>
      <c r="N443" s="55" t="s">
        <v>853</v>
      </c>
      <c r="O443" s="56">
        <v>21792711.93</v>
      </c>
      <c r="P443" s="56">
        <v>25604</v>
      </c>
      <c r="Q443" s="56">
        <v>465236.44</v>
      </c>
      <c r="R443" s="56">
        <v>3619571.15</v>
      </c>
      <c r="S443" s="57" t="s">
        <v>2006</v>
      </c>
      <c r="T443" s="56">
        <v>18663981.219999999</v>
      </c>
      <c r="U443" s="58" t="s">
        <v>861</v>
      </c>
      <c r="V443" s="59" t="s">
        <v>1749</v>
      </c>
      <c r="W443" s="60">
        <f t="shared" si="14"/>
        <v>1246</v>
      </c>
    </row>
    <row r="444" spans="1:23" s="9" customFormat="1" ht="139.5" customHeight="1">
      <c r="A444" s="49">
        <v>38</v>
      </c>
      <c r="B444" s="50" t="s">
        <v>79</v>
      </c>
      <c r="C444" s="51" t="s">
        <v>130</v>
      </c>
      <c r="D444" s="51" t="s">
        <v>685</v>
      </c>
      <c r="E444" s="52">
        <v>1</v>
      </c>
      <c r="F444" s="53" t="s">
        <v>652</v>
      </c>
      <c r="G444" s="54" t="s">
        <v>79</v>
      </c>
      <c r="H444" s="54" t="s">
        <v>806</v>
      </c>
      <c r="I444" s="86">
        <v>20023810001247</v>
      </c>
      <c r="J444" s="55" t="s">
        <v>679</v>
      </c>
      <c r="K444" s="55" t="s">
        <v>732</v>
      </c>
      <c r="L444" s="55" t="s">
        <v>306</v>
      </c>
      <c r="M444" s="55" t="s">
        <v>307</v>
      </c>
      <c r="N444" s="55" t="s">
        <v>853</v>
      </c>
      <c r="O444" s="56">
        <v>60380963.340000004</v>
      </c>
      <c r="P444" s="56">
        <v>15059847.880000001</v>
      </c>
      <c r="Q444" s="56">
        <v>1423556.97</v>
      </c>
      <c r="R444" s="56">
        <v>15233399.65</v>
      </c>
      <c r="S444" s="57" t="s">
        <v>2007</v>
      </c>
      <c r="T444" s="56">
        <v>61630968.539999999</v>
      </c>
      <c r="U444" s="58" t="s">
        <v>861</v>
      </c>
      <c r="V444" s="59" t="s">
        <v>1750</v>
      </c>
      <c r="W444" s="60">
        <f t="shared" si="14"/>
        <v>1247</v>
      </c>
    </row>
    <row r="445" spans="1:23" s="9" customFormat="1" ht="108" customHeight="1">
      <c r="A445" s="49">
        <v>38</v>
      </c>
      <c r="B445" s="50" t="s">
        <v>79</v>
      </c>
      <c r="C445" s="51" t="s">
        <v>130</v>
      </c>
      <c r="D445" s="51" t="s">
        <v>685</v>
      </c>
      <c r="E445" s="52">
        <v>1</v>
      </c>
      <c r="F445" s="53" t="s">
        <v>652</v>
      </c>
      <c r="G445" s="54" t="s">
        <v>79</v>
      </c>
      <c r="H445" s="54" t="s">
        <v>445</v>
      </c>
      <c r="I445" s="86">
        <v>20033810001333</v>
      </c>
      <c r="J445" s="55" t="s">
        <v>680</v>
      </c>
      <c r="K445" s="55" t="s">
        <v>732</v>
      </c>
      <c r="L445" s="55" t="s">
        <v>306</v>
      </c>
      <c r="M445" s="55" t="s">
        <v>307</v>
      </c>
      <c r="N445" s="55" t="s">
        <v>853</v>
      </c>
      <c r="O445" s="56">
        <v>290126786.62</v>
      </c>
      <c r="P445" s="56">
        <v>499231.26</v>
      </c>
      <c r="Q445" s="56">
        <v>6365209.2999999998</v>
      </c>
      <c r="R445" s="56">
        <v>45949553.82</v>
      </c>
      <c r="S445" s="57" t="s">
        <v>2008</v>
      </c>
      <c r="T445" s="56">
        <v>251041673.36000001</v>
      </c>
      <c r="U445" s="58" t="s">
        <v>861</v>
      </c>
      <c r="V445" s="59" t="s">
        <v>1766</v>
      </c>
      <c r="W445" s="60">
        <f t="shared" si="14"/>
        <v>1333</v>
      </c>
    </row>
    <row r="446" spans="1:23" s="9" customFormat="1" ht="108" customHeight="1">
      <c r="A446" s="49">
        <v>38</v>
      </c>
      <c r="B446" s="50" t="s">
        <v>79</v>
      </c>
      <c r="C446" s="51" t="s">
        <v>130</v>
      </c>
      <c r="D446" s="51" t="s">
        <v>685</v>
      </c>
      <c r="E446" s="52">
        <v>1</v>
      </c>
      <c r="F446" s="53" t="s">
        <v>652</v>
      </c>
      <c r="G446" s="54" t="s">
        <v>79</v>
      </c>
      <c r="H446" s="54" t="s">
        <v>772</v>
      </c>
      <c r="I446" s="86">
        <v>20023810001310</v>
      </c>
      <c r="J446" s="55" t="s">
        <v>681</v>
      </c>
      <c r="K446" s="55" t="s">
        <v>732</v>
      </c>
      <c r="L446" s="55" t="s">
        <v>306</v>
      </c>
      <c r="M446" s="55" t="s">
        <v>307</v>
      </c>
      <c r="N446" s="55" t="s">
        <v>853</v>
      </c>
      <c r="O446" s="56">
        <v>87096420</v>
      </c>
      <c r="P446" s="56">
        <v>567907</v>
      </c>
      <c r="Q446" s="56">
        <v>1987044</v>
      </c>
      <c r="R446" s="56">
        <v>221934</v>
      </c>
      <c r="S446" s="57" t="s">
        <v>2009</v>
      </c>
      <c r="T446" s="56">
        <v>89429437</v>
      </c>
      <c r="U446" s="58" t="s">
        <v>861</v>
      </c>
      <c r="V446" s="59" t="s">
        <v>1765</v>
      </c>
      <c r="W446" s="60">
        <f t="shared" si="14"/>
        <v>1310</v>
      </c>
    </row>
    <row r="447" spans="1:23" s="9" customFormat="1" ht="108" customHeight="1">
      <c r="A447" s="49">
        <v>38</v>
      </c>
      <c r="B447" s="50" t="s">
        <v>79</v>
      </c>
      <c r="C447" s="51" t="s">
        <v>130</v>
      </c>
      <c r="D447" s="51" t="s">
        <v>685</v>
      </c>
      <c r="E447" s="52">
        <v>1</v>
      </c>
      <c r="F447" s="53" t="s">
        <v>652</v>
      </c>
      <c r="G447" s="54" t="s">
        <v>79</v>
      </c>
      <c r="H447" s="54" t="s">
        <v>74</v>
      </c>
      <c r="I447" s="86">
        <v>20023810001308</v>
      </c>
      <c r="J447" s="55" t="s">
        <v>682</v>
      </c>
      <c r="K447" s="55" t="s">
        <v>169</v>
      </c>
      <c r="L447" s="55" t="s">
        <v>306</v>
      </c>
      <c r="M447" s="55" t="s">
        <v>307</v>
      </c>
      <c r="N447" s="55" t="s">
        <v>853</v>
      </c>
      <c r="O447" s="56">
        <v>42996918</v>
      </c>
      <c r="P447" s="56">
        <v>5501687.9800000004</v>
      </c>
      <c r="Q447" s="56">
        <v>877006.69</v>
      </c>
      <c r="R447" s="56">
        <v>11719568.27</v>
      </c>
      <c r="S447" s="57" t="s">
        <v>2010</v>
      </c>
      <c r="T447" s="56">
        <v>37656044.399999999</v>
      </c>
      <c r="U447" s="58" t="s">
        <v>861</v>
      </c>
      <c r="V447" s="59" t="s">
        <v>1764</v>
      </c>
      <c r="W447" s="60">
        <f t="shared" si="14"/>
        <v>1308</v>
      </c>
    </row>
    <row r="448" spans="1:23" s="9" customFormat="1" ht="90" customHeight="1">
      <c r="A448" s="49">
        <v>38</v>
      </c>
      <c r="B448" s="50" t="s">
        <v>79</v>
      </c>
      <c r="C448" s="51" t="s">
        <v>130</v>
      </c>
      <c r="D448" s="51" t="s">
        <v>685</v>
      </c>
      <c r="E448" s="52">
        <v>1</v>
      </c>
      <c r="F448" s="53" t="s">
        <v>652</v>
      </c>
      <c r="G448" s="54" t="s">
        <v>79</v>
      </c>
      <c r="H448" s="54" t="s">
        <v>444</v>
      </c>
      <c r="I448" s="86">
        <v>20023810001288</v>
      </c>
      <c r="J448" s="55" t="s">
        <v>992</v>
      </c>
      <c r="K448" s="55" t="s">
        <v>169</v>
      </c>
      <c r="L448" s="55" t="s">
        <v>306</v>
      </c>
      <c r="M448" s="55" t="s">
        <v>307</v>
      </c>
      <c r="N448" s="55" t="s">
        <v>853</v>
      </c>
      <c r="O448" s="56">
        <v>81691329.920000002</v>
      </c>
      <c r="P448" s="56">
        <v>37418373.359999999</v>
      </c>
      <c r="Q448" s="56">
        <v>1889562.81</v>
      </c>
      <c r="R448" s="56">
        <v>2950250.26</v>
      </c>
      <c r="S448" s="57" t="s">
        <v>2011</v>
      </c>
      <c r="T448" s="56">
        <v>118049015.83</v>
      </c>
      <c r="U448" s="58" t="s">
        <v>861</v>
      </c>
      <c r="V448" s="59" t="s">
        <v>1759</v>
      </c>
      <c r="W448" s="60">
        <f t="shared" si="14"/>
        <v>1288</v>
      </c>
    </row>
    <row r="449" spans="1:28" s="9" customFormat="1" ht="90" customHeight="1">
      <c r="A449" s="49">
        <v>38</v>
      </c>
      <c r="B449" s="50" t="s">
        <v>79</v>
      </c>
      <c r="C449" s="51" t="s">
        <v>130</v>
      </c>
      <c r="D449" s="51" t="s">
        <v>685</v>
      </c>
      <c r="E449" s="52">
        <v>1</v>
      </c>
      <c r="F449" s="53" t="s">
        <v>652</v>
      </c>
      <c r="G449" s="54" t="s">
        <v>79</v>
      </c>
      <c r="H449" s="54" t="s">
        <v>443</v>
      </c>
      <c r="I449" s="86">
        <v>20023810001248</v>
      </c>
      <c r="J449" s="55" t="s">
        <v>312</v>
      </c>
      <c r="K449" s="55" t="s">
        <v>169</v>
      </c>
      <c r="L449" s="55" t="s">
        <v>306</v>
      </c>
      <c r="M449" s="55" t="s">
        <v>307</v>
      </c>
      <c r="N449" s="55" t="s">
        <v>853</v>
      </c>
      <c r="O449" s="56">
        <v>219334421.78</v>
      </c>
      <c r="P449" s="56">
        <v>45888768.030000001</v>
      </c>
      <c r="Q449" s="56">
        <v>5105980.28</v>
      </c>
      <c r="R449" s="56">
        <v>70661552.510000005</v>
      </c>
      <c r="S449" s="57" t="s">
        <v>2012</v>
      </c>
      <c r="T449" s="56">
        <v>199667617.58000001</v>
      </c>
      <c r="U449" s="58" t="s">
        <v>861</v>
      </c>
      <c r="V449" s="59" t="s">
        <v>1751</v>
      </c>
      <c r="W449" s="60">
        <f t="shared" si="14"/>
        <v>1248</v>
      </c>
    </row>
    <row r="450" spans="1:28" s="9" customFormat="1" ht="90" customHeight="1">
      <c r="A450" s="49">
        <v>38</v>
      </c>
      <c r="B450" s="50" t="s">
        <v>79</v>
      </c>
      <c r="C450" s="51" t="s">
        <v>130</v>
      </c>
      <c r="D450" s="51" t="s">
        <v>685</v>
      </c>
      <c r="E450" s="52">
        <v>1</v>
      </c>
      <c r="F450" s="53" t="s">
        <v>652</v>
      </c>
      <c r="G450" s="54" t="s">
        <v>79</v>
      </c>
      <c r="H450" s="54" t="s">
        <v>775</v>
      </c>
      <c r="I450" s="86">
        <v>20023810001249</v>
      </c>
      <c r="J450" s="55" t="s">
        <v>139</v>
      </c>
      <c r="K450" s="55" t="s">
        <v>169</v>
      </c>
      <c r="L450" s="55" t="s">
        <v>306</v>
      </c>
      <c r="M450" s="55" t="s">
        <v>307</v>
      </c>
      <c r="N450" s="55" t="s">
        <v>853</v>
      </c>
      <c r="O450" s="56">
        <v>49536265.149999999</v>
      </c>
      <c r="P450" s="56">
        <v>301247.59999999998</v>
      </c>
      <c r="Q450" s="56">
        <v>1073938.33</v>
      </c>
      <c r="R450" s="56">
        <v>3141868.47</v>
      </c>
      <c r="S450" s="57" t="s">
        <v>2013</v>
      </c>
      <c r="T450" s="56">
        <v>47769582.609999999</v>
      </c>
      <c r="U450" s="58" t="s">
        <v>861</v>
      </c>
      <c r="V450" s="59" t="s">
        <v>1752</v>
      </c>
      <c r="W450" s="60">
        <f t="shared" si="14"/>
        <v>1249</v>
      </c>
    </row>
    <row r="451" spans="1:28" s="9" customFormat="1" ht="90" customHeight="1">
      <c r="A451" s="49">
        <v>38</v>
      </c>
      <c r="B451" s="50" t="s">
        <v>79</v>
      </c>
      <c r="C451" s="51" t="s">
        <v>130</v>
      </c>
      <c r="D451" s="51" t="s">
        <v>685</v>
      </c>
      <c r="E451" s="52">
        <v>1</v>
      </c>
      <c r="F451" s="53" t="s">
        <v>652</v>
      </c>
      <c r="G451" s="54" t="s">
        <v>79</v>
      </c>
      <c r="H451" s="54" t="s">
        <v>97</v>
      </c>
      <c r="I451" s="86">
        <v>20023810001311</v>
      </c>
      <c r="J451" s="55" t="s">
        <v>140</v>
      </c>
      <c r="K451" s="55" t="s">
        <v>732</v>
      </c>
      <c r="L451" s="55" t="s">
        <v>895</v>
      </c>
      <c r="M451" s="55" t="s">
        <v>1069</v>
      </c>
      <c r="N451" s="55" t="s">
        <v>853</v>
      </c>
      <c r="O451" s="56">
        <v>28680486.649999999</v>
      </c>
      <c r="P451" s="56">
        <v>36874093.93</v>
      </c>
      <c r="Q451" s="56">
        <v>657953.84</v>
      </c>
      <c r="R451" s="56">
        <v>31266147.109999999</v>
      </c>
      <c r="S451" s="57" t="s">
        <v>2014</v>
      </c>
      <c r="T451" s="56">
        <v>34946387.310000002</v>
      </c>
      <c r="U451" s="58" t="s">
        <v>861</v>
      </c>
      <c r="V451" s="59" t="s">
        <v>1743</v>
      </c>
      <c r="W451" s="60">
        <f t="shared" si="14"/>
        <v>1311</v>
      </c>
    </row>
    <row r="452" spans="1:28" s="9" customFormat="1" ht="90" customHeight="1">
      <c r="A452" s="49">
        <v>38</v>
      </c>
      <c r="B452" s="50" t="s">
        <v>79</v>
      </c>
      <c r="C452" s="51" t="s">
        <v>130</v>
      </c>
      <c r="D452" s="51" t="s">
        <v>685</v>
      </c>
      <c r="E452" s="52">
        <v>1</v>
      </c>
      <c r="F452" s="53" t="s">
        <v>652</v>
      </c>
      <c r="G452" s="54" t="s">
        <v>79</v>
      </c>
      <c r="H452" s="54" t="s">
        <v>534</v>
      </c>
      <c r="I452" s="86">
        <v>20023810001250</v>
      </c>
      <c r="J452" s="55" t="s">
        <v>927</v>
      </c>
      <c r="K452" s="55" t="s">
        <v>732</v>
      </c>
      <c r="L452" s="55" t="s">
        <v>306</v>
      </c>
      <c r="M452" s="55" t="s">
        <v>307</v>
      </c>
      <c r="N452" s="55" t="s">
        <v>853</v>
      </c>
      <c r="O452" s="56">
        <v>37002623.939999998</v>
      </c>
      <c r="P452" s="56">
        <v>4951711.47</v>
      </c>
      <c r="Q452" s="56">
        <v>816337.34</v>
      </c>
      <c r="R452" s="56">
        <v>8996320.1600000001</v>
      </c>
      <c r="S452" s="57" t="s">
        <v>2015</v>
      </c>
      <c r="T452" s="56">
        <v>33774352.590000004</v>
      </c>
      <c r="U452" s="58" t="s">
        <v>861</v>
      </c>
      <c r="V452" s="59" t="s">
        <v>1753</v>
      </c>
      <c r="W452" s="60">
        <f t="shared" si="14"/>
        <v>1250</v>
      </c>
    </row>
    <row r="453" spans="1:28" s="9" customFormat="1" ht="90" customHeight="1">
      <c r="A453" s="49">
        <v>38</v>
      </c>
      <c r="B453" s="50" t="s">
        <v>79</v>
      </c>
      <c r="C453" s="51" t="s">
        <v>130</v>
      </c>
      <c r="D453" s="51" t="s">
        <v>685</v>
      </c>
      <c r="E453" s="52">
        <v>1</v>
      </c>
      <c r="F453" s="53" t="s">
        <v>652</v>
      </c>
      <c r="G453" s="54" t="s">
        <v>79</v>
      </c>
      <c r="H453" s="54" t="s">
        <v>141</v>
      </c>
      <c r="I453" s="86">
        <v>20023810001251</v>
      </c>
      <c r="J453" s="55" t="s">
        <v>928</v>
      </c>
      <c r="K453" s="55" t="s">
        <v>732</v>
      </c>
      <c r="L453" s="55" t="s">
        <v>306</v>
      </c>
      <c r="M453" s="55" t="s">
        <v>307</v>
      </c>
      <c r="N453" s="55" t="s">
        <v>853</v>
      </c>
      <c r="O453" s="56">
        <v>41670453.950000003</v>
      </c>
      <c r="P453" s="56">
        <v>299904.93</v>
      </c>
      <c r="Q453" s="56">
        <v>927486.17</v>
      </c>
      <c r="R453" s="56">
        <v>255606.01</v>
      </c>
      <c r="S453" s="57" t="s">
        <v>2016</v>
      </c>
      <c r="T453" s="56">
        <v>42642239.039999999</v>
      </c>
      <c r="U453" s="58" t="s">
        <v>861</v>
      </c>
      <c r="V453" s="59" t="s">
        <v>1754</v>
      </c>
      <c r="W453" s="60">
        <f t="shared" si="14"/>
        <v>1251</v>
      </c>
    </row>
    <row r="454" spans="1:28" s="9" customFormat="1" ht="90" customHeight="1">
      <c r="A454" s="49">
        <v>38</v>
      </c>
      <c r="B454" s="50" t="s">
        <v>79</v>
      </c>
      <c r="C454" s="51" t="s">
        <v>130</v>
      </c>
      <c r="D454" s="51" t="s">
        <v>685</v>
      </c>
      <c r="E454" s="52">
        <v>1</v>
      </c>
      <c r="F454" s="53" t="s">
        <v>652</v>
      </c>
      <c r="G454" s="54" t="s">
        <v>79</v>
      </c>
      <c r="H454" s="54" t="s">
        <v>75</v>
      </c>
      <c r="I454" s="86">
        <v>20043810001361</v>
      </c>
      <c r="J454" s="55" t="s">
        <v>929</v>
      </c>
      <c r="K454" s="55" t="s">
        <v>732</v>
      </c>
      <c r="L454" s="55" t="s">
        <v>306</v>
      </c>
      <c r="M454" s="55" t="s">
        <v>307</v>
      </c>
      <c r="N454" s="55" t="s">
        <v>853</v>
      </c>
      <c r="O454" s="56">
        <v>26780660.43</v>
      </c>
      <c r="P454" s="56">
        <v>3118835.04</v>
      </c>
      <c r="Q454" s="56">
        <v>582987.93000000005</v>
      </c>
      <c r="R454" s="56">
        <v>3905918.62</v>
      </c>
      <c r="S454" s="57" t="s">
        <v>2017</v>
      </c>
      <c r="T454" s="56">
        <v>26576564.780000001</v>
      </c>
      <c r="U454" s="58" t="s">
        <v>861</v>
      </c>
      <c r="V454" s="59" t="s">
        <v>1770</v>
      </c>
      <c r="W454" s="60">
        <f t="shared" si="14"/>
        <v>1361</v>
      </c>
    </row>
    <row r="455" spans="1:28" s="9" customFormat="1" ht="90" customHeight="1">
      <c r="A455" s="49">
        <v>38</v>
      </c>
      <c r="B455" s="50" t="s">
        <v>79</v>
      </c>
      <c r="C455" s="51" t="s">
        <v>130</v>
      </c>
      <c r="D455" s="51" t="s">
        <v>685</v>
      </c>
      <c r="E455" s="52">
        <v>1</v>
      </c>
      <c r="F455" s="53" t="s">
        <v>652</v>
      </c>
      <c r="G455" s="54" t="s">
        <v>79</v>
      </c>
      <c r="H455" s="54" t="s">
        <v>716</v>
      </c>
      <c r="I455" s="86">
        <v>20023810001252</v>
      </c>
      <c r="J455" s="55" t="s">
        <v>930</v>
      </c>
      <c r="K455" s="55" t="s">
        <v>169</v>
      </c>
      <c r="L455" s="55" t="s">
        <v>306</v>
      </c>
      <c r="M455" s="55" t="s">
        <v>307</v>
      </c>
      <c r="N455" s="55" t="s">
        <v>853</v>
      </c>
      <c r="O455" s="56">
        <v>54547699.549999997</v>
      </c>
      <c r="P455" s="56">
        <v>0</v>
      </c>
      <c r="Q455" s="56">
        <v>1170572.56</v>
      </c>
      <c r="R455" s="56">
        <v>10267684.390000001</v>
      </c>
      <c r="S455" s="57" t="s">
        <v>2018</v>
      </c>
      <c r="T455" s="56">
        <v>45450587.719999999</v>
      </c>
      <c r="U455" s="58" t="s">
        <v>861</v>
      </c>
      <c r="V455" s="59" t="s">
        <v>1755</v>
      </c>
      <c r="W455" s="60">
        <f t="shared" si="14"/>
        <v>1252</v>
      </c>
    </row>
    <row r="456" spans="1:28" s="9" customFormat="1" ht="90" customHeight="1">
      <c r="A456" s="49">
        <v>38</v>
      </c>
      <c r="B456" s="50" t="s">
        <v>79</v>
      </c>
      <c r="C456" s="51" t="s">
        <v>130</v>
      </c>
      <c r="D456" s="51" t="s">
        <v>685</v>
      </c>
      <c r="E456" s="52">
        <v>1</v>
      </c>
      <c r="F456" s="53" t="s">
        <v>652</v>
      </c>
      <c r="G456" s="54" t="s">
        <v>79</v>
      </c>
      <c r="H456" s="54" t="s">
        <v>540</v>
      </c>
      <c r="I456" s="86">
        <v>20023810001296</v>
      </c>
      <c r="J456" s="55" t="s">
        <v>931</v>
      </c>
      <c r="K456" s="55" t="s">
        <v>732</v>
      </c>
      <c r="L456" s="55" t="s">
        <v>306</v>
      </c>
      <c r="M456" s="55" t="s">
        <v>307</v>
      </c>
      <c r="N456" s="55" t="s">
        <v>853</v>
      </c>
      <c r="O456" s="56">
        <v>42922098.630000003</v>
      </c>
      <c r="P456" s="56">
        <v>5000000</v>
      </c>
      <c r="Q456" s="56">
        <v>881350.23</v>
      </c>
      <c r="R456" s="56">
        <v>8419015.5600000005</v>
      </c>
      <c r="S456" s="57" t="s">
        <v>1761</v>
      </c>
      <c r="T456" s="56">
        <v>40384433.299999997</v>
      </c>
      <c r="U456" s="58" t="s">
        <v>861</v>
      </c>
      <c r="V456" s="59" t="s">
        <v>1762</v>
      </c>
      <c r="W456" s="60">
        <f t="shared" si="14"/>
        <v>1296</v>
      </c>
    </row>
    <row r="457" spans="1:28" s="9" customFormat="1" ht="90" customHeight="1">
      <c r="A457" s="49">
        <v>38</v>
      </c>
      <c r="B457" s="50" t="s">
        <v>79</v>
      </c>
      <c r="C457" s="51" t="s">
        <v>130</v>
      </c>
      <c r="D457" s="51" t="s">
        <v>685</v>
      </c>
      <c r="E457" s="52">
        <v>1</v>
      </c>
      <c r="F457" s="53" t="s">
        <v>652</v>
      </c>
      <c r="G457" s="54" t="s">
        <v>79</v>
      </c>
      <c r="H457" s="54" t="s">
        <v>363</v>
      </c>
      <c r="I457" s="86">
        <v>20023810001253</v>
      </c>
      <c r="J457" s="55" t="s">
        <v>587</v>
      </c>
      <c r="K457" s="55" t="s">
        <v>169</v>
      </c>
      <c r="L457" s="55" t="s">
        <v>306</v>
      </c>
      <c r="M457" s="55" t="s">
        <v>307</v>
      </c>
      <c r="N457" s="55" t="s">
        <v>853</v>
      </c>
      <c r="O457" s="56">
        <v>106789901.70999999</v>
      </c>
      <c r="P457" s="56">
        <v>49271849.030000001</v>
      </c>
      <c r="Q457" s="56">
        <v>1785949.39</v>
      </c>
      <c r="R457" s="56">
        <v>20333995.199999999</v>
      </c>
      <c r="S457" s="57" t="s">
        <v>2019</v>
      </c>
      <c r="T457" s="56">
        <v>137513704.93000001</v>
      </c>
      <c r="U457" s="58" t="s">
        <v>861</v>
      </c>
      <c r="V457" s="59" t="s">
        <v>1756</v>
      </c>
      <c r="W457" s="60">
        <f t="shared" si="14"/>
        <v>1253</v>
      </c>
    </row>
    <row r="458" spans="1:28" s="9" customFormat="1" ht="90" customHeight="1">
      <c r="A458" s="49">
        <v>38</v>
      </c>
      <c r="B458" s="50" t="s">
        <v>79</v>
      </c>
      <c r="C458" s="51" t="s">
        <v>130</v>
      </c>
      <c r="D458" s="51" t="s">
        <v>685</v>
      </c>
      <c r="E458" s="52">
        <v>1</v>
      </c>
      <c r="F458" s="53" t="s">
        <v>652</v>
      </c>
      <c r="G458" s="54" t="s">
        <v>79</v>
      </c>
      <c r="H458" s="54" t="s">
        <v>588</v>
      </c>
      <c r="I458" s="86">
        <v>20023810001254</v>
      </c>
      <c r="J458" s="55" t="s">
        <v>589</v>
      </c>
      <c r="K458" s="55" t="s">
        <v>732</v>
      </c>
      <c r="L458" s="55" t="s">
        <v>306</v>
      </c>
      <c r="M458" s="55" t="s">
        <v>307</v>
      </c>
      <c r="N458" s="55" t="s">
        <v>853</v>
      </c>
      <c r="O458" s="56">
        <v>5148570.34</v>
      </c>
      <c r="P458" s="56">
        <v>1750000</v>
      </c>
      <c r="Q458" s="56">
        <v>133339.47</v>
      </c>
      <c r="R458" s="56">
        <v>30133.67</v>
      </c>
      <c r="S458" s="57" t="s">
        <v>2020</v>
      </c>
      <c r="T458" s="56">
        <v>7001776.1399999997</v>
      </c>
      <c r="U458" s="58" t="s">
        <v>861</v>
      </c>
      <c r="V458" s="59" t="s">
        <v>1757</v>
      </c>
      <c r="W458" s="60">
        <f t="shared" si="14"/>
        <v>1254</v>
      </c>
    </row>
    <row r="459" spans="1:28" s="9" customFormat="1" ht="90" customHeight="1">
      <c r="A459" s="49">
        <v>38</v>
      </c>
      <c r="B459" s="50" t="s">
        <v>79</v>
      </c>
      <c r="C459" s="51" t="s">
        <v>130</v>
      </c>
      <c r="D459" s="51" t="s">
        <v>685</v>
      </c>
      <c r="E459" s="52">
        <v>1</v>
      </c>
      <c r="F459" s="53" t="s">
        <v>652</v>
      </c>
      <c r="G459" s="54" t="s">
        <v>79</v>
      </c>
      <c r="H459" s="54" t="s">
        <v>502</v>
      </c>
      <c r="I459" s="86">
        <v>20023810001305</v>
      </c>
      <c r="J459" s="55" t="s">
        <v>590</v>
      </c>
      <c r="K459" s="55" t="s">
        <v>732</v>
      </c>
      <c r="L459" s="55" t="s">
        <v>306</v>
      </c>
      <c r="M459" s="55" t="s">
        <v>307</v>
      </c>
      <c r="N459" s="55" t="s">
        <v>853</v>
      </c>
      <c r="O459" s="56">
        <v>147903592.22999999</v>
      </c>
      <c r="P459" s="56">
        <v>58716301.600000001</v>
      </c>
      <c r="Q459" s="56">
        <v>3175365.36</v>
      </c>
      <c r="R459" s="56">
        <v>48588780.090000004</v>
      </c>
      <c r="S459" s="57" t="s">
        <v>2021</v>
      </c>
      <c r="T459" s="56">
        <v>161206479.09999999</v>
      </c>
      <c r="U459" s="58" t="s">
        <v>861</v>
      </c>
      <c r="V459" s="59" t="s">
        <v>1763</v>
      </c>
      <c r="W459" s="60">
        <f t="shared" si="14"/>
        <v>1305</v>
      </c>
    </row>
    <row r="460" spans="1:28" s="9" customFormat="1" ht="90" customHeight="1">
      <c r="A460" s="49">
        <v>38</v>
      </c>
      <c r="B460" s="50" t="s">
        <v>79</v>
      </c>
      <c r="C460" s="51" t="s">
        <v>130</v>
      </c>
      <c r="D460" s="51" t="s">
        <v>685</v>
      </c>
      <c r="E460" s="52">
        <v>1</v>
      </c>
      <c r="F460" s="53" t="s">
        <v>652</v>
      </c>
      <c r="G460" s="54" t="s">
        <v>79</v>
      </c>
      <c r="H460" s="54" t="s">
        <v>898</v>
      </c>
      <c r="I460" s="86">
        <v>20023810001255</v>
      </c>
      <c r="J460" s="55" t="s">
        <v>993</v>
      </c>
      <c r="K460" s="55" t="s">
        <v>732</v>
      </c>
      <c r="L460" s="55" t="s">
        <v>306</v>
      </c>
      <c r="M460" s="55" t="s">
        <v>307</v>
      </c>
      <c r="N460" s="55" t="s">
        <v>853</v>
      </c>
      <c r="O460" s="56">
        <v>50261137.289999999</v>
      </c>
      <c r="P460" s="56">
        <v>20900000</v>
      </c>
      <c r="Q460" s="56">
        <v>1460321.05</v>
      </c>
      <c r="R460" s="56">
        <v>5000733.22</v>
      </c>
      <c r="S460" s="57" t="s">
        <v>2022</v>
      </c>
      <c r="T460" s="56">
        <v>67620725.120000005</v>
      </c>
      <c r="U460" s="58" t="s">
        <v>861</v>
      </c>
      <c r="V460" s="59" t="s">
        <v>1758</v>
      </c>
      <c r="W460" s="60">
        <f t="shared" si="14"/>
        <v>1255</v>
      </c>
    </row>
    <row r="461" spans="1:28" s="9" customFormat="1" ht="90" customHeight="1">
      <c r="A461" s="49">
        <v>38</v>
      </c>
      <c r="B461" s="50" t="s">
        <v>79</v>
      </c>
      <c r="C461" s="51" t="s">
        <v>130</v>
      </c>
      <c r="D461" s="51" t="s">
        <v>685</v>
      </c>
      <c r="E461" s="52">
        <v>1</v>
      </c>
      <c r="F461" s="53" t="s">
        <v>652</v>
      </c>
      <c r="G461" s="54" t="s">
        <v>79</v>
      </c>
      <c r="H461" s="54" t="s">
        <v>994</v>
      </c>
      <c r="I461" s="86">
        <v>20033810001342</v>
      </c>
      <c r="J461" s="55" t="s">
        <v>995</v>
      </c>
      <c r="K461" s="55" t="s">
        <v>732</v>
      </c>
      <c r="L461" s="55" t="s">
        <v>306</v>
      </c>
      <c r="M461" s="55" t="s">
        <v>307</v>
      </c>
      <c r="N461" s="55" t="s">
        <v>853</v>
      </c>
      <c r="O461" s="56">
        <v>6729794.5199999996</v>
      </c>
      <c r="P461" s="56">
        <v>0</v>
      </c>
      <c r="Q461" s="56">
        <v>144378.71</v>
      </c>
      <c r="R461" s="56">
        <v>735250.63</v>
      </c>
      <c r="S461" s="57" t="s">
        <v>2023</v>
      </c>
      <c r="T461" s="56">
        <v>6138922.5999999996</v>
      </c>
      <c r="U461" s="58" t="s">
        <v>861</v>
      </c>
      <c r="V461" s="59" t="s">
        <v>1769</v>
      </c>
      <c r="W461" s="60">
        <f t="shared" si="14"/>
        <v>1342</v>
      </c>
    </row>
    <row r="462" spans="1:28" s="41" customFormat="1" ht="20.25" customHeight="1" outlineLevel="1">
      <c r="A462" s="74"/>
      <c r="B462" s="100" t="s">
        <v>375</v>
      </c>
      <c r="C462" s="101"/>
      <c r="D462" s="101"/>
      <c r="E462" s="75">
        <f>SUBTOTAL(9,E463:E464)</f>
        <v>1</v>
      </c>
      <c r="F462" s="76"/>
      <c r="G462" s="76"/>
      <c r="H462" s="76"/>
      <c r="I462" s="89"/>
      <c r="J462" s="76"/>
      <c r="K462" s="76"/>
      <c r="L462" s="76"/>
      <c r="M462" s="76"/>
      <c r="N462" s="76"/>
      <c r="O462" s="78"/>
      <c r="P462" s="78"/>
      <c r="Q462" s="78"/>
      <c r="R462" s="78"/>
      <c r="S462" s="76"/>
      <c r="T462" s="78"/>
      <c r="U462" s="76"/>
      <c r="V462" s="79"/>
      <c r="W462" s="77"/>
      <c r="X462" s="9"/>
      <c r="Y462" s="9"/>
      <c r="Z462" s="48"/>
      <c r="AA462" s="48"/>
      <c r="AB462" s="48"/>
    </row>
    <row r="463" spans="1:28" s="48" customFormat="1" ht="20.25" customHeight="1" outlineLevel="2">
      <c r="A463" s="42"/>
      <c r="B463" s="96" t="s">
        <v>371</v>
      </c>
      <c r="C463" s="97"/>
      <c r="D463" s="97"/>
      <c r="E463" s="43">
        <f>SUBTOTAL(9,E464:E464)</f>
        <v>1</v>
      </c>
      <c r="F463" s="44"/>
      <c r="G463" s="44"/>
      <c r="H463" s="44"/>
      <c r="I463" s="85"/>
      <c r="J463" s="44"/>
      <c r="K463" s="44"/>
      <c r="L463" s="44"/>
      <c r="M463" s="44"/>
      <c r="N463" s="44"/>
      <c r="O463" s="46"/>
      <c r="P463" s="46"/>
      <c r="Q463" s="46"/>
      <c r="R463" s="46"/>
      <c r="S463" s="44"/>
      <c r="T463" s="46"/>
      <c r="U463" s="44"/>
      <c r="V463" s="47"/>
      <c r="W463" s="45"/>
      <c r="X463" s="41"/>
      <c r="Y463" s="9"/>
      <c r="Z463" s="9"/>
      <c r="AA463" s="9"/>
      <c r="AB463" s="9"/>
    </row>
    <row r="464" spans="1:28" s="9" customFormat="1" ht="108.75" customHeight="1">
      <c r="A464" s="49">
        <v>38</v>
      </c>
      <c r="B464" s="50" t="s">
        <v>79</v>
      </c>
      <c r="C464" s="51" t="s">
        <v>210</v>
      </c>
      <c r="D464" s="51" t="s">
        <v>259</v>
      </c>
      <c r="E464" s="52">
        <v>1</v>
      </c>
      <c r="F464" s="53" t="s">
        <v>923</v>
      </c>
      <c r="G464" s="54" t="s">
        <v>924</v>
      </c>
      <c r="H464" s="54" t="s">
        <v>924</v>
      </c>
      <c r="I464" s="86" t="s">
        <v>996</v>
      </c>
      <c r="J464" s="55" t="s">
        <v>1114</v>
      </c>
      <c r="K464" s="55" t="s">
        <v>1148</v>
      </c>
      <c r="L464" s="55" t="s">
        <v>895</v>
      </c>
      <c r="M464" s="55" t="s">
        <v>1069</v>
      </c>
      <c r="N464" s="55" t="s">
        <v>308</v>
      </c>
      <c r="O464" s="56">
        <v>34119488.719999999</v>
      </c>
      <c r="P464" s="56">
        <v>0</v>
      </c>
      <c r="Q464" s="56">
        <v>0</v>
      </c>
      <c r="R464" s="56">
        <v>0</v>
      </c>
      <c r="S464" s="57" t="s">
        <v>2024</v>
      </c>
      <c r="T464" s="56">
        <v>34119488.719999999</v>
      </c>
      <c r="U464" s="58" t="s">
        <v>309</v>
      </c>
      <c r="V464" s="59" t="s">
        <v>1777</v>
      </c>
      <c r="W464" s="60">
        <f>IF(OR(LEFT(I464)="7",LEFT(I464,1)="8"),VALUE(RIGHT(I464,3)),VALUE(RIGHT(I464,4)))</f>
        <v>1302</v>
      </c>
    </row>
    <row r="465" spans="1:28" s="34" customFormat="1" ht="28.5" customHeight="1" outlineLevel="3">
      <c r="A465" s="61"/>
      <c r="B465" s="94" t="s">
        <v>1115</v>
      </c>
      <c r="C465" s="95"/>
      <c r="D465" s="95"/>
      <c r="E465" s="62">
        <f>SUBTOTAL(9,E468:E476)</f>
        <v>7</v>
      </c>
      <c r="F465" s="63"/>
      <c r="G465" s="63"/>
      <c r="H465" s="63"/>
      <c r="I465" s="87"/>
      <c r="J465" s="63"/>
      <c r="K465" s="63"/>
      <c r="L465" s="63"/>
      <c r="M465" s="63"/>
      <c r="N465" s="63"/>
      <c r="O465" s="64"/>
      <c r="P465" s="65"/>
      <c r="Q465" s="65"/>
      <c r="R465" s="65"/>
      <c r="S465" s="63"/>
      <c r="T465" s="65"/>
      <c r="U465" s="63"/>
      <c r="V465" s="66"/>
      <c r="W465" s="67"/>
      <c r="X465" s="9"/>
      <c r="Y465" s="9"/>
      <c r="Z465" s="9"/>
      <c r="AA465" s="9"/>
      <c r="AB465" s="9"/>
    </row>
    <row r="466" spans="1:28" s="41" customFormat="1" ht="20.25" customHeight="1" outlineLevel="1">
      <c r="A466" s="35"/>
      <c r="B466" s="92" t="s">
        <v>867</v>
      </c>
      <c r="C466" s="93" t="s">
        <v>865</v>
      </c>
      <c r="D466" s="93"/>
      <c r="E466" s="36">
        <f>SUBTOTAL(9,E467:E473)</f>
        <v>6</v>
      </c>
      <c r="F466" s="37"/>
      <c r="G466" s="37"/>
      <c r="H466" s="37"/>
      <c r="I466" s="84"/>
      <c r="J466" s="37"/>
      <c r="K466" s="37"/>
      <c r="L466" s="37"/>
      <c r="M466" s="37"/>
      <c r="N466" s="37"/>
      <c r="O466" s="39"/>
      <c r="P466" s="39"/>
      <c r="Q466" s="39"/>
      <c r="R466" s="39"/>
      <c r="S466" s="37"/>
      <c r="T466" s="39"/>
      <c r="U466" s="37"/>
      <c r="V466" s="40"/>
      <c r="W466" s="38"/>
      <c r="X466" s="34"/>
      <c r="Y466" s="9"/>
      <c r="Z466" s="9"/>
      <c r="AA466" s="9"/>
      <c r="AB466" s="9"/>
    </row>
    <row r="467" spans="1:28" s="48" customFormat="1" ht="20.25" customHeight="1" outlineLevel="2">
      <c r="A467" s="42"/>
      <c r="B467" s="96" t="s">
        <v>371</v>
      </c>
      <c r="C467" s="97"/>
      <c r="D467" s="97"/>
      <c r="E467" s="43">
        <f>SUBTOTAL(9,E468:E473)</f>
        <v>6</v>
      </c>
      <c r="F467" s="44"/>
      <c r="G467" s="44"/>
      <c r="H467" s="44"/>
      <c r="I467" s="85"/>
      <c r="J467" s="44"/>
      <c r="K467" s="44"/>
      <c r="L467" s="44"/>
      <c r="M467" s="44"/>
      <c r="N467" s="44"/>
      <c r="O467" s="46"/>
      <c r="P467" s="46"/>
      <c r="Q467" s="46"/>
      <c r="R467" s="46"/>
      <c r="S467" s="44"/>
      <c r="T467" s="46"/>
      <c r="U467" s="44"/>
      <c r="V467" s="47"/>
      <c r="W467" s="45"/>
      <c r="X467" s="41"/>
      <c r="Y467" s="9"/>
      <c r="Z467" s="9"/>
      <c r="AA467" s="9"/>
      <c r="AB467" s="9"/>
    </row>
    <row r="468" spans="1:28" s="9" customFormat="1" ht="139.5" customHeight="1">
      <c r="A468" s="49">
        <v>50</v>
      </c>
      <c r="B468" s="50" t="s">
        <v>1115</v>
      </c>
      <c r="C468" s="51" t="s">
        <v>130</v>
      </c>
      <c r="D468" s="51" t="s">
        <v>259</v>
      </c>
      <c r="E468" s="52">
        <v>1</v>
      </c>
      <c r="F468" s="53" t="s">
        <v>1116</v>
      </c>
      <c r="G468" s="54" t="s">
        <v>1115</v>
      </c>
      <c r="H468" s="54" t="s">
        <v>1115</v>
      </c>
      <c r="I468" s="86" t="s">
        <v>458</v>
      </c>
      <c r="J468" s="55" t="s">
        <v>1149</v>
      </c>
      <c r="K468" s="55" t="s">
        <v>1150</v>
      </c>
      <c r="L468" s="55" t="s">
        <v>895</v>
      </c>
      <c r="M468" s="55" t="s">
        <v>817</v>
      </c>
      <c r="N468" s="55" t="s">
        <v>308</v>
      </c>
      <c r="O468" s="56">
        <v>341218650.29000002</v>
      </c>
      <c r="P468" s="56">
        <v>29207690.699999999</v>
      </c>
      <c r="Q468" s="56">
        <v>4868539.0999999996</v>
      </c>
      <c r="R468" s="56">
        <v>40217924.259999998</v>
      </c>
      <c r="S468" s="57" t="s">
        <v>1778</v>
      </c>
      <c r="T468" s="56">
        <v>335076955.82999998</v>
      </c>
      <c r="U468" s="58" t="s">
        <v>309</v>
      </c>
      <c r="V468" s="59" t="s">
        <v>1779</v>
      </c>
      <c r="W468" s="60">
        <f t="shared" ref="W468:W473" si="15">IF(OR(LEFT(I468)="7",LEFT(I468,1)="8"),VALUE(RIGHT(I468,3)),VALUE(RIGHT(I468,4)))</f>
        <v>1497</v>
      </c>
    </row>
    <row r="469" spans="1:28" s="9" customFormat="1" ht="124.5" customHeight="1">
      <c r="A469" s="49">
        <v>50</v>
      </c>
      <c r="B469" s="50" t="s">
        <v>1115</v>
      </c>
      <c r="C469" s="51" t="s">
        <v>130</v>
      </c>
      <c r="D469" s="51" t="s">
        <v>259</v>
      </c>
      <c r="E469" s="52">
        <v>1</v>
      </c>
      <c r="F469" s="53" t="s">
        <v>1116</v>
      </c>
      <c r="G469" s="54" t="s">
        <v>1115</v>
      </c>
      <c r="H469" s="54" t="s">
        <v>1115</v>
      </c>
      <c r="I469" s="86" t="s">
        <v>1247</v>
      </c>
      <c r="J469" s="55" t="s">
        <v>1248</v>
      </c>
      <c r="K469" s="55" t="s">
        <v>1249</v>
      </c>
      <c r="L469" s="55" t="s">
        <v>895</v>
      </c>
      <c r="M469" s="55" t="s">
        <v>817</v>
      </c>
      <c r="N469" s="55" t="s">
        <v>853</v>
      </c>
      <c r="O469" s="56">
        <v>253278880.38</v>
      </c>
      <c r="P469" s="56">
        <v>0</v>
      </c>
      <c r="Q469" s="56">
        <v>5861036.4500000002</v>
      </c>
      <c r="R469" s="56">
        <v>4638640.5199999996</v>
      </c>
      <c r="S469" s="57" t="s">
        <v>1780</v>
      </c>
      <c r="T469" s="56">
        <v>254501276.31</v>
      </c>
      <c r="U469" s="58" t="s">
        <v>309</v>
      </c>
      <c r="V469" s="59" t="s">
        <v>1408</v>
      </c>
      <c r="W469" s="60">
        <f t="shared" si="15"/>
        <v>1537</v>
      </c>
    </row>
    <row r="470" spans="1:28" s="9" customFormat="1" ht="99.75" customHeight="1">
      <c r="A470" s="49">
        <v>50</v>
      </c>
      <c r="B470" s="50" t="s">
        <v>1115</v>
      </c>
      <c r="C470" s="51" t="s">
        <v>130</v>
      </c>
      <c r="D470" s="51" t="s">
        <v>259</v>
      </c>
      <c r="E470" s="52">
        <v>1</v>
      </c>
      <c r="F470" s="53" t="s">
        <v>1116</v>
      </c>
      <c r="G470" s="54" t="s">
        <v>1115</v>
      </c>
      <c r="H470" s="54" t="s">
        <v>1115</v>
      </c>
      <c r="I470" s="86" t="s">
        <v>37</v>
      </c>
      <c r="J470" s="55" t="s">
        <v>970</v>
      </c>
      <c r="K470" s="55" t="s">
        <v>971</v>
      </c>
      <c r="L470" s="55" t="s">
        <v>895</v>
      </c>
      <c r="M470" s="55" t="s">
        <v>337</v>
      </c>
      <c r="N470" s="55" t="s">
        <v>308</v>
      </c>
      <c r="O470" s="56">
        <v>296192230.26999998</v>
      </c>
      <c r="P470" s="56">
        <v>64090759.240000002</v>
      </c>
      <c r="Q470" s="56">
        <v>7324743.46</v>
      </c>
      <c r="R470" s="56">
        <v>70412431.890000001</v>
      </c>
      <c r="S470" s="57" t="s">
        <v>1781</v>
      </c>
      <c r="T470" s="56">
        <v>297195301.07999998</v>
      </c>
      <c r="U470" s="58" t="s">
        <v>309</v>
      </c>
      <c r="V470" s="59" t="s">
        <v>1782</v>
      </c>
      <c r="W470" s="60">
        <f t="shared" si="15"/>
        <v>344</v>
      </c>
    </row>
    <row r="471" spans="1:28" s="9" customFormat="1" ht="103.5" customHeight="1">
      <c r="A471" s="49">
        <v>50</v>
      </c>
      <c r="B471" s="50" t="s">
        <v>1115</v>
      </c>
      <c r="C471" s="51" t="s">
        <v>130</v>
      </c>
      <c r="D471" s="51" t="s">
        <v>259</v>
      </c>
      <c r="E471" s="52">
        <v>1</v>
      </c>
      <c r="F471" s="53" t="s">
        <v>1116</v>
      </c>
      <c r="G471" s="54" t="s">
        <v>1115</v>
      </c>
      <c r="H471" s="54" t="s">
        <v>1115</v>
      </c>
      <c r="I471" s="86" t="s">
        <v>972</v>
      </c>
      <c r="J471" s="55" t="s">
        <v>973</v>
      </c>
      <c r="K471" s="55" t="s">
        <v>974</v>
      </c>
      <c r="L471" s="55" t="s">
        <v>895</v>
      </c>
      <c r="M471" s="55" t="s">
        <v>337</v>
      </c>
      <c r="N471" s="55" t="s">
        <v>308</v>
      </c>
      <c r="O471" s="56">
        <v>4366972.1500000004</v>
      </c>
      <c r="P471" s="56">
        <v>8068831.4000000004</v>
      </c>
      <c r="Q471" s="56">
        <v>134971.96</v>
      </c>
      <c r="R471" s="56">
        <v>7897275.6900000004</v>
      </c>
      <c r="S471" s="57" t="s">
        <v>1783</v>
      </c>
      <c r="T471" s="56">
        <v>4673499.82</v>
      </c>
      <c r="U471" s="58" t="s">
        <v>309</v>
      </c>
      <c r="V471" s="59" t="s">
        <v>1409</v>
      </c>
      <c r="W471" s="60">
        <f t="shared" si="15"/>
        <v>347</v>
      </c>
    </row>
    <row r="472" spans="1:28" s="9" customFormat="1" ht="94.5" customHeight="1">
      <c r="A472" s="49">
        <v>50</v>
      </c>
      <c r="B472" s="50" t="s">
        <v>1115</v>
      </c>
      <c r="C472" s="51" t="s">
        <v>130</v>
      </c>
      <c r="D472" s="51" t="s">
        <v>259</v>
      </c>
      <c r="E472" s="52">
        <v>1</v>
      </c>
      <c r="F472" s="53" t="s">
        <v>1116</v>
      </c>
      <c r="G472" s="54" t="s">
        <v>1115</v>
      </c>
      <c r="H472" s="54" t="s">
        <v>1115</v>
      </c>
      <c r="I472" s="86" t="s">
        <v>34</v>
      </c>
      <c r="J472" s="55" t="s">
        <v>35</v>
      </c>
      <c r="K472" s="55" t="s">
        <v>36</v>
      </c>
      <c r="L472" s="55" t="s">
        <v>895</v>
      </c>
      <c r="M472" s="55" t="s">
        <v>337</v>
      </c>
      <c r="N472" s="55" t="s">
        <v>853</v>
      </c>
      <c r="O472" s="56">
        <v>16814368.98</v>
      </c>
      <c r="P472" s="56">
        <v>28460046.91</v>
      </c>
      <c r="Q472" s="56">
        <v>385561.79</v>
      </c>
      <c r="R472" s="56">
        <v>21373535.710000001</v>
      </c>
      <c r="S472" s="57" t="s">
        <v>2025</v>
      </c>
      <c r="T472" s="56">
        <v>24286441.969999999</v>
      </c>
      <c r="U472" s="58" t="s">
        <v>309</v>
      </c>
      <c r="V472" s="59" t="s">
        <v>2026</v>
      </c>
      <c r="W472" s="60">
        <f t="shared" si="15"/>
        <v>343</v>
      </c>
    </row>
    <row r="473" spans="1:28" s="9" customFormat="1" ht="87" customHeight="1">
      <c r="A473" s="49">
        <v>50</v>
      </c>
      <c r="B473" s="50" t="s">
        <v>1115</v>
      </c>
      <c r="C473" s="51" t="s">
        <v>130</v>
      </c>
      <c r="D473" s="51" t="s">
        <v>259</v>
      </c>
      <c r="E473" s="52">
        <v>1</v>
      </c>
      <c r="F473" s="53" t="s">
        <v>1116</v>
      </c>
      <c r="G473" s="54" t="s">
        <v>1115</v>
      </c>
      <c r="H473" s="54" t="s">
        <v>1115</v>
      </c>
      <c r="I473" s="86" t="s">
        <v>1117</v>
      </c>
      <c r="J473" s="55" t="s">
        <v>32</v>
      </c>
      <c r="K473" s="55" t="s">
        <v>33</v>
      </c>
      <c r="L473" s="55" t="s">
        <v>895</v>
      </c>
      <c r="M473" s="55" t="s">
        <v>1069</v>
      </c>
      <c r="N473" s="55" t="s">
        <v>853</v>
      </c>
      <c r="O473" s="56">
        <v>319724.61</v>
      </c>
      <c r="P473" s="56">
        <v>0</v>
      </c>
      <c r="Q473" s="56">
        <v>4591.33</v>
      </c>
      <c r="R473" s="56">
        <v>12170.6</v>
      </c>
      <c r="S473" s="57" t="s">
        <v>1784</v>
      </c>
      <c r="T473" s="56">
        <v>312145.34000000003</v>
      </c>
      <c r="U473" s="58" t="s">
        <v>309</v>
      </c>
      <c r="V473" s="59" t="s">
        <v>1407</v>
      </c>
      <c r="W473" s="60">
        <f t="shared" si="15"/>
        <v>1054</v>
      </c>
    </row>
    <row r="474" spans="1:28" s="41" customFormat="1" ht="20.25" customHeight="1" outlineLevel="1">
      <c r="A474" s="74"/>
      <c r="B474" s="100" t="s">
        <v>375</v>
      </c>
      <c r="C474" s="101"/>
      <c r="D474" s="101"/>
      <c r="E474" s="75">
        <f>SUBTOTAL(9,E475:E476)</f>
        <v>1</v>
      </c>
      <c r="F474" s="76"/>
      <c r="G474" s="76"/>
      <c r="H474" s="76"/>
      <c r="I474" s="89"/>
      <c r="J474" s="76"/>
      <c r="K474" s="76"/>
      <c r="L474" s="76"/>
      <c r="M474" s="76"/>
      <c r="N474" s="76"/>
      <c r="O474" s="78"/>
      <c r="P474" s="78"/>
      <c r="Q474" s="78"/>
      <c r="R474" s="78"/>
      <c r="S474" s="76"/>
      <c r="T474" s="78"/>
      <c r="U474" s="76"/>
      <c r="V474" s="79"/>
      <c r="W474" s="77"/>
      <c r="X474" s="9"/>
      <c r="Y474" s="9"/>
      <c r="Z474" s="4"/>
      <c r="AA474" s="4"/>
      <c r="AB474" s="4"/>
    </row>
    <row r="475" spans="1:28" s="48" customFormat="1" ht="20.25" customHeight="1" outlineLevel="2">
      <c r="A475" s="42"/>
      <c r="B475" s="96" t="s">
        <v>371</v>
      </c>
      <c r="C475" s="97"/>
      <c r="D475" s="97"/>
      <c r="E475" s="43">
        <f>SUBTOTAL(9,E476:E476)</f>
        <v>1</v>
      </c>
      <c r="F475" s="44"/>
      <c r="G475" s="44"/>
      <c r="H475" s="44"/>
      <c r="I475" s="85"/>
      <c r="J475" s="44"/>
      <c r="K475" s="44"/>
      <c r="L475" s="44"/>
      <c r="M475" s="44"/>
      <c r="N475" s="44"/>
      <c r="O475" s="46"/>
      <c r="P475" s="46"/>
      <c r="Q475" s="46"/>
      <c r="R475" s="46"/>
      <c r="S475" s="44"/>
      <c r="T475" s="46"/>
      <c r="U475" s="44"/>
      <c r="V475" s="47"/>
      <c r="W475" s="45"/>
      <c r="X475" s="41"/>
      <c r="Y475" s="9"/>
      <c r="Z475" s="4"/>
      <c r="AA475" s="4"/>
      <c r="AB475" s="4"/>
    </row>
    <row r="476" spans="1:28" s="9" customFormat="1" ht="79.5" customHeight="1">
      <c r="A476" s="49">
        <v>50</v>
      </c>
      <c r="B476" s="50" t="s">
        <v>1115</v>
      </c>
      <c r="C476" s="51" t="s">
        <v>210</v>
      </c>
      <c r="D476" s="51" t="s">
        <v>259</v>
      </c>
      <c r="E476" s="52">
        <v>1</v>
      </c>
      <c r="F476" s="53" t="s">
        <v>1116</v>
      </c>
      <c r="G476" s="54" t="s">
        <v>1115</v>
      </c>
      <c r="H476" s="54" t="s">
        <v>1115</v>
      </c>
      <c r="I476" s="86" t="s">
        <v>416</v>
      </c>
      <c r="J476" s="55" t="s">
        <v>715</v>
      </c>
      <c r="K476" s="55" t="s">
        <v>1151</v>
      </c>
      <c r="L476" s="55" t="s">
        <v>895</v>
      </c>
      <c r="M476" s="55" t="s">
        <v>815</v>
      </c>
      <c r="N476" s="55" t="s">
        <v>308</v>
      </c>
      <c r="O476" s="56">
        <v>118277743.64</v>
      </c>
      <c r="P476" s="56">
        <v>25297121.170000002</v>
      </c>
      <c r="Q476" s="56">
        <v>3049975.23</v>
      </c>
      <c r="R476" s="56">
        <v>167188.78</v>
      </c>
      <c r="S476" s="57" t="s">
        <v>2027</v>
      </c>
      <c r="T476" s="56">
        <v>146457651.25999999</v>
      </c>
      <c r="U476" s="58" t="s">
        <v>309</v>
      </c>
      <c r="V476" s="59" t="s">
        <v>1410</v>
      </c>
      <c r="W476" s="60">
        <f>IF(OR(LEFT(I476)="7",LEFT(I476,1)="8"),VALUE(RIGHT(I476,3)),VALUE(RIGHT(I476,4)))</f>
        <v>737</v>
      </c>
    </row>
    <row r="477" spans="1:28" s="26" customFormat="1" ht="28.5" customHeight="1">
      <c r="A477" s="19"/>
      <c r="B477" s="102" t="s">
        <v>2033</v>
      </c>
      <c r="C477" s="103"/>
      <c r="D477" s="103"/>
      <c r="E477" s="91">
        <f>SUBTOTAL(9,E478:E943)</f>
        <v>1</v>
      </c>
      <c r="F477" s="21"/>
      <c r="G477" s="21"/>
      <c r="H477" s="21"/>
      <c r="I477" s="82"/>
      <c r="J477" s="21"/>
      <c r="K477" s="21"/>
      <c r="L477" s="21"/>
      <c r="M477" s="21"/>
      <c r="N477" s="21"/>
      <c r="O477" s="22"/>
      <c r="P477" s="23"/>
      <c r="Q477" s="23"/>
      <c r="R477" s="23"/>
      <c r="S477" s="21"/>
      <c r="T477" s="23"/>
      <c r="U477" s="21"/>
      <c r="V477" s="24"/>
      <c r="W477" s="25"/>
    </row>
    <row r="478" spans="1:28" s="34" customFormat="1" ht="20.25" customHeight="1" outlineLevel="3">
      <c r="A478" s="61"/>
      <c r="B478" s="94" t="s">
        <v>986</v>
      </c>
      <c r="C478" s="95"/>
      <c r="D478" s="95"/>
      <c r="E478" s="62">
        <f>SUBTOTAL(9,E481:E481)</f>
        <v>1</v>
      </c>
      <c r="F478" s="63"/>
      <c r="G478" s="63"/>
      <c r="H478" s="63"/>
      <c r="I478" s="87"/>
      <c r="J478" s="63"/>
      <c r="K478" s="63"/>
      <c r="L478" s="63"/>
      <c r="M478" s="63"/>
      <c r="N478" s="63"/>
      <c r="O478" s="64"/>
      <c r="P478" s="65"/>
      <c r="Q478" s="65"/>
      <c r="R478" s="65"/>
      <c r="S478" s="63"/>
      <c r="T478" s="65"/>
      <c r="U478" s="63"/>
      <c r="V478" s="66"/>
      <c r="W478" s="67"/>
      <c r="Y478" s="9"/>
    </row>
    <row r="479" spans="1:28" s="41" customFormat="1" ht="20.25" customHeight="1" outlineLevel="1">
      <c r="A479" s="74"/>
      <c r="B479" s="100" t="s">
        <v>375</v>
      </c>
      <c r="C479" s="101"/>
      <c r="D479" s="101"/>
      <c r="E479" s="75">
        <f>SUBTOTAL(9,E480:E481)</f>
        <v>1</v>
      </c>
      <c r="F479" s="76"/>
      <c r="G479" s="76"/>
      <c r="H479" s="76"/>
      <c r="I479" s="89"/>
      <c r="J479" s="76"/>
      <c r="K479" s="76"/>
      <c r="L479" s="76"/>
      <c r="M479" s="76"/>
      <c r="N479" s="76"/>
      <c r="O479" s="78"/>
      <c r="P479" s="78"/>
      <c r="Q479" s="78"/>
      <c r="R479" s="78"/>
      <c r="S479" s="76"/>
      <c r="T479" s="78"/>
      <c r="U479" s="76"/>
      <c r="V479" s="79"/>
      <c r="W479" s="77"/>
      <c r="X479" s="9"/>
      <c r="Y479" s="9"/>
      <c r="Z479" s="34"/>
      <c r="AA479" s="34"/>
      <c r="AB479" s="34"/>
    </row>
    <row r="480" spans="1:28" s="48" customFormat="1" ht="20.25" customHeight="1" outlineLevel="2">
      <c r="A480" s="42"/>
      <c r="B480" s="96" t="s">
        <v>371</v>
      </c>
      <c r="C480" s="97"/>
      <c r="D480" s="97"/>
      <c r="E480" s="43">
        <f>SUBTOTAL(9,E481)</f>
        <v>1</v>
      </c>
      <c r="F480" s="44"/>
      <c r="G480" s="44"/>
      <c r="H480" s="44"/>
      <c r="I480" s="85"/>
      <c r="J480" s="44"/>
      <c r="K480" s="44"/>
      <c r="L480" s="44"/>
      <c r="M480" s="44"/>
      <c r="N480" s="44"/>
      <c r="O480" s="46"/>
      <c r="P480" s="46"/>
      <c r="Q480" s="46"/>
      <c r="R480" s="46"/>
      <c r="S480" s="44"/>
      <c r="T480" s="46"/>
      <c r="U480" s="44"/>
      <c r="V480" s="47"/>
      <c r="W480" s="45"/>
      <c r="X480" s="41"/>
      <c r="Y480" s="9"/>
      <c r="Z480" s="41"/>
      <c r="AA480" s="41"/>
      <c r="AB480" s="41"/>
    </row>
    <row r="481" spans="1:23" s="9" customFormat="1" ht="118.5" customHeight="1">
      <c r="A481" s="49">
        <v>11</v>
      </c>
      <c r="B481" s="50" t="s">
        <v>986</v>
      </c>
      <c r="C481" s="51" t="s">
        <v>210</v>
      </c>
      <c r="D481" s="51" t="s">
        <v>259</v>
      </c>
      <c r="E481" s="52">
        <v>1</v>
      </c>
      <c r="F481" s="53">
        <v>311</v>
      </c>
      <c r="G481" s="54" t="s">
        <v>167</v>
      </c>
      <c r="H481" s="54" t="s">
        <v>167</v>
      </c>
      <c r="I481" s="86">
        <v>20001170001117</v>
      </c>
      <c r="J481" s="55" t="s">
        <v>168</v>
      </c>
      <c r="K481" s="55" t="s">
        <v>1050</v>
      </c>
      <c r="L481" s="55" t="s">
        <v>687</v>
      </c>
      <c r="M481" s="55" t="s">
        <v>1051</v>
      </c>
      <c r="N481" s="55" t="s">
        <v>308</v>
      </c>
      <c r="O481" s="56">
        <v>0</v>
      </c>
      <c r="P481" s="56" t="s">
        <v>1787</v>
      </c>
      <c r="Q481" s="56" t="s">
        <v>1787</v>
      </c>
      <c r="R481" s="56" t="s">
        <v>1787</v>
      </c>
      <c r="S481" s="57" t="s">
        <v>1789</v>
      </c>
      <c r="T481" s="56">
        <v>28435732.010000002</v>
      </c>
      <c r="U481" s="58" t="s">
        <v>861</v>
      </c>
      <c r="V481" s="59" t="s">
        <v>1788</v>
      </c>
      <c r="W481" s="60">
        <f>IF(OR(LEFT(I481)="7",LEFT(I481,1)="8"),VALUE(RIGHT(I481,3)),VALUE(RIGHT(I481,4)))</f>
        <v>1117</v>
      </c>
    </row>
    <row r="482" spans="1:23" ht="13.5" customHeight="1">
      <c r="T482" s="3">
        <f>SUM(T11:T481)</f>
        <v>412241944327.75006</v>
      </c>
    </row>
  </sheetData>
  <mergeCells count="122">
    <mergeCell ref="B275:D275"/>
    <mergeCell ref="B110:D110"/>
    <mergeCell ref="B29:D29"/>
    <mergeCell ref="B95:D95"/>
    <mergeCell ref="B97:D97"/>
    <mergeCell ref="B109:D109"/>
    <mergeCell ref="B228:D228"/>
    <mergeCell ref="B121:D121"/>
    <mergeCell ref="B127:D127"/>
    <mergeCell ref="B132:D132"/>
    <mergeCell ref="B234:D234"/>
    <mergeCell ref="B144:D144"/>
    <mergeCell ref="B161:D161"/>
    <mergeCell ref="B274:D274"/>
    <mergeCell ref="B271:D271"/>
    <mergeCell ref="B257:D257"/>
    <mergeCell ref="B258:D258"/>
    <mergeCell ref="B259:D259"/>
    <mergeCell ref="B246:D246"/>
    <mergeCell ref="B171:D171"/>
    <mergeCell ref="B20:D20"/>
    <mergeCell ref="B21:D21"/>
    <mergeCell ref="A2:V2"/>
    <mergeCell ref="A3:V3"/>
    <mergeCell ref="A4:V4"/>
    <mergeCell ref="B13:D13"/>
    <mergeCell ref="B9:D9"/>
    <mergeCell ref="B10:D10"/>
    <mergeCell ref="B7:D7"/>
    <mergeCell ref="B8:D8"/>
    <mergeCell ref="B15:D15"/>
    <mergeCell ref="B14:D14"/>
    <mergeCell ref="M1:P1"/>
    <mergeCell ref="B19:D19"/>
    <mergeCell ref="B167:D167"/>
    <mergeCell ref="B168:D168"/>
    <mergeCell ref="B267:D267"/>
    <mergeCell ref="B270:D270"/>
    <mergeCell ref="B1:K1"/>
    <mergeCell ref="B133:D133"/>
    <mergeCell ref="B136:D136"/>
    <mergeCell ref="B143:D143"/>
    <mergeCell ref="B140:D140"/>
    <mergeCell ref="B142:D142"/>
    <mergeCell ref="B172:D172"/>
    <mergeCell ref="B180:D180"/>
    <mergeCell ref="B188:D188"/>
    <mergeCell ref="B186:D186"/>
    <mergeCell ref="B187:D187"/>
    <mergeCell ref="B170:D170"/>
    <mergeCell ref="B240:D240"/>
    <mergeCell ref="B252:D252"/>
    <mergeCell ref="B241:D241"/>
    <mergeCell ref="B137:D137"/>
    <mergeCell ref="B155:D155"/>
    <mergeCell ref="B23:D23"/>
    <mergeCell ref="B24:D24"/>
    <mergeCell ref="B292:D292"/>
    <mergeCell ref="B283:D283"/>
    <mergeCell ref="B290:D290"/>
    <mergeCell ref="B287:D287"/>
    <mergeCell ref="B355:D355"/>
    <mergeCell ref="B356:D356"/>
    <mergeCell ref="B266:D266"/>
    <mergeCell ref="B27:D27"/>
    <mergeCell ref="B28:D28"/>
    <mergeCell ref="B123:D123"/>
    <mergeCell ref="B124:D124"/>
    <mergeCell ref="B128:D128"/>
    <mergeCell ref="B126:D126"/>
    <mergeCell ref="B135:D135"/>
    <mergeCell ref="B233:D233"/>
    <mergeCell ref="B253:D253"/>
    <mergeCell ref="B254:D254"/>
    <mergeCell ref="B214:D214"/>
    <mergeCell ref="B244:D244"/>
    <mergeCell ref="B245:D245"/>
    <mergeCell ref="B183:D183"/>
    <mergeCell ref="B184:D184"/>
    <mergeCell ref="B325:D325"/>
    <mergeCell ref="B288:D288"/>
    <mergeCell ref="B279:D279"/>
    <mergeCell ref="B282:D282"/>
    <mergeCell ref="B273:D273"/>
    <mergeCell ref="B238:D238"/>
    <mergeCell ref="B277:D277"/>
    <mergeCell ref="B291:D291"/>
    <mergeCell ref="B479:D479"/>
    <mergeCell ref="B480:D480"/>
    <mergeCell ref="B478:D478"/>
    <mergeCell ref="B477:D477"/>
    <mergeCell ref="B475:D475"/>
    <mergeCell ref="B465:D465"/>
    <mergeCell ref="B467:D467"/>
    <mergeCell ref="B466:D466"/>
    <mergeCell ref="B326:D326"/>
    <mergeCell ref="B462:D462"/>
    <mergeCell ref="B474:D474"/>
    <mergeCell ref="B346:D346"/>
    <mergeCell ref="B427:D427"/>
    <mergeCell ref="B370:D370"/>
    <mergeCell ref="B369:D369"/>
    <mergeCell ref="B368:D368"/>
    <mergeCell ref="B365:D365"/>
    <mergeCell ref="B298:D298"/>
    <mergeCell ref="B297:D297"/>
    <mergeCell ref="B299:D299"/>
    <mergeCell ref="B316:D316"/>
    <mergeCell ref="B322:D322"/>
    <mergeCell ref="B321:D321"/>
    <mergeCell ref="B363:D363"/>
    <mergeCell ref="B364:D364"/>
    <mergeCell ref="B463:D463"/>
    <mergeCell ref="B357:D357"/>
    <mergeCell ref="B327:D327"/>
    <mergeCell ref="B339:D339"/>
    <mergeCell ref="B361:D361"/>
    <mergeCell ref="B359:D359"/>
    <mergeCell ref="B341:D341"/>
    <mergeCell ref="B340:D340"/>
    <mergeCell ref="B360:D360"/>
    <mergeCell ref="B334:D334"/>
  </mergeCells>
  <phoneticPr fontId="2" type="noConversion"/>
  <printOptions horizontalCentered="1"/>
  <pageMargins left="0.19685039370078741" right="0.19685039370078741" top="0.19685039370078741" bottom="0.39370078740157483" header="0" footer="0.19685039370078741"/>
  <pageSetup paperSize="5" scale="35" pageOrder="overThenDown" orientation="landscape" r:id="rId1"/>
  <headerFooter alignWithMargins="0">
    <oddFooter>&amp;RPágina &amp;P de &amp;N</oddFooter>
  </headerFooter>
  <rowBreaks count="9" manualBreakCount="9">
    <brk id="134" max="21" man="1"/>
    <brk id="169" max="21" man="1"/>
    <brk id="213" max="21" man="1"/>
    <brk id="237" max="21" man="1"/>
    <brk id="276" max="21" man="1"/>
    <brk id="320" max="21" man="1"/>
    <brk id="358" max="21" man="1"/>
    <brk id="473" max="21" man="1"/>
    <brk id="4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2012-07-30T17:52:25Z</cp:lastPrinted>
  <dcterms:created xsi:type="dcterms:W3CDTF">2006-10-23T15:09:39Z</dcterms:created>
  <dcterms:modified xsi:type="dcterms:W3CDTF">2012-07-30T17:53:11Z</dcterms:modified>
</cp:coreProperties>
</file>