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5" windowWidth="15480" windowHeight="11640"/>
  </bookViews>
  <sheets>
    <sheet name="reportados" sheetId="8" r:id="rId1"/>
  </sheets>
  <externalReferences>
    <externalReference r:id="rId2"/>
    <externalReference r:id="rId3"/>
  </externalReferences>
  <definedNames>
    <definedName name="_xlnm._FilterDatabase" localSheetId="0" hidden="1">reportados!$A$6:$W$484</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reportados!$B$6:$V$483</definedName>
    <definedName name="FIDUCIARIO">#REF!</definedName>
    <definedName name="fiduciario1">#REF!</definedName>
    <definedName name="FIDUCIARIOS">#REF!</definedName>
    <definedName name="fiduciarios1">#REF!</definedName>
    <definedName name="_xlnm.Print_Titles" localSheetId="0">reportados!$1:$6</definedName>
  </definedNames>
  <calcPr calcId="125725"/>
</workbook>
</file>

<file path=xl/calcChain.xml><?xml version="1.0" encoding="utf-8"?>
<calcChain xmlns="http://schemas.openxmlformats.org/spreadsheetml/2006/main">
  <c r="W483" i="8"/>
  <c r="W480"/>
  <c r="W479"/>
  <c r="W478"/>
  <c r="W477"/>
  <c r="W476"/>
  <c r="W475"/>
  <c r="W471"/>
  <c r="W468"/>
  <c r="W467"/>
  <c r="W466"/>
  <c r="W465"/>
  <c r="W464"/>
  <c r="W463"/>
  <c r="W462"/>
  <c r="W461"/>
  <c r="W460"/>
  <c r="W459"/>
  <c r="W458"/>
  <c r="W457"/>
  <c r="W456"/>
  <c r="W455"/>
  <c r="W454"/>
  <c r="W453"/>
  <c r="W452"/>
  <c r="W451"/>
  <c r="W450"/>
  <c r="W449"/>
  <c r="W448"/>
  <c r="W447"/>
  <c r="W446"/>
  <c r="W445"/>
  <c r="W444"/>
  <c r="W443"/>
  <c r="W442"/>
  <c r="W441"/>
  <c r="W440"/>
  <c r="W439"/>
  <c r="W438"/>
  <c r="W437"/>
  <c r="W436"/>
  <c r="W435"/>
  <c r="W433"/>
  <c r="W432"/>
  <c r="W431"/>
  <c r="W430"/>
  <c r="W429"/>
  <c r="W428"/>
  <c r="W427"/>
  <c r="W426"/>
  <c r="W425"/>
  <c r="W424"/>
  <c r="W423"/>
  <c r="W422"/>
  <c r="W421"/>
  <c r="W420"/>
  <c r="W419"/>
  <c r="W418"/>
  <c r="W417"/>
  <c r="W416"/>
  <c r="W415"/>
  <c r="W414"/>
  <c r="W413"/>
  <c r="W412"/>
  <c r="W411"/>
  <c r="W410"/>
  <c r="W409"/>
  <c r="W408"/>
  <c r="W407"/>
  <c r="W406"/>
  <c r="W405"/>
  <c r="W404"/>
  <c r="W403"/>
  <c r="W402"/>
  <c r="W401"/>
  <c r="W400"/>
  <c r="W399"/>
  <c r="W398"/>
  <c r="W397"/>
  <c r="W396"/>
  <c r="W395"/>
  <c r="W394"/>
  <c r="W393"/>
  <c r="W392"/>
  <c r="W391"/>
  <c r="W390"/>
  <c r="W389"/>
  <c r="W388"/>
  <c r="W387"/>
  <c r="W386"/>
  <c r="W385"/>
  <c r="W384"/>
  <c r="W383"/>
  <c r="W382"/>
  <c r="W381"/>
  <c r="W377"/>
  <c r="W376"/>
  <c r="W372"/>
  <c r="W368"/>
  <c r="W364"/>
  <c r="W363"/>
  <c r="W362"/>
  <c r="W361"/>
  <c r="W360"/>
  <c r="W359"/>
  <c r="W358"/>
  <c r="W357"/>
  <c r="W356"/>
  <c r="W354"/>
  <c r="W353"/>
  <c r="W352"/>
  <c r="W351"/>
  <c r="W347"/>
  <c r="W346"/>
  <c r="W345"/>
  <c r="W344"/>
  <c r="W342"/>
  <c r="W341"/>
  <c r="W340"/>
  <c r="W339"/>
  <c r="W338"/>
  <c r="W337"/>
  <c r="W336"/>
  <c r="W332"/>
  <c r="W331"/>
  <c r="W328"/>
  <c r="W327"/>
  <c r="W326"/>
  <c r="W325"/>
  <c r="W324"/>
  <c r="W323"/>
  <c r="W321"/>
  <c r="W320"/>
  <c r="W319"/>
  <c r="W318"/>
  <c r="W317"/>
  <c r="W316"/>
  <c r="W315"/>
  <c r="W314"/>
  <c r="W313"/>
  <c r="W312"/>
  <c r="W311"/>
  <c r="W310"/>
  <c r="W309"/>
  <c r="W308"/>
  <c r="W307"/>
  <c r="W306"/>
  <c r="W302"/>
  <c r="W301"/>
  <c r="W300"/>
  <c r="W299"/>
  <c r="W295"/>
  <c r="W292"/>
  <c r="W291"/>
  <c r="W290"/>
  <c r="W287"/>
  <c r="W286"/>
  <c r="W284"/>
  <c r="W282"/>
  <c r="W278"/>
  <c r="E273"/>
  <c r="W275"/>
  <c r="W274"/>
  <c r="W271"/>
  <c r="W270"/>
  <c r="W269"/>
  <c r="W268"/>
  <c r="W267"/>
  <c r="W266"/>
  <c r="W262"/>
  <c r="W261"/>
  <c r="W257"/>
  <c r="W256"/>
  <c r="W255"/>
  <c r="W254"/>
  <c r="W253"/>
  <c r="W249"/>
  <c r="W248"/>
  <c r="W247"/>
  <c r="W244"/>
  <c r="W242"/>
  <c r="W241"/>
  <c r="W240"/>
  <c r="W237"/>
  <c r="W236"/>
  <c r="W235"/>
  <c r="W234"/>
  <c r="W232"/>
  <c r="W231"/>
  <c r="W230"/>
  <c r="W229"/>
  <c r="W228"/>
  <c r="W227"/>
  <c r="W226"/>
  <c r="W225"/>
  <c r="W224"/>
  <c r="W223"/>
  <c r="W222"/>
  <c r="W221"/>
  <c r="W220"/>
  <c r="W219"/>
  <c r="W218"/>
  <c r="W216"/>
  <c r="W215"/>
  <c r="W214"/>
  <c r="W213"/>
  <c r="W212"/>
  <c r="W211"/>
  <c r="W210"/>
  <c r="W209"/>
  <c r="W208"/>
  <c r="W207"/>
  <c r="W206"/>
  <c r="W205"/>
  <c r="W204"/>
  <c r="W203"/>
  <c r="W202"/>
  <c r="W201"/>
  <c r="W200"/>
  <c r="W199"/>
  <c r="W198"/>
  <c r="W197"/>
  <c r="W196"/>
  <c r="W195"/>
  <c r="W194"/>
  <c r="W193"/>
  <c r="W192"/>
  <c r="W191"/>
  <c r="W187"/>
  <c r="W184"/>
  <c r="W183"/>
  <c r="W181"/>
  <c r="W180"/>
  <c r="W179"/>
  <c r="W178"/>
  <c r="W177"/>
  <c r="W176"/>
  <c r="W172"/>
  <c r="W169"/>
  <c r="W168"/>
  <c r="W167"/>
  <c r="W166"/>
  <c r="W165"/>
  <c r="W164"/>
  <c r="W162"/>
  <c r="W161"/>
  <c r="W160"/>
  <c r="W159"/>
  <c r="W158"/>
  <c r="W156"/>
  <c r="W155"/>
  <c r="W154"/>
  <c r="W153"/>
  <c r="W152"/>
  <c r="W151"/>
  <c r="W150"/>
  <c r="W149"/>
  <c r="W148"/>
  <c r="W147"/>
  <c r="W143"/>
  <c r="W141"/>
  <c r="W140"/>
  <c r="W136"/>
  <c r="W133"/>
  <c r="W132"/>
  <c r="W131"/>
  <c r="W127"/>
  <c r="W124"/>
  <c r="W122"/>
  <c r="W121"/>
  <c r="W120"/>
  <c r="W119"/>
  <c r="W118"/>
  <c r="W117"/>
  <c r="W116"/>
  <c r="W115"/>
  <c r="W114"/>
  <c r="W113"/>
  <c r="W112"/>
  <c r="W109"/>
  <c r="W108"/>
  <c r="W107"/>
  <c r="W106"/>
  <c r="W105"/>
  <c r="W104"/>
  <c r="W103"/>
  <c r="W102"/>
  <c r="W101"/>
  <c r="W99"/>
  <c r="W98"/>
  <c r="W96"/>
  <c r="W95"/>
  <c r="W94"/>
  <c r="W93"/>
  <c r="W92"/>
  <c r="W91"/>
  <c r="W90"/>
  <c r="W89"/>
  <c r="W88"/>
  <c r="W87"/>
  <c r="W86"/>
  <c r="W85"/>
  <c r="W84"/>
  <c r="W83"/>
  <c r="W82"/>
  <c r="W81"/>
  <c r="W80"/>
  <c r="W79"/>
  <c r="W78"/>
  <c r="W77"/>
  <c r="W76"/>
  <c r="W75"/>
  <c r="W74"/>
  <c r="W73"/>
  <c r="W72"/>
  <c r="W71"/>
  <c r="W70"/>
  <c r="W69"/>
  <c r="W68"/>
  <c r="W67"/>
  <c r="W66"/>
  <c r="W65"/>
  <c r="W64"/>
  <c r="W63"/>
  <c r="W62"/>
  <c r="W61"/>
  <c r="W60"/>
  <c r="W59"/>
  <c r="W58"/>
  <c r="W57"/>
  <c r="W56"/>
  <c r="W55"/>
  <c r="W54"/>
  <c r="W53"/>
  <c r="W52"/>
  <c r="W51"/>
  <c r="W50"/>
  <c r="W49"/>
  <c r="W48"/>
  <c r="W47"/>
  <c r="W46"/>
  <c r="W45"/>
  <c r="W44"/>
  <c r="W43"/>
  <c r="W42"/>
  <c r="W41"/>
  <c r="W40"/>
  <c r="W39"/>
  <c r="W38"/>
  <c r="W37"/>
  <c r="W36"/>
  <c r="W35"/>
  <c r="W34"/>
  <c r="W33"/>
  <c r="W32"/>
  <c r="W31"/>
  <c r="W30"/>
  <c r="W26"/>
  <c r="W25"/>
  <c r="W22"/>
  <c r="W18"/>
  <c r="W17"/>
  <c r="W16"/>
  <c r="W12"/>
  <c r="W11"/>
  <c r="E186" l="1"/>
  <c r="E185"/>
  <c r="E139"/>
  <c r="E21"/>
  <c r="E24"/>
  <c r="E23" s="1"/>
  <c r="R484"/>
  <c r="Q484"/>
  <c r="P484"/>
  <c r="E138"/>
  <c r="T484"/>
  <c r="E171"/>
  <c r="E170"/>
  <c r="E97"/>
  <c r="E434"/>
  <c r="E470"/>
  <c r="E469" s="1"/>
  <c r="E288"/>
  <c r="E289"/>
  <c r="E277"/>
  <c r="E276" s="1"/>
  <c r="E272"/>
  <c r="E265"/>
  <c r="E264" s="1"/>
  <c r="E367"/>
  <c r="E366"/>
  <c r="E365"/>
  <c r="E126"/>
  <c r="E129"/>
  <c r="E130"/>
  <c r="E135"/>
  <c r="E134" s="1"/>
  <c r="E29"/>
  <c r="E283"/>
  <c r="E285"/>
  <c r="E293"/>
  <c r="E294"/>
  <c r="E125"/>
  <c r="E142"/>
  <c r="E137" s="1"/>
  <c r="E157"/>
  <c r="E163"/>
  <c r="E146"/>
  <c r="E182"/>
  <c r="E173" s="1"/>
  <c r="E175"/>
  <c r="E217"/>
  <c r="E233"/>
  <c r="E243"/>
  <c r="E238" s="1"/>
  <c r="E239"/>
  <c r="E246"/>
  <c r="E245" s="1"/>
  <c r="E190"/>
  <c r="E252"/>
  <c r="E251" s="1"/>
  <c r="E250" s="1"/>
  <c r="E260"/>
  <c r="E259" s="1"/>
  <c r="E258" s="1"/>
  <c r="E281"/>
  <c r="E297"/>
  <c r="E298"/>
  <c r="E322"/>
  <c r="E304" s="1"/>
  <c r="E330"/>
  <c r="E329" s="1"/>
  <c r="E305"/>
  <c r="E343"/>
  <c r="E333" s="1"/>
  <c r="E335"/>
  <c r="E355"/>
  <c r="E348" s="1"/>
  <c r="E350"/>
  <c r="E371"/>
  <c r="E370" s="1"/>
  <c r="E369" s="1"/>
  <c r="E374"/>
  <c r="E375"/>
  <c r="E380"/>
  <c r="E482"/>
  <c r="E481" s="1"/>
  <c r="E472" s="1"/>
  <c r="E474"/>
  <c r="E473" s="1"/>
  <c r="E111"/>
  <c r="E123"/>
  <c r="E15"/>
  <c r="E14" s="1"/>
  <c r="E13" s="1"/>
  <c r="E10"/>
  <c r="E9"/>
  <c r="E8"/>
  <c r="E379" l="1"/>
  <c r="E144"/>
  <c r="E263"/>
  <c r="E279"/>
  <c r="E110"/>
  <c r="E100" s="1"/>
  <c r="E28" s="1"/>
  <c r="E334"/>
  <c r="E280"/>
  <c r="E378"/>
  <c r="E349"/>
  <c r="E296"/>
  <c r="E189"/>
  <c r="E174"/>
  <c r="E373"/>
  <c r="E145"/>
  <c r="E303"/>
  <c r="E188"/>
  <c r="E128"/>
  <c r="E27" l="1"/>
  <c r="E20" l="1"/>
  <c r="E19" s="1"/>
  <c r="E7" s="1"/>
</calcChain>
</file>

<file path=xl/sharedStrings.xml><?xml version="1.0" encoding="utf-8"?>
<sst xmlns="http://schemas.openxmlformats.org/spreadsheetml/2006/main" count="5409" uniqueCount="2056">
  <si>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</si>
  <si>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</si>
  <si>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</si>
  <si>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</si>
  <si>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</si>
  <si>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</si>
  <si>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</si>
  <si>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</si>
  <si>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CONCESION OTORGADA A PARTICULAR POR EL GOBIERNO FEDERAL A TRAVES DE LA S.C.T. PARA LA CONSTRUCCION, EXPLOTACION, MANTENIMIENTO Y CONSERVACION DEL TRAMO CARRETERO DE 29.5 KMS. DE LA CARRETERA SAN MARTIN TEXMELUCAN-TLAXCALA-EL MOLINITO.</t>
  </si>
  <si>
    <t>CONCESION OTORGADA A PARTICULAR POR EL GOBIERNO FEDERAL A TRAVES DE LA S.C.T. PARA LA CONSTRUCCION, EXPLOTACION, MANTENIMIENTO Y CONSERVACION Y DEL TRAMO CARRETERO DE 250.0 KMS. DE LA CARRETERA KANTUNIL-CANCUN.</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</si>
  <si>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</si>
  <si>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</si>
  <si>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</si>
  <si>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</si>
  <si>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</si>
  <si>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</si>
  <si>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DESTINO: NO APLICA
CUMPLIMIENTO DE LA MISIÓN:
GARANTIZAR EL CUMPLIMIENTO DE PAGO DEL CRÉDITO OTORGADO AL GOBIERNO DEL ESTADO DE MORELOS. MISIÓN QUE FUE CUMPLIDA.</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</si>
  <si>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</si>
  <si>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</si>
  <si>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</si>
  <si>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</si>
  <si>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</si>
  <si>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DESTINO: FONDO DE AHORRO EN BENEFICIO DEL PERSONAL OPERATIVO DE BASE Y DE CONFIANZA DEL IMP
CUMPLIMIENTO DE LA MISIÓN:
CUMPLIR CON LAS APORTACIONES DEL FONDO DE AHORRO EN BENEFICIO DEL PERSONAL OPERATIVO DE BASE Y DE CONFIANZA DEL IMP</t>
  </si>
  <si>
    <t>FIDEICOMISO No. F724815-3 FERTIMEX</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</si>
  <si>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</si>
  <si>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</si>
  <si>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</si>
  <si>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</si>
  <si>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</si>
  <si>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</si>
  <si>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</si>
  <si>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</si>
  <si>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</si>
  <si>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</si>
  <si>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200806HIU01484</t>
  </si>
  <si>
    <t>FIDEICOMISO PARA EL APOYO A LAS MICRO, PEQUEÑAS Y MEDIANAS EMPRESAS</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</si>
  <si>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</si>
  <si>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</si>
  <si>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</si>
  <si>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</si>
  <si>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</si>
  <si>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</si>
  <si>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</si>
  <si>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</si>
  <si>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</si>
  <si>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</si>
  <si>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</si>
  <si>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</si>
  <si>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</si>
  <si>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</si>
  <si>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</si>
  <si>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</si>
  <si>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</si>
  <si>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</si>
  <si>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</si>
  <si>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</si>
  <si>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</si>
  <si>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</si>
  <si>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</si>
  <si>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</si>
  <si>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</si>
  <si>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</si>
  <si>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</si>
  <si>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</si>
  <si>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</si>
  <si>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</si>
  <si>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</si>
  <si>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</si>
  <si>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</si>
  <si>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FIDEICOMISO CENTRO EMPRESARIAL MÉXICO UNIÓN EUROPEA O PIAPYME</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</si>
  <si>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</si>
  <si>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</si>
  <si>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</si>
  <si>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</si>
  <si>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</si>
  <si>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</si>
  <si>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</si>
  <si>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</si>
  <si>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</si>
  <si>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</si>
  <si>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</si>
  <si>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</si>
  <si>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GOBIERNO DEL ESTADO DE MORELOS</t>
  </si>
  <si>
    <t>GOBIERNO DEL ESTADO DE SINALOA</t>
  </si>
  <si>
    <t>OTORGAR CRÉDITOS PARA LA ADQUISICIÓN DE PREDIOS RÚSTICOS EN EL ESTADO DE CHIAPAS</t>
  </si>
  <si>
    <t>700015QDV163</t>
  </si>
  <si>
    <t>FIDEICOMISO DE ADMINISTRACIÓN Y GARANTÍA QUE SE DENOMINA PROCHIAPAS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</si>
  <si>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</si>
  <si>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</si>
  <si>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</si>
  <si>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</si>
  <si>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</si>
  <si>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</si>
  <si>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</si>
  <si>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</si>
  <si>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</si>
  <si>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</si>
  <si>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</si>
  <si>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</si>
  <si>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</si>
  <si>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</si>
  <si>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</si>
  <si>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</si>
  <si>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</si>
  <si>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</si>
  <si>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</si>
  <si>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</si>
  <si>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</si>
  <si>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</si>
  <si>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</si>
  <si>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</si>
  <si>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</si>
  <si>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</si>
  <si>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</si>
  <si>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F/80256 PARA LA CONSTRUCCION DEL DISTRIBUDOR VIAL DE TEPOTZOTLAN</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</si>
  <si>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</si>
  <si>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</si>
  <si>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</si>
  <si>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</si>
  <si>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</si>
  <si>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</si>
  <si>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</si>
  <si>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</si>
  <si>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</si>
  <si>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</si>
  <si>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</si>
  <si>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</si>
  <si>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</si>
  <si>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</si>
  <si>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</si>
  <si>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</si>
  <si>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UNIDAD DE DESARROLLO REGIONAL</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</si>
  <si>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</si>
  <si>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</si>
  <si>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</si>
  <si>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</si>
  <si>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</si>
  <si>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</si>
  <si>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</si>
  <si>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</si>
  <si>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</si>
  <si>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</si>
  <si>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</si>
  <si>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</si>
  <si>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</si>
  <si>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</si>
  <si>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200610K2N01417</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</si>
  <si>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</si>
  <si>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</si>
  <si>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</si>
  <si>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</si>
  <si>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</si>
  <si>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CONSTITUIR UN MECANISMO DE APOYO FINANCIERO EN TODOS AQUELLOS PROGRAMAS QUE APRUEBE EL COMITE TECNICO Y CUYA FINALIDAD SEA OTORGAR APOYOS A LAS EMPRESAS, ESPECIALMENTE A MICRO, PEQUEÑAS Y MEDIANAS EMPRESAS, ASI COMO A PERSONAS FISICAS CON ACTIVIDAD EMPRESARIAL DEL PAIS.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</si>
  <si>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</si>
  <si>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</si>
  <si>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ADQUISICIÓN DEL GOBIERNO FEDERAL, MEDIANTE COMPRAVENTA, EL PORCENTAJE QUE ESTE MANTIENE EN EL CAPITAL SOCIAL DEL SATELITES MEXICANOS, S.A DE C.V. (SATMEX)PARA SU POSTERIOR VENTA, CONFORME A LAS INSTRUCCIONES QUE PARA TAL EFECTO GIRE LA SECRETARIA DE COMUNICACIONES Y TRANSPORTES.</t>
  </si>
  <si>
    <t>TRANSFERIR RECURSOS A OTROS FIDEICOMISOS QUE APOYEN A LAS MICRO, PEQUEÑAS Y MEDIANAS EMPRESAS, EN LO SUCESIVO MIPYMES, A LA EMPRESA CONSTITUIDA POR LA BANCA DE DESARROLLO CON LA MISION DE FOMENTAR EL DESARROLLO DEL MERCADO DE CAPITAL DE RIESGO, A EFECTO DE PROPORCIONAR RECURSOS FINANCIEROS DE LARGO PLAZO A LAS EMPRESAS NACIONALES.</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</si>
  <si>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</si>
  <si>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</si>
  <si>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</si>
  <si>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</si>
  <si>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</si>
  <si>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</si>
  <si>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</si>
  <si>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</si>
  <si>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</si>
  <si>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</si>
  <si>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</si>
  <si>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</si>
  <si>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</si>
  <si>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</si>
  <si>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</si>
  <si>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</si>
  <si>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</si>
  <si>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</si>
  <si>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</si>
  <si>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</si>
  <si>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</si>
  <si>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</si>
  <si>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</si>
  <si>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</si>
  <si>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</si>
  <si>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</si>
  <si>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</si>
  <si>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</si>
  <si>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DESTINO: NO DETERMINADO
CUMPLIMIENTO DE LA MISIÓN:
NO DETERMINADO</t>
  </si>
  <si>
    <t>DESTINO: PAGO OPORTUNO DE: OBLIGACIONES DE PENSIONES Y/O JUBILACIONES, GASTOS DE SERVICIO MÉDICO Y BENEFICIOS AL FALLECIMIENTO.
CUMPLIMIENTO DE LA MISIÓN:
A LA FECHA SE HA CUMPLIDO DE MANERA OPORTUNA CON EL PAGO DE PENSIONES Y JUBILACIONES, SERVICIO MÉDICO Y BENEFICIOS AL FALLECIMIENTO.</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</si>
  <si>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</si>
  <si>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HAT</t>
  </si>
  <si>
    <t>FONDO DE CAPITALIZACIÓN E INVERSIÓN DEL SECTOR RURAL</t>
  </si>
  <si>
    <t>CONSEJO NACIONAL AGROPECUARIO, A. C.</t>
  </si>
  <si>
    <t>200706HAT01473</t>
  </si>
  <si>
    <t>FONDO DE INVERSIÓN DE CAPITAL EN AGRONEGOCIOS (FICA)</t>
  </si>
  <si>
    <t>BANRURAL</t>
  </si>
  <si>
    <t>GOBIERNO DEL ESTADO DE CAMPECHE</t>
  </si>
  <si>
    <t>IXE</t>
  </si>
  <si>
    <t>DEPENDENCIA O ENTIDAD COORDINADORA</t>
  </si>
  <si>
    <t>TIPO</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</si>
  <si>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</si>
  <si>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</si>
  <si>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</si>
  <si>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</si>
  <si>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</si>
  <si>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</si>
  <si>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</si>
  <si>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</si>
  <si>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</si>
  <si>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</si>
  <si>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</si>
  <si>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</si>
  <si>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</si>
  <si>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</si>
  <si>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</si>
  <si>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</si>
  <si>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</si>
  <si>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</si>
  <si>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</si>
  <si>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</si>
  <si>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</si>
  <si>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</si>
  <si>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</si>
  <si>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</si>
  <si>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</si>
  <si>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</si>
  <si>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</si>
  <si>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</si>
  <si>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</si>
  <si>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</si>
  <si>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</si>
  <si>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</si>
  <si>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</si>
  <si>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</si>
  <si>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</si>
  <si>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</si>
  <si>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ADMINISTRAR LOS RECURSOS DESTINADOS A LA REALIZACION DE ACCIONES PREVENTIVAS NO PROGRAMADAS EN CUMPLIMIENTO A LO DISPUESTO EN EL ARTICULO 32 DE LA LEY GENERAL DE PROTECCION CIVIL.</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</si>
  <si>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</si>
  <si>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</si>
  <si>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</si>
  <si>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</si>
  <si>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ENTREGAR RECURSOS A LAS DEPENDENCIAS Y ENTIDADES FEDERALES PARA LAS OBRAS Y ACCIONES QUE CORRESPONDEN EN SU TOTALIDAD AL GOBIERNO FEDERAL PARA LA ATENCIÓN DE DESATRES NATURALES Y ENTREGAR RECURSOS POR CONCEPTO DE SUBSIDIOS A LOS FIDEICOMISOS ESTATALES PARA DESASTRES NATURALES.</t>
  </si>
  <si>
    <t>APOYAR EL DESARROLLO DE INFRAESTRUCTURA EN LOS ESTADOS Y EL DISTRITO FEDERAL, MEDIANTE LA ADMINISTRACION DE RECURSOS RELACIONADOS CON LOS INGRESOS EXCEDENTES PREVISTOS EN LAS DISPOSICIONES APLICABLES</t>
  </si>
  <si>
    <t>FIDEICOMISO PARA DAR CUMPLIMIENTO A LA LEY DEL INSTITUTO DE SEGURIDAD Y SERVICIOS SOCIALES DE LOS TRABAJADORES DEL ESTADO (LeyISSSTE)</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</si>
  <si>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</si>
  <si>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</si>
  <si>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</si>
  <si>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</si>
  <si>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</si>
  <si>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</si>
  <si>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</si>
  <si>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</si>
  <si>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FORTALECIMIENTO DE LAS RELACIONES ECONOMICAS Y COMERCIALES ENTRE LA UNION EUROPEA Y MEXICO, ASI COMO EL INCREMENTO DE LA COMPETITIVIDAD Y DE LA CAPACIDAD EXPORTADORA DE LA PEQUEÑA Y MEDIANA EMPRESA MEXICANA Y EUROPEA, MEDIANTE ACCIONES PUNTUALES EN MATERIA DE ASISTENCIA TECNICA, CAPACITACION Y TRANSFERENCIA DE TECNOLOGIA.</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</si>
  <si>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</si>
  <si>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</si>
  <si>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</si>
  <si>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</si>
  <si>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</si>
  <si>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</si>
  <si>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</si>
  <si>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</si>
  <si>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</si>
  <si>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</si>
  <si>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</si>
  <si>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</si>
  <si>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</si>
  <si>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5148-3.- FIDEICOMISO QUE ADMINISTRARA EL FONDO PARA EL FORTALECIMIENTO DE SOCIEDADES Y COOPERATIVAS DE AHORRO Y PRESTAMO Y DE APOYO A SUS AHORRADORES.</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</si>
  <si>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</si>
  <si>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</si>
  <si>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</si>
  <si>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</si>
  <si>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</si>
  <si>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</si>
  <si>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</si>
  <si>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</si>
  <si>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</si>
  <si>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</si>
  <si>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1) CONTRATAR CON CARGO AL PATRIMONIO DEL FIDEICOMISO A LA PERSONA MORAL QUE SE HARÁ CARGO DE LA ELABORACIÓN DEL PROYECTO EJECUTIVO PARA LA CONSTRUCCIÓN Y OPERACIÓN DE UN PARQUE ECOLÓGICO EN EL TERRENO, Y 2) PROCEDER A LA DONACIÓN INMEDIATA DEL TERRENO A FAVOR DE LA FEDERACIÓN, A TRAVÉS DE LA SECRETARÍA DE LA FUNCIÓN PÚBLICA POR CONDUCTO DEL INSTITUTO DE ADMINISTRACIÓN Y AVALÚOS DE BIENES NACIONALES (EN ADELANTE EL INDAABIN).</t>
  </si>
  <si>
    <t>FIDEICOMISO PARQUE ECOLÓGICO 18 DE MARZO</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</si>
  <si>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</si>
  <si>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</si>
  <si>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</si>
  <si>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</si>
  <si>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</si>
  <si>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</si>
  <si>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</si>
  <si>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</si>
  <si>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</si>
  <si>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</si>
  <si>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</si>
  <si>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</si>
  <si>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</si>
  <si>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</si>
  <si>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</si>
  <si>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FIDEICOMISO PLAN DE PENSIONES Y JUBILACÌONES ESSA</t>
  </si>
  <si>
    <t>FIDEICOMISO FONDO DE AHORRO OBREROS DE ESSA</t>
  </si>
  <si>
    <t>FIDEICOMISO FONDO DE AHORRO EMPLEADOS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</si>
  <si>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</si>
  <si>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</si>
  <si>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</si>
  <si>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</si>
  <si>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</si>
  <si>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</si>
  <si>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</si>
  <si>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</si>
  <si>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</si>
  <si>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</si>
  <si>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</si>
  <si>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</si>
  <si>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NO APLICA</t>
  </si>
  <si>
    <t>UNIDAD DE BANCA DE DESARROLLO</t>
  </si>
  <si>
    <t>700006GIC183</t>
  </si>
  <si>
    <t>APOYAR FINANCIERAMENTE LA EJECUCIÓN DE PROGRAMAS Y PROYECTOS CUYA FINALIDAD ES PREVENIR Y CONTROLAR LA CONTAMINACIÓN AMBIENTAL EN LA ZONA METROPOLITANA DEL VALLE DE MÉXICO.</t>
  </si>
  <si>
    <t>HIU</t>
  </si>
  <si>
    <t>700006GIC066</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</si>
  <si>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</si>
  <si>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</si>
  <si>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</si>
  <si>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</si>
  <si>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</si>
  <si>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</si>
  <si>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</si>
  <si>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</si>
  <si>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</si>
  <si>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</si>
  <si>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</si>
  <si>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</si>
  <si>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</si>
  <si>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</si>
  <si>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</si>
  <si>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</si>
  <si>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</si>
  <si>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</si>
  <si>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</si>
  <si>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</si>
  <si>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</si>
  <si>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</si>
  <si>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</si>
  <si>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</si>
  <si>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</si>
  <si>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200906G1H01509</t>
  </si>
  <si>
    <t>MANDATO PARA EL OTORGAMIENTO DE APOYOS FINANCIEROS PARA LA ADQUISICIÓN DE VIVIENDA DEL PERSONAL DE TROPA Y MARINERIA DE LAS FUERZAS ARMADAS</t>
  </si>
  <si>
    <t>APOYOS FINANCIEROS COMPLEMENTARIOS A FAVOR DEL PERSONAL DE TROPA Y MARINERIA DE LAS FUERZAS ARMADAS PARA LA ADQUISICIÓN DE VIVIENDA, QUE OBTENGAN UN CRÉDITO BAJO LOS PRODUCTOS DE VIVIENDA FACIL 1, VIVIENDA FACIL 2 O VIVIENDA FACIL 3</t>
  </si>
  <si>
    <t>199818TOQ00860</t>
  </si>
  <si>
    <t>C. G. CERRO PRIETO IV</t>
  </si>
  <si>
    <t>MONTERREY POWER, S. A. DE C. V.</t>
  </si>
  <si>
    <t>199818TOQ00850</t>
  </si>
  <si>
    <t>C. T. MONTERREY</t>
  </si>
  <si>
    <t>NORELEC DEL NORTE, S. A. DE C. V.</t>
  </si>
  <si>
    <t>199818TOQ00857</t>
  </si>
  <si>
    <t>C. T. CHIHUAHUA</t>
  </si>
  <si>
    <t>SPE ALSTOM, S. A DE C. V.</t>
  </si>
  <si>
    <t>200018TOQ01043</t>
  </si>
  <si>
    <t>C. G. TRES VÍRGENES</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</si>
  <si>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</si>
  <si>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</si>
  <si>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</si>
  <si>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</si>
  <si>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</si>
  <si>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200511L4J01394</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</si>
  <si>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</si>
  <si>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</si>
  <si>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</si>
  <si>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</si>
  <si>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</si>
  <si>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</si>
  <si>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</si>
  <si>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</si>
  <si>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ES OBJETO DEL MANDATO QUE EL MANDATARIO OTORGUE FINANCIAMIENTOS PARA EL INTERCAMBIO COMERCIAL DE BIENES Y SERVICIOS ENTRE MÉXICO Y LOS PAÍSES PARTICIPANTES, Y/O PROYECTOS DE DESARROLLO ECONÓMICO A CORTO, MEDIANO Y LARGO PLAZO, ASÍ COMO A GASTOS LOCALES DE LOS PROYECTOS, DIRECTAMENTE A LOS SECTORES PÚBLICO Y PRIVADO DE LOS PAÍSES PARTICIPANTES, ASÍ COMO A LOS IMPORTADORES MEXICANOS DE BIENES Y SERVICIOS PROVENIENTES DE DICHOS PAÍSES, O A TRAVÉS DE INSTITUCIONES FINANCIERAS INTERMEDIARIAS AUTORIZADAS POR LA MANDANTE. ASIMISMO, CONFORME A LAS INSTRUCCIONES QUE EL MADATARIO RECIBA DE LA MANDANTE DESTINARÁ EL MONTO QUE LE INDIQUE PARA EL OTORGAMIENTO DE FINANCIAMIENTO NO REEMBOLSABLE PARA ACTIVIDADES DE ASISTENCIA TÉCNICA QUE BENEFICIEN A LOS PÁISES PARTICPANTES. (LOS PAISES PARTICIPANTES SON BELICE, COSTA RICA, EL SALVADOR, GUATEMALA, HAITI, HONDURAS, JAMAICA, NICARAGUA, PANAMÁ Y REPÚBLICA DOMINICANA)</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</si>
  <si>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</si>
  <si>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</si>
  <si>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</si>
  <si>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</si>
  <si>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</si>
  <si>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</si>
  <si>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</si>
  <si>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</si>
  <si>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</si>
  <si>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</si>
  <si>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</si>
  <si>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</si>
  <si>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TECNOLOGÍA Y AUTOMATIZACIÓN HONEYWELL F/1605</t>
  </si>
  <si>
    <t>NBD</t>
  </si>
  <si>
    <t>HOSPITAL GENERAL DE MÉXICO</t>
  </si>
  <si>
    <t>200612NBD01442</t>
  </si>
  <si>
    <t>SUSCRIPCIÓN Y ADMINISTRACIÓN DE LAS ACCIONES TECNOLOGÍA Y AUTOMATIZACIÓN HONEYWELL, S.A. DE C.V. (TAHSA)</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</si>
  <si>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</si>
  <si>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</si>
  <si>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</si>
  <si>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</si>
  <si>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</si>
  <si>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</si>
  <si>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</si>
  <si>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</si>
  <si>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</si>
  <si>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</si>
  <si>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</si>
  <si>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</si>
  <si>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</si>
  <si>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</si>
  <si>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</si>
  <si>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</si>
  <si>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</si>
  <si>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</si>
  <si>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</si>
  <si>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</si>
  <si>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</si>
  <si>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</si>
  <si>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</si>
  <si>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</si>
  <si>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</si>
  <si>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</si>
  <si>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</si>
  <si>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</si>
  <si>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</si>
  <si>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</si>
  <si>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</si>
  <si>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</si>
  <si>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</si>
  <si>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</si>
  <si>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</si>
  <si>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</si>
  <si>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</si>
  <si>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</si>
  <si>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</si>
  <si>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</si>
  <si>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</si>
  <si>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</si>
  <si>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</si>
  <si>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</si>
  <si>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</si>
  <si>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</si>
  <si>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</si>
  <si>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</si>
  <si>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</si>
  <si>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REPRESENTACIÓN ESPECIAL CHIAPAS</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</si>
  <si>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</si>
  <si>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</si>
  <si>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</si>
  <si>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</si>
  <si>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</si>
  <si>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Informes sobre la Situación Económica, las Finanzas Públicas y la Deuda Pública</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</si>
  <si>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</si>
  <si>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</si>
  <si>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</si>
  <si>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</si>
  <si>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</si>
  <si>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</si>
  <si>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</si>
  <si>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</si>
  <si>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</si>
  <si>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</si>
  <si>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</si>
  <si>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</si>
  <si>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</si>
  <si>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SEGURIDAD PÚBLICA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</si>
  <si>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</si>
  <si>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</si>
  <si>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</si>
  <si>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</si>
  <si>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</si>
  <si>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</si>
  <si>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</si>
  <si>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</si>
  <si>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</si>
  <si>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</si>
  <si>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</si>
  <si>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</si>
  <si>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</si>
  <si>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</si>
  <si>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</si>
  <si>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</si>
  <si>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</si>
  <si>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</si>
  <si>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</si>
  <si>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</si>
  <si>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LAS APORTACIONES DE LOS FIDEICOMITENTES Y TERCEROS PARA LLEVAR A CABO LA CONSTRUCCION DEL DISTRIBUIDOR VIAL DE TEPOTZOTLAN</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</si>
  <si>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</si>
  <si>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</si>
  <si>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</si>
  <si>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</si>
  <si>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</si>
  <si>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</si>
  <si>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</si>
  <si>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</si>
  <si>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</si>
  <si>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</si>
  <si>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</si>
  <si>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DESTINO: N/A
CUMPLIMIENTO DE LA MISIÓN:
SE CUMPLE CON EL OBJETO Y FINES DEL FIDEICOMISO, ÉSTE ESTARÁ VIGENTE, POR LO MENOS, HASTA EL TÉRMINO DEL PLAZO DE LA CONCESIÓN, EL CUAL ES EL 17-OCT-2037.</t>
  </si>
  <si>
    <t>CONACYT Y EL GOBIERNO MUNICIPAL DE PUEBLA, PUEBLA.</t>
  </si>
  <si>
    <t>20073890X01471</t>
  </si>
  <si>
    <t>FONDO MIXTO CONACYT - GOBIERNO MUNICIPAL DE PUEBLA, PUEBLA.</t>
  </si>
  <si>
    <t>DESTINO: CONSTRUCCIÓN DE DIVERSOS TRAMOS DE LA AUTOPISTA DURANGO-MAZATLÁN.
CUMPLIMIENTO DE LA MISIÓN:
SE CONTINÚA CON LOS FINES ESTABLECIDOS EN EL CONTRATO DE FIDEICOMISO, TALES COMO PAGO DE GASTOS DERIVADOS DE LA CONSTRUCCIÓN DE DIVERSOS TRAMOS DE LA AUTOPISTA DURANGO-MAZATLÁN.</t>
  </si>
  <si>
    <t>DESTINO: N/A
CUMPLIMIENTO DE LA MISIÓN:
LOS RESULTADOS FUERON LOS ESPERADOS DE ACUERDO CON SU OBJETIVO Y FINES Y LAS OBRAS YA ESTÁN CONCLUIDAS.</t>
  </si>
  <si>
    <t>DESTINO: N/A
CUMPLIMIENTO DE LA MISIÓN:
SE CUMPLE CON EL OBJETO Y FINES DEL FIDEICOMISO, ÉSTE ESTARÁ VIGENTE, POR LO MENOS, HASTA EL TÉRMINO DEL PLAZO DE LA CONCESIÓN, EL CUAL ES EL 24-ABR-2022.</t>
  </si>
  <si>
    <t>DESTINO: N/A
CUMPLIMIENTO DE LA MISIÓN:
SE CUMPLE CON EL OBJETO Y FINES DEL FIDEICOMISO, ÉSTE ESTARÁ VIGENTE, POR LO MENOS, HASTA EL TÉRMINO DEL PLAZO DE LA CONCESIÓN, EL CUAL ES EL 18-JUL-2020.</t>
  </si>
  <si>
    <t>DESTINO: N/A
CUMPLIMIENTO DE LA MISIÓN:
SE CUMPLE CON EL OBJETO Y FINES DEL FIDEICOMISO, ÉSTE ESTARÁ VIGENTE, POR LO MENOS, HASTA EL TÉRMINO DEL PLAZO DE LA CONCESIÓN, EL CUAL ES EL 28-NOV-2019.</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</si>
  <si>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</si>
  <si>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</si>
  <si>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</si>
  <si>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</si>
  <si>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</si>
  <si>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</si>
  <si>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</si>
  <si>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</si>
  <si>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</si>
  <si>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</si>
  <si>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</si>
  <si>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</si>
  <si>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</si>
  <si>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</si>
  <si>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</si>
  <si>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</si>
  <si>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</si>
  <si>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</si>
  <si>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</si>
  <si>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</si>
  <si>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</si>
  <si>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</si>
  <si>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</si>
  <si>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</si>
  <si>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</si>
  <si>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</si>
  <si>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</si>
  <si>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</si>
  <si>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</si>
  <si>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</si>
  <si>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</si>
  <si>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</si>
  <si>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</si>
  <si>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</si>
  <si>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</si>
  <si>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</si>
  <si>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CONSTRUCCION DEL LABORATORIO NACIONAL DE GENOMICA</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</si>
  <si>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</si>
  <si>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</si>
  <si>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</si>
  <si>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</si>
  <si>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</si>
  <si>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</si>
  <si>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</si>
  <si>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</si>
  <si>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</si>
  <si>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</si>
  <si>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</si>
  <si>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</si>
  <si>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</si>
  <si>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</si>
  <si>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</si>
  <si>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</si>
  <si>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</si>
  <si>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</si>
  <si>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</si>
  <si>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ÁMBITO</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</si>
  <si>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</si>
  <si>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</si>
  <si>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</si>
  <si>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</si>
  <si>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</si>
  <si>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</si>
  <si>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</si>
  <si>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</si>
  <si>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</si>
  <si>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</si>
  <si>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</si>
  <si>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</si>
  <si>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</si>
  <si>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DIRECCIÓN GENERAL DE POLÍTICA DE TELECOMUNICACIONES</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</si>
  <si>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</si>
  <si>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</si>
  <si>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</si>
  <si>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</si>
  <si>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</si>
  <si>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</si>
  <si>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</si>
  <si>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</si>
  <si>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</si>
  <si>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</si>
  <si>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DIRECCIÓN GENERAL DE PROMOCIÓN CULTURAL, OBRA PÚBLICA Y ACERVO PATRIMONIAL</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</si>
  <si>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</si>
  <si>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</si>
  <si>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</si>
  <si>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</si>
  <si>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</si>
  <si>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</si>
  <si>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</si>
  <si>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</si>
  <si>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</si>
  <si>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</si>
  <si>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</si>
  <si>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</si>
  <si>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</si>
  <si>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</si>
  <si>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</si>
  <si>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</si>
  <si>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</si>
  <si>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</si>
  <si>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</si>
  <si>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</si>
  <si>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</si>
  <si>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</si>
  <si>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</si>
  <si>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</si>
  <si>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</si>
  <si>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</si>
  <si>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</si>
  <si>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</si>
  <si>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</si>
  <si>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</si>
  <si>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</si>
  <si>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</si>
  <si>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</si>
  <si>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</si>
  <si>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</si>
  <si>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</si>
  <si>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</si>
  <si>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</si>
  <si>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G00</t>
  </si>
  <si>
    <t>COORDINACIÓN NACIONAL DEL PROGRAMA DE DESARROLLO HUMANO OPORTUNIDADES</t>
  </si>
  <si>
    <t>200320G0001351</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</si>
  <si>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</si>
  <si>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</si>
  <si>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</si>
  <si>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</si>
  <si>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</si>
  <si>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</si>
  <si>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</si>
  <si>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</si>
  <si>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</si>
  <si>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</si>
  <si>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</si>
  <si>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</si>
  <si>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</si>
  <si>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</si>
  <si>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</si>
  <si>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</si>
  <si>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</si>
  <si>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NACIONAL HOTELERA DE BAJA CALIFORNIA, S.A. DE C.V.</t>
  </si>
  <si>
    <t>199911M0B00893</t>
  </si>
  <si>
    <t>PROGRAMA NACIONAL DE SUPERACIÓN DE PERSONAL ACADÉMICO (SUPERA)</t>
  </si>
  <si>
    <t>200818T4I01480</t>
  </si>
  <si>
    <t>CONTRATO DE COMISION MERCANTIL FONDO EXCEDENTES (FEX)</t>
  </si>
  <si>
    <t>DIRECCIÓN GENERAL DE RECURSOS MATERIALES, INMUEBLES Y SERVICIOS</t>
  </si>
  <si>
    <t>PARQUE BICENTENARIO</t>
  </si>
  <si>
    <t>REALIZAR LOS PAGOS QUE POR INSTRUCCIÓN EXPRESA DEL MANDANTE REALICE EL MANDATARIO, DE LOS ANTICIPOS Y ESTIMACIONES DE LOS CONTRATOS QUE CELEBRE EL MANDANTE, DE CONFORMIDAD CON LAS DISPOSICIONES APLICABLES Y LAS ESPECIFICACIONES CONTENIDAS EN EL PROYECTO EJECUTIVO ELABORADO PARA LA CONSTRUCCIÓN Y ADMINISTRACIÓN TEMPORAL EN EL TERRENO, DEL PARQUE ECOLÓGICO DENOMINADO PARQUE BICENTENARIO, INCLUYENDO LA CONTRATACIÓN DE LA SUPERVISIÓN DE OBRA.</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</si>
  <si>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</si>
  <si>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</si>
  <si>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</si>
  <si>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</si>
  <si>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</si>
  <si>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</si>
  <si>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</si>
  <si>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</si>
  <si>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</si>
  <si>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</si>
  <si>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</si>
  <si>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COORDINACIÓN GENERAL DEL SISTEMA NACIONAL E-MÉXICO</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</si>
  <si>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</si>
  <si>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</si>
  <si>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</si>
  <si>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</si>
  <si>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</si>
  <si>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</si>
  <si>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</si>
  <si>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</si>
  <si>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</si>
  <si>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</si>
  <si>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</si>
  <si>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</si>
  <si>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</si>
  <si>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199811L6L00874</t>
  </si>
  <si>
    <t>FONDO NACIONAL DEL DEPORTE</t>
  </si>
  <si>
    <t>ACCIONES SATMEX (FIDEICOMISO N°80501)</t>
  </si>
  <si>
    <t>200706HIU01463</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</si>
  <si>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</si>
  <si>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</si>
  <si>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</si>
  <si>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</si>
  <si>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</si>
  <si>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C. D. PUERTO SAN CARLOS, S. A. DE C. V.</t>
  </si>
  <si>
    <t>200018TOQ01042</t>
  </si>
  <si>
    <t>CENTRAL PUERTO SAN CARLOS</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</si>
  <si>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</si>
  <si>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CONSTITUIR UN PATRIMONIO PARA LA ADQUISICIÓN DE PREDIOS UBICADOS EN LA APRN (ÁREA DE PROTECCIÓN DE RECURSOS NATURALES), POR CUENTA Y A NOMBRE DEL FIDEICOMITENTE, MISMOS PREDIOS QUE ESTE ÚLTIMO TRASPASARÁ EN ACTO DE DONACIÓN DE MANERA INMEDIATA Y AL MISMO MOMENTO DE SU ADQUISICIÓN, A LA FEDERACIÓN COMO ÁREA DE PROTECCIÓN DE RECURSOS NATURALES, Y EN NINGÚN MOMENTO PASARÁN A SER PARTE DEL PATRIMONIO DE UN PARTICULAR, PARA QUE CON ESA OBLIGACIÓN CONTRACTUAL LA FIDEICOMITENTE DE CABAL CUMPLIMIENTO A LOS COMPROMISOS ADQUIRIDOS EN LOS ANEXOS DE EJECUCIÓN A QUE SE REFIEREN LOS NUMERALES 1 Y 2 DEL INCISO H) DE LA FRACCIÓN I DEL RUBRO DE DECLARACIONES DEL PRESENTE INSTRUMENTO, ASÍ COMO COADYUVAR CON EL GOBIERNO DEL ESTADO DE MÉXICO EN LA SOLVENTACIÓN DE LOS ADEUDOS PENDIENTES POR CONCEPTO DE INDEMNIZACIÓN O REUBICACIÓN DE LAS COMUNIDADES ASENTADAS DENTRO DE LA POLIGONAL DEL APRN, PARA LA PROTECCIÓN Y CONSERVACIÓN A PERPETUIDAD DE LOS RECURSOS NATURALES EXISTENTES EN DICHA ÁREA.</t>
  </si>
  <si>
    <t>MONEX CASA DE BOLSA, S. A. DE C. V., MONEX GRUPO FINANCIERO</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</si>
  <si>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</si>
  <si>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</si>
  <si>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</si>
  <si>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</si>
  <si>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</si>
  <si>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</si>
  <si>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</si>
  <si>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</si>
  <si>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</si>
  <si>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</si>
  <si>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</si>
  <si>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</si>
  <si>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</si>
  <si>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</si>
  <si>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</si>
  <si>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</si>
  <si>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</si>
  <si>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</si>
  <si>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</si>
  <si>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</si>
  <si>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200718T4I01460</t>
  </si>
  <si>
    <t>H. AYUNTAMIENTO DE TEPOTZOTLAN, EDO. DE MEXICO</t>
  </si>
  <si>
    <t>TRIBUNAL FEDERAL DE JUSTICIA FISCAL Y ADMINISTRATIVA CON SEDE EN EL DISTRITO FEDERAL</t>
  </si>
  <si>
    <t>CONTRATO DE COMISION MERCANTIL FONDO INGRESOS EXCEDENTES (FIEX)</t>
  </si>
  <si>
    <t>CONTRATO PUBLICO DE INVERSION Y ADMINISTRACION DENOMINADO "JOVENES CON OPORTUNIDADES"</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</si>
  <si>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</si>
  <si>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</si>
  <si>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</si>
  <si>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</si>
  <si>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</si>
  <si>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</si>
  <si>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</si>
  <si>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</si>
  <si>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</si>
  <si>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</si>
  <si>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</si>
  <si>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</si>
  <si>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</si>
  <si>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</si>
  <si>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</si>
  <si>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</si>
  <si>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</si>
  <si>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</si>
  <si>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</si>
  <si>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</si>
  <si>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</si>
  <si>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</si>
  <si>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</si>
  <si>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</si>
  <si>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</si>
  <si>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</si>
  <si>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</si>
  <si>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</si>
  <si>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EL GOBIERNO DEL DISTRITO FEDERAL Y EL GOBIERNO DEL ESTADO DE MÉXICO</t>
  </si>
  <si>
    <t>APOYAR EL CUMPLIMIENTO DE LOS PROGRAMAS, PROYECTOS, OBRAS Y ACCIONES DE LA COMISIÓN EJECUTIVA DE COORDINACIÓN METROPOLITANA, PARA LA ATENCIÓN DE LOS PROBLEMAS DE LA ZONA METROPOLITANA DEL VALLE DE MÉXICO</t>
  </si>
  <si>
    <t>INTERACCIONES</t>
  </si>
  <si>
    <t>FIDEICOMISO PARA EL FONDO METROPOLITANO DE PROYECTOS DE IMPACTO AMBIENTAL EN EL VALLE DE MÉXICO</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</si>
  <si>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</si>
  <si>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</si>
  <si>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</si>
  <si>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</si>
  <si>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</si>
  <si>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</si>
  <si>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</si>
  <si>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REGULARIZACION DE PREDIOS E INDEMNIZACIONES. PARA CUMPLIR LAS OBLIGACIONES JURIDICAS DEL PODER JUDICIAL EN MATERIA DE TIERRAS.
CUMPLIMIENTO DE LA MISIÓN:
CUMPLIO SUS METAS Y SE AUTORIZÓ SU EXTINCIÓN, PROPONIENDO COMO FECHA DE FORMALIZACIÓN DEL CONVENIO DE EXTINCIÓN EL 28 DE FEBRERO DE 2006. SE RETOMAN LAS ACCIONES PARA CONCLUIR EL TRÁMITE Y SOLICITAR SU BAJA DE CLAVE DE REGISTRO.</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</si>
  <si>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</si>
  <si>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</si>
  <si>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</si>
  <si>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</si>
  <si>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</si>
  <si>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</si>
  <si>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</si>
  <si>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</si>
  <si>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</si>
  <si>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DESTINO: PAGO DE PENSIONES, JUBILACIONES Y GASTOS MEDICOS
CUMPLIMIENTO DE LA MISIÓN:
OTORGAR LOS BENEFICIOS A LOS PENSIONADOS Y SUS BENEFICIARIOS DE BANPESCA, CONFORME A LAS CONDICIONES DE TRABAJO, CONSISTENTES EN EL PAGO DE PENSIONES Y GASTOS MÉDICOS.</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</si>
  <si>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</si>
  <si>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</si>
  <si>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</si>
  <si>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</si>
  <si>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</si>
  <si>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</si>
  <si>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</si>
  <si>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</si>
  <si>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</si>
  <si>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</si>
  <si>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</si>
  <si>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</si>
  <si>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</si>
  <si>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</si>
  <si>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</si>
  <si>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</si>
  <si>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</si>
  <si>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</si>
  <si>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</si>
  <si>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</si>
  <si>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</si>
  <si>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</si>
  <si>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</si>
  <si>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</si>
  <si>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</si>
  <si>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</si>
  <si>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</si>
  <si>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</si>
  <si>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</si>
  <si>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</si>
  <si>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</si>
  <si>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</si>
  <si>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</si>
  <si>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</si>
  <si>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</si>
  <si>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</si>
  <si>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</si>
  <si>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</si>
  <si>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</si>
  <si>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</si>
  <si>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</si>
  <si>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</si>
  <si>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</si>
  <si>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</si>
  <si>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</si>
  <si>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</si>
  <si>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</si>
  <si>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</si>
  <si>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</si>
  <si>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</si>
  <si>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</si>
  <si>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</si>
  <si>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</si>
  <si>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</si>
  <si>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</si>
  <si>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CUBRIR GASTOS RELACIONADOS CON AUDITORIAS CONSULTAS Y ASUNTOS JURÍDICOS PENDIENTES DE FERTIMEX DERIVADOS DEL PROCESO DE SU LIQUIDACIÓN.</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</si>
  <si>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</si>
  <si>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</si>
  <si>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</si>
  <si>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</si>
  <si>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</si>
  <si>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</si>
  <si>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</si>
  <si>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</si>
  <si>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</si>
  <si>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</si>
  <si>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</si>
  <si>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</si>
  <si>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</si>
  <si>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</si>
  <si>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</si>
  <si>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</si>
  <si>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</si>
  <si>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</si>
  <si>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F/11025590 (ANTES 4483-0) "DURANGO-YERBANIS"</t>
  </si>
  <si>
    <t>200309J0U01323</t>
  </si>
  <si>
    <t>GOBIERNO DEL ESTADO DE PUEBLA</t>
  </si>
  <si>
    <t>200309J0U01347</t>
  </si>
  <si>
    <t>AUTOPISTAS TIJUANA- MEXICALI, S.A. DE C.V.</t>
  </si>
  <si>
    <t>700009JOU246</t>
  </si>
  <si>
    <t>700009JOU247</t>
  </si>
  <si>
    <t>FIDEICOMISO MEXICANA DE TÉCNICOS DE AUTOPISTAS (LIBRAMIENTO ORIENTE SLP)</t>
  </si>
  <si>
    <t>AUTOPISTAS CONCESIONADAS DEL ALTIPLANO, S.A. DE C.V.</t>
  </si>
  <si>
    <t>700009JOU251</t>
  </si>
  <si>
    <t>FIDEICOMISO AUTOPISTAS CONCESIONADAS DEL ALTIPLANO (SAN MARTIN-TEXMELUCAN-TLAXCALA)</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</si>
  <si>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</si>
  <si>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</si>
  <si>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</si>
  <si>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</si>
  <si>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</si>
  <si>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</si>
  <si>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</si>
  <si>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</si>
  <si>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CONTRIBUIR A LA ATENCIÓN DE LAS DEMANDAS AGRARIAS EN EL ESTADO DE CHIAPAS MEDIANTE EL FINANCIAMIENTO PARA LA ADQUISICIÓN DE TERRENOS RÚSTICOS</t>
  </si>
  <si>
    <t>DIRECCIÓN GENERAL DE ADMINISTRACIÓN</t>
  </si>
  <si>
    <t>FONDO PARA EL APOYO A PROYECTOS DE LAS ORGANIZACIONES AGRARIAS (FAPPA 2002)</t>
  </si>
  <si>
    <t>ADMINISTRAR LOS RECURSOS DESTINADOS A LOS APOYOS PRODUCTIVOS DE GRUPOS CAMPESINOS</t>
  </si>
  <si>
    <t>FIDEICOMISO FICOMEX 2002</t>
  </si>
  <si>
    <t>CUMPLIR CON LAS OBLIGACIONES JURÍDICAS DEL JUICIO A FAVOR DE LOS PROPIETARIOS PRIVADOS</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</si>
  <si>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</si>
  <si>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</si>
  <si>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</si>
  <si>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</si>
  <si>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</si>
  <si>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</si>
  <si>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</si>
  <si>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</si>
  <si>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</si>
  <si>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</si>
  <si>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</si>
  <si>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</si>
  <si>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</si>
  <si>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</si>
  <si>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</si>
  <si>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</si>
  <si>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</si>
  <si>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</si>
  <si>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</si>
  <si>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</si>
  <si>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</si>
  <si>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</si>
  <si>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</si>
  <si>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</si>
  <si>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</si>
  <si>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</si>
  <si>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</si>
  <si>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</si>
  <si>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</si>
  <si>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</si>
  <si>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</si>
  <si>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</si>
  <si>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</si>
  <si>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</si>
  <si>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</si>
  <si>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</si>
  <si>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</si>
  <si>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</si>
  <si>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</si>
  <si>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INSTITUTO NACIONAL DE LA PESCA</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</si>
  <si>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</si>
  <si>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</si>
  <si>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</si>
  <si>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</si>
  <si>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</si>
  <si>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</si>
  <si>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</si>
  <si>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</si>
  <si>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</si>
  <si>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</si>
  <si>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</si>
  <si>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FIDEICOMISO FONDEN-ALERTAMIENTO SISMOLÓGICO</t>
  </si>
  <si>
    <t>RECIBIR Y ADMINISTRAR LOS RECURSOS AFECTADOS POR EL FIDEICOMITENTE PARA PAGAR EL EQUIPO QUE ADQUIERA LA SECRETARÍA DE GOBERNACIÓN PARA EL ALERTAMIENTO DE SISMOS AUTORIZADO POR LA COMISIÓN INTERSECRETARIAL DE GASTO FINANCIAMIENTO.</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</si>
  <si>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</si>
  <si>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</si>
  <si>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</si>
  <si>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</si>
  <si>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</si>
  <si>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</si>
  <si>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</si>
  <si>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</si>
  <si>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</si>
  <si>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</si>
  <si>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</si>
  <si>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</si>
  <si>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</si>
  <si>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</si>
  <si>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</si>
  <si>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</si>
  <si>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</si>
  <si>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</si>
  <si>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</si>
  <si>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</si>
  <si>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</si>
  <si>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</si>
  <si>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</si>
  <si>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</si>
  <si>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</si>
  <si>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</si>
  <si>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</si>
  <si>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</si>
  <si>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</si>
  <si>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</si>
  <si>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</si>
  <si>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</si>
  <si>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</si>
  <si>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</si>
  <si>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DESTINAR EL PATRIMONIO AL APOYO DEL PROGRAMA MIGRANTES INVIERTE EN MEXICO Y AL PROGRAMA DE APOYO A EMPRENDEDORES.</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</si>
  <si>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</si>
  <si>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</si>
  <si>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FIDEICOMISO PARA IMPULSAR LA CONSTRUCCION Y EL DESARROLLO DEL LABORATORIO NACIONAL DE GENOMICA, PARA LA BIODIVERSIDAD VEGETAL Y MICROBIANA, POR SUS SIGLAS FIDEGENOMICA.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</si>
  <si>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</si>
  <si>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</si>
  <si>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</si>
  <si>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</si>
  <si>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</si>
  <si>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</si>
  <si>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CUBRIR LOS PAGOS QUE SE DERIVEN DE LOS PROCESOS DE DESINCORPORACIÓN DE ENTIDADES.</t>
  </si>
  <si>
    <t>UNIDAD DE POLÍTICA Y CONTROL PRESUPUESTARIO</t>
  </si>
  <si>
    <t>700006GIC049</t>
  </si>
  <si>
    <t>FONDO DE AHORRO CAPITALIZABLE DE LOS TRABAJADORES AL SERVICIO DEL ESTADO (FONAC)</t>
  </si>
  <si>
    <t>BANCA PRIVADA</t>
  </si>
  <si>
    <t>FIDEICOMISO "FONDO DE DESASTRES NATURALES" (FONDEN)</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</si>
  <si>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</si>
  <si>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</si>
  <si>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</si>
  <si>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</si>
  <si>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</si>
  <si>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</si>
  <si>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</si>
  <si>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</si>
  <si>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</si>
  <si>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</si>
  <si>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</si>
  <si>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</si>
  <si>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</si>
  <si>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</si>
  <si>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</si>
  <si>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</si>
  <si>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</si>
  <si>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</si>
  <si>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</si>
  <si>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</si>
  <si>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F/21935-2 "KANTUNIL-CANCUN"</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</si>
  <si>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</si>
  <si>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</si>
  <si>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</si>
  <si>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</si>
  <si>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</si>
  <si>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</si>
  <si>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</si>
  <si>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</si>
  <si>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</si>
  <si>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</si>
  <si>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</si>
  <si>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</si>
  <si>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</si>
  <si>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</si>
  <si>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</si>
  <si>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</si>
  <si>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</si>
  <si>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</si>
  <si>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</si>
  <si>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</si>
  <si>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</si>
  <si>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</si>
  <si>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</si>
  <si>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</si>
  <si>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</si>
  <si>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</si>
  <si>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</si>
  <si>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</si>
  <si>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</si>
  <si>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</si>
  <si>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</si>
  <si>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</si>
  <si>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</si>
  <si>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</si>
  <si>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DESTINO: NO SON RECURSOS PUBLICOS (SON RECURSOS PRIVADOS)
CUMPLIMIENTO DE LA MISIÓN:
SE CONTINUA CON EL CUMPLIMIENTO DE LOS FINES DEL FIDEICOMISO.</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</si>
  <si>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</si>
  <si>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PENSIONES, JUBILACIONES, VALES DE DESPENSA, HONORARIOS MEDICOS, DEPORTIVOS, VIUDEZ Y ORFANDAD, MEDICINAS, HOSPITALES, REEMBOLSOS POR GASTOS MEDICOS Y PRIMAS DE ANTIGUEDAD.
CUMPLIMIENTO DE LA MISIÓN:
SE PAGARON EN EL PERIODO REPORTADO, PENSIONES, JUBILACIONES, VALES DE DESPENSA, HONORARIOS MEDICOS, DEPORTIVOS, VIUDEZ Y ORFANDAD, MEDICINAS HOSPITALES, REEMBOLSOS POR GASTOS MEDICOS Y PRIMAS DE ANTIGUEDAD</t>
  </si>
  <si>
    <t>DESTINO: GASTOS DE ADMINISTRACION, GASTOS FINANCIEROS Y GASTOS DE VENTA
CUMPLIMIENTO DE LA MISIÓN:
SE APOYO LA DIVULGACION DE DIVERSAS MANIFESTACIONES ARTISTICAS EN MEXICO.</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</si>
  <si>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</si>
  <si>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</si>
  <si>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</si>
  <si>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</si>
  <si>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</si>
  <si>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</si>
  <si>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</si>
  <si>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 PUERTO VALLARTA, JALISCO.</t>
  </si>
  <si>
    <t>CREACIÓN DE UN FONDO AUTÓNOMO QUE PERMITA CUBRIR LOS GASTOS DERIVADOS DE LA PUBLICIDAD Y PROMOCIÓN TURÍSTICA DE PUERTO VALLARTA, JALISCO.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</si>
  <si>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</si>
  <si>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</si>
  <si>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</si>
  <si>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</si>
  <si>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</si>
  <si>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</si>
  <si>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</si>
  <si>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</si>
  <si>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</si>
  <si>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</si>
  <si>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</si>
  <si>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</si>
  <si>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</si>
  <si>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</si>
  <si>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</si>
  <si>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</si>
  <si>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</si>
  <si>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</si>
  <si>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FIDEICOMISO CENTRO DE INGENIERÍA Y DESARROLLO INDUSTRIAL NO. 030053-0</t>
  </si>
  <si>
    <t>9ZW</t>
  </si>
  <si>
    <t>REALIZAR LOS ACTOS NECESARIOS PARA LA LIQUIDACIÓN DE LA MÉX.- TEX DEVELOPMENT CORP. POR LA IMPRODUCTIVIDAD DE LA EMPRESA</t>
  </si>
  <si>
    <t>20073890Y01468</t>
  </si>
  <si>
    <t>DESTINO: N/A
CUMPLIMIENTO DE LA MISIÓN:
SE CUMPLE CON EL OBJETO Y FINES DEL FIDEICOMISO, ÉSTE ESTARÁ VIGENTE, POR LO MENOS, HASTA EL TÉRMINO DEL PLAZO DE LA CONCESIÓN, EL CUAL ES EL 20-DIC-2020.</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</si>
  <si>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</si>
  <si>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</si>
  <si>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</si>
  <si>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FOMENTAR EL AHORRO SISTEMÁTICO DE SUS TRABAJADORES QUE LES PERMITA, ADEMÁS DE ESTABLECER UN PATRIMONIO FAMILIAR.
CUMPLIMIENTO DE LA MISIÓN:
FOMENTAR EL AHORRO SISTEMÁTICO DE SUS TRABAJADORES QUE LES PERMITA, ADEMÁS DE ESTABLECER UN PATRIMONIO FAMILIAR.</t>
  </si>
  <si>
    <t>UNIDAD DE BANCA, VALORES Y AHORRO</t>
  </si>
  <si>
    <t>AMINORAR EL EFECTO SOBRE LAS FINANZAS PÚBLICAS Y LA ECONOMÍA NACIONAL CUANDO OCURRAN DISMINUCIONES DE LOS INGRESOS PETROLEROS DEL GOBIERNO FEDERAL, ASOCIADAS A DISMINUCIONES EN EL PRECIO PROMEDIO PONDERADO DE BARRIL DE PETRÓLEO CRUDO MEXICANO Y DE OTROS HIDROCARBUROS,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</si>
  <si>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</si>
  <si>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</si>
  <si>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</si>
  <si>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</si>
  <si>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</si>
  <si>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</si>
  <si>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</si>
  <si>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</si>
  <si>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</si>
  <si>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</si>
  <si>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</si>
  <si>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</si>
  <si>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</si>
  <si>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</si>
  <si>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</si>
  <si>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</si>
  <si>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</si>
  <si>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</si>
  <si>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</si>
  <si>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</si>
  <si>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</si>
  <si>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</si>
  <si>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</si>
  <si>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</si>
  <si>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</si>
  <si>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</si>
  <si>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</si>
  <si>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</si>
  <si>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</si>
  <si>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</si>
  <si>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</si>
  <si>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</si>
  <si>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</si>
  <si>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</si>
  <si>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</si>
  <si>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DESTINO: OTROS GASTOS DE ADMINISTRACION.
CUMPLIMIENTO DE LA MISIÓN:
EMITIR, ENAJENAR Y ENTREGAR LOS CERTIFICADOS DE PARTICIPACIÓN INMOBILIARIA NO AMORTIZABLES, CUANDO ÉSTOS HAYAN SIDO INTEGRAMENTE CUBIERTOS.</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</si>
  <si>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</si>
  <si>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</si>
  <si>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</si>
  <si>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</si>
  <si>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</si>
  <si>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DESTINO: NO APLICA
CUMPLIMIENTO DE LA MISIÓN:
LA ENAJENACIÓN DE LOS LOTES EN EL FRACCIONAMIENTO DE AGUA HEDIONDA EN CUAUTLA, MORELOS. ESTÁ CUMPLIDA.</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</si>
  <si>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</si>
  <si>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</si>
  <si>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DESTINO: CUBRIR PENSIONES DEL PERSONAL DE FONATUR.
CUMPLIMIENTO DE LA MISIÓN:
CUBRIR CON OPORTUNIDAD LAS EROGACIONES CORRESPONDIENTES AL PERSONAL DE LA INSTITUCION, QUE A ELLO TENGAN DERECHO.</t>
  </si>
  <si>
    <t>DESTINO: HONORARIOS FIDUCIARIOS.
CUMPLIMIENTO DE LA MISIÓN:
EL FIDEICOMISO DEJO DE OPERAR POR INSTRUCCIONES DE LA SHCP DESDE JULIO DE 1999, EN VIRTUD DE HABERSE CONSTITUIDO DE MANERA IRREGULAR, YA QUE EL GOBIERNO FEDERAL NO PARTICIPO COMO FIDEICOMITENTE, SINO COMO COADYUVANTE (FIGURA INEXISTENTE).</t>
  </si>
  <si>
    <t>DESTINO: EL FIDEICOMISO SE ENCUENTRA EN PROCESO DE EXTINCIÓN.
CUMPLIMIENTO DE LA MISIÓN:
SE HAN ENTREGADO LOS RECURSOS REMANENTES DE LA CUENTA DEL CONTRATO Y DE LA SUBCUENTA</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</si>
  <si>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</si>
  <si>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ESTOS RECURSOS SOLO ESTÁN DISPONIBLES PARA LOS GASTOS DE EXTINCIÓN DEL FIDEICOMISO.
CUMPLIMIENTO DE LA MISIÓN:
NO EXISTEN METAS REGISTRADAS YA QUE ESTE FIDEICOMISO SE ENCUENTRA EN PROCESO DE EXTINCION.</t>
  </si>
  <si>
    <t>DESTINO: MANTENIMIENTO Y REPARACION DE INSTALACIONES, PAGO DE IMPUESTOS, GASTOS DE ADMINISTRACION Y SIENDO EL PRINCIPAL RUBRO LAS ENTREGAS AL FIDEICOMITENTE.
CUMPLIMIENTO DE LA MISIÓN:
SE ESTAN RENOVANDO LAS INSTALACIONES, EL HOTEL ES AUTOFINANCIABLE Y SE RECUPERA LA INVERSION REALIZADA, ASIMISMO SE BRINDA SERVICIOS RECREATIVOS A LOS DERECHOHABIENTES.</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</si>
  <si>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</si>
  <si>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</si>
  <si>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</si>
  <si>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</si>
  <si>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</si>
  <si>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</si>
  <si>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DESTINO: N/A
CUMPLIMIENTO DE LA MISIÓN:
LOS RESULTADOS FUERON LOS ESPERADOS DE ACUERDO CON SU OBJETIVO Y FINES, LAS OBRAS YA ESTAN CONCLUIDAS.</t>
  </si>
  <si>
    <t>DESTINO: CUBRIR GASTOS ADMINISTRATIVOS Y RETIROS DEL PERSONAL.
CUMPLIMIENTO DE LA MISIÓN:
CONSTITUIR LA RESERVA REQUERIDA A TRAVES DE UN CONTRATO DE FIDEICOMISO IRREVOCABLE CON UNA INSTITUCIÓN FIDUCIARIA QUE CUBRA LA PRIMA DE ANTIGUEDAD DEL PERSONAL DE PLANTA.</t>
  </si>
  <si>
    <t>ADMINISTRAR UN FONDO ECONOMICO PARA AUXILIAR A FAMILIARES DE LAS VICTIMAS DE HOMICIDIO DE MUJERES EN EL MUNICIPIO DE JUAREZ, CHIHUAHUA.</t>
  </si>
  <si>
    <t>ES LA CREACION DE UN FONDO DE AHORRO EN BENEFICIO DEL PERSONAL DE CONFIANZA (EMPLEADOS), DE LA FIDEICOMITENTE Y EN SU CASO DE LSO BENEFICIARIOS CONTINGENTES DE DICHO PERSONAL</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</si>
  <si>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</si>
  <si>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</si>
  <si>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</si>
  <si>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</si>
  <si>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</si>
  <si>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</si>
  <si>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</si>
  <si>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</si>
  <si>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COMPONENTE PATRIMONIAL QUE BRINDA A CADA UNO DE LOS BECARIOS QUE CURSAN EDUCACION MEDIA SUPERIOR, UN INCENTIVO PARA TERMINAR ESTE NIVEL EDUCATIVO Y UNA BASE PARA POTENCIAR SUS CAPACIDADES AL TERMINO DEL MISMO. CONSISTENTE EN UN BENEFICIO ECONOMICO DIFERIDO QUE SE ACUMULA EN FORMA DE PUNTOS, SIEMPRE QUE PERMANEZCAN EN LA ESCUELA A PARTIR DEL TERCER GRADO DE SECUNDARIA Y QUE SE CONVIERTE EN UN FONDO DE AHORRO ADMINISTRADO POR LA FIDUCIARIA, AL CUAL EL BECARIO SE HACE ACREEDOR SI CONCLUYE SU EDUCACION MEDIA SUPERIOR ANTES DE LOS 22 AÑOS.</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</si>
  <si>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</si>
  <si>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</si>
  <si>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</si>
  <si>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</si>
  <si>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</si>
  <si>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</si>
  <si>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</si>
  <si>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</si>
  <si>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</si>
  <si>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</si>
  <si>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</si>
  <si>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MANDATO DE REESTRUCTURACIÓN FINANCIERA DE LAS AUTOPISTAS CONCESIONADAS (REESTRUCTURADOS POR MEDIO DE UDIS)</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</si>
  <si>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</si>
  <si>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</si>
  <si>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</si>
  <si>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</si>
  <si>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</si>
  <si>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</si>
  <si>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</si>
  <si>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</si>
  <si>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</si>
  <si>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</si>
  <si>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</si>
  <si>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</si>
  <si>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</si>
  <si>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</si>
  <si>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</si>
  <si>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</si>
  <si>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</si>
  <si>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</si>
  <si>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</si>
  <si>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700006HIU301</t>
  </si>
  <si>
    <t>FIDEICOMISO F/10948-4</t>
  </si>
  <si>
    <t>CAPITALIZACIÓN DE CRÉDITOS Y CONSERVAR LA TITULARIDAD DE LAS ACCIONES.</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</si>
  <si>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</si>
  <si>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</si>
  <si>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</si>
  <si>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</si>
  <si>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</si>
  <si>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</si>
  <si>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</si>
  <si>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</si>
  <si>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</si>
  <si>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</si>
  <si>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</si>
  <si>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</si>
  <si>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</si>
  <si>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</si>
  <si>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SERVIR COMO VEHÍCULO PARA EL FINANCIAMIENTO DE LAS OBLIGACIONES DEL GOBIERNO FEDERAL ASOCIADAS AL CUMPLIMIENTO DE LA LEY DEL ISSSTE, EN TÉRMINOS DE LO DISPUESTO POR EL ARTÍCULO VIGÉSIMO PRIMERO TRANSITORIO, ÚLTIMO PÁRRAFO, DE DICHO ORDENAMIENTO.</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</si>
  <si>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</si>
  <si>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</si>
  <si>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</si>
  <si>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</si>
  <si>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</si>
  <si>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</si>
  <si>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</si>
  <si>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</si>
  <si>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</si>
  <si>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FIDEICOMISO DE CONTRAGARANTIA PARA EL FINANCIAMIENTO EMPRESARIAL 80139</t>
  </si>
  <si>
    <t>200306HIU01346</t>
  </si>
  <si>
    <t>FIDEICOMISO DE APOYO A EMPRENDEDORES Y MIGRANTES 80280</t>
  </si>
  <si>
    <t>200506HIU01397</t>
  </si>
  <si>
    <t>700006HIU368</t>
  </si>
  <si>
    <t>HJO</t>
  </si>
  <si>
    <t>BANCO DEL AHORRO NACIONAL Y SERVICIOS FINANCIEROS, S.N.C.</t>
  </si>
  <si>
    <t>200306HJO01320</t>
  </si>
  <si>
    <t>200306HJO01321</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</si>
  <si>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</si>
  <si>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</si>
  <si>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GASTOS OPERATIVOS.
CUMPLIMIENTO DE LA MISIÓN:
APOYAR EL DESARROLLO DEL PROYECTO BARRANCAS DEL COBRE.</t>
  </si>
  <si>
    <t>FONDO DE APOYO AL PROGRAMA INTERSECTORIAL DE EDUCACIÓN SALUDABLE</t>
  </si>
  <si>
    <t>PAGAR CON CARGO AL PATRIMONIO FIDEICOMITIDO LOS GASTOS PREVIOS DE LAS OBRAS INCLUIDAS EN PAQUETES PIDIREGAS DE INVERSION FINANCIADA DIRECTA, QUE INCLUYE INDEMNIZACIONES POR SERVIDUMBRE DE PASO, PAGO DE OCUPACION, ADQUISICION DE TERRENOS, PAGO POR LA ELABORACION DE ESTUDIOS DE VIABILIDAD, ETC.</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</si>
  <si>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</si>
  <si>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</si>
  <si>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DESTINO: OTROS GASTOS DE ADMINISTRACIÓN.
CUMPLIMIENTO DE LA MISIÓN:
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</si>
  <si>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</si>
  <si>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</si>
  <si>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</si>
  <si>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</si>
  <si>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</si>
  <si>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ELABORAR Y SUSCRIBIR POR CUENTA Y ORDEN DEL MANDANTE EL O LOS INSTRUMENTOS JURIDICOS NECESARIOS PARA LLEVAR A CABO LA REESTRUCTURACION FINANCIERA DE LOS PROYECTOS CARRETEROS CONCESIONADOS.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</si>
  <si>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</si>
  <si>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</si>
  <si>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</si>
  <si>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PROMOVER Y FOMENTAR EL DEPORTE NACIONAL QUE PERMITA A LOS DEPORTISTAS Y ATLETAS MEXICANOS DESARROLLARSE Y ALCANZAR NIVELES COMPETITIVOS DE EXCELENCIA Y, POR ENDE OBTENER MAYOR NUMERO DE PRESEAS EN LOS EVENTOS INTERNACIONALES EN LOS QUE INTERVENGAN.</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</si>
  <si>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</si>
  <si>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</si>
  <si>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</si>
  <si>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</si>
  <si>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</si>
  <si>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</si>
  <si>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</si>
  <si>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</si>
  <si>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</si>
  <si>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</si>
  <si>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</si>
  <si>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</si>
  <si>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</si>
  <si>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</si>
  <si>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SERVICIO DE ADMINISTRACION Y ENAJENACION DE BIENES (SAE)</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</si>
  <si>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</si>
  <si>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</si>
  <si>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</si>
  <si>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DESTINO: PAGO DE PENSIONES, SERVICIO MEDICO, PRIMAS DE ANTIGUEDAD, FONDO DE AHORRO Y BENEFICIOS POSTERIORES AL RETIRO.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</si>
  <si>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DESTINO: PAGO DE PENSIONES, PRIMAS DE ANTIGÜEDAD,BENEFICIOS POSTERIORES AL RETIRO Y COMISIONES FIDUCIARIAS
CUMPLIMIENTO DE LA MISIÓN:
GARANTIZAR EL PAGO DE PENSIÓNES Y JUBILACIONES ASÍ COMO PRESTAMOS Y PRIMAS DE ANTIGUEDAD A LOS EMPLEADOS BANJERCITO.</t>
  </si>
  <si>
    <t>DESTINO: PAGO DE SERVICIOS PROFESIONALES, PARA DAR CUMPLIMIENTO AL OBJETO DEL FIDEICOMISO.
CUMPLIMIENTO DE LA MISIÓN:
EN EL PERIODO QUE SE REPORTA NO SE ENTREGARON RECURSOS.</t>
  </si>
  <si>
    <t>DESTINO: SUSCRIPCION Y ADMINISTRACION DE LAS ACCIONES DE TECNOLOGIA Y AUTOMATIZACION HONEYWELL, SA CV
CUMPLIMIENTO DE LA MISIÓN:
SE MANTIENE LA PARTICIPACIÓN INSTITUCIONAL EN LA SOCIEDAD.</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</si>
  <si>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</si>
  <si>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NINGUNO
CUMPLIMIENTO DE LA MISIÓN:
POR MANTENERSE EL INDICE DE CAPITALIZACION ICAP, POR ARRIBA DEL MINIMO ESTABLECIDO, NO HA SIDO NECESARIO APORTAR RECURSOS AL FIDEICOMISO.</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</si>
  <si>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</si>
  <si>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</si>
  <si>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</si>
  <si>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I. EJECUTAR LAS ACCIONES NECESARIAS PARA RESOLVER DE MANERA INTEGRAL LA PROBLEMÁTICA DEL DRENAJE Y EL SANEAMIENTO DE LA "ZONA METROPOLITANA DEL VALLE DE MÉXICO". II. LLEVAR A CABO LAS ACCIONES NECESARIAS PARA RESOLVER LOS PROBLEMAS DE ABASTECIMIENTO DE AGUA POTABLE, CONSERVACIÓN, REHABILITACIÓN, MANTENIMIENTO Y DEMÁS ACCIONES QUE SE REQUIERAN EN MATERIA DE INFRAESTRUCTURA HIDRÁULICA PARA LA "ZMVM". III. EJECUTAR LOS PROYECTOS DE INFRAESTRUCTURA HIDRÁULICA LOCAL QUE SOLICITEN LOS PRESTADORES DEL SERVICIO A QUE SE REFIERE EL "DECRETO PRESIDENCIAL" Y QUE AUTORICE EL COMITÉ TÉCNICO EN TÉRMINOS DE LO ESTABLECIDO EN EL PRESENTE INSTRUMENTO. IV. EN GENERAL, EJECUTAR LAS DEMÁS ACCIONES QUE EL COMITÉ TÉCNICO DETERMINE LLEVAR A CABO PARA EL PROYECTO DE SANEAMIENTO Y ABASTECIMIENTO HIDRÁULICO DE LA ZONA METROPOLITANA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</si>
  <si>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</si>
  <si>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</si>
  <si>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</si>
  <si>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</si>
  <si>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</si>
  <si>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</si>
  <si>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</si>
  <si>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</si>
  <si>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</si>
  <si>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</si>
  <si>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</si>
  <si>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</si>
  <si>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</si>
  <si>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</si>
  <si>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</si>
  <si>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</si>
  <si>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</si>
  <si>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</si>
  <si>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</si>
  <si>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</si>
  <si>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</si>
  <si>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DESTINO: CONFORMAR EL PATRIMINIO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</si>
  <si>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</si>
  <si>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GARANTIZAR LA PRIMA DE ANTIGUEDAD DE LOS TRABAJADORES.
CUMPLIMIENTO DE LA MISIÓN:
GARANTIZAR LA PRIMA DE ANTIGUEDAD DE LOS TRABAJADORES.</t>
  </si>
  <si>
    <t>DESTINO: HONORARIOS, GASTOS DE OPERACIÓN Y ADMON. A FIDUCIARIO INCLUIDO EL IVA Y PAGO DE ANTICIPOS Y ESTIMACIONES A CONTRATISTA Y SUPERVISOR DE OBRA.
CUMPLIMIENTO DE LA MISIÓN:
SE CUMPLE CON EL OBJETO Y FINES DEL FIDEICOMISO. LAS DOS PRIMERAS OBRAS YA SE CONCLUYERON. SE ESTAN INTEGRANDO NUEVOS PROYECTOS.</t>
  </si>
  <si>
    <t>DESTINO: OTORGAMIENTO DE BECAS Y GASTOS DE ADMINISTRACIÓN DE BECAS
CUMPLIMIENTO DE LA MISIÓN:
LOS RECURSOS SE HAN CANALIZADO A FINANCIAR INTERCAMBIOS DE ESTUDIANTES, INVESTIGADORES, MAESTROS,ARTISTAS Y OTROS PROFESIONALES DE MÉXICO Y LOS ESTADOS UNIDOS EN PROGRAMAS DE BECAS QUE PROMUEVEN LA COOPERACIÓN, EN LOS CAMPOS EDUCATIVO Y CULTURAL, ASI COMO EL ENTENDIMIENTO MUTUO ENTRE LOS DOS PAÍSES.</t>
  </si>
  <si>
    <t>ADMINISTRACION E INVERSION DE LOS RECURSOS DERIVADOS DE LA APLICACION DEL ARTICULO 25 INCISO N) DEL DECRETO DE PRESUPUESTO DE EGRESOS DE LA FEDERACION PARA EL EJERCICIO FISCAL DE 2006, ASI COMO LO ESTABLECIDO EN EL ARTICULO 1 DE LA LEY DE INGRESOS DE LA FEDERACION PARA EL EJERCICIO FISCAL 2006.</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</si>
  <si>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</si>
  <si>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</si>
  <si>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</si>
  <si>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</si>
  <si>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</si>
  <si>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</si>
  <si>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</si>
  <si>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</si>
  <si>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</si>
  <si>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</si>
  <si>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</si>
  <si>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</si>
  <si>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</si>
  <si>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MANDATO FICAH</t>
  </si>
  <si>
    <t>DESTINO: PROYECTOS PRODUCTIVOS A GRUPOS CAMPESINOS.
CUMPLIMIENTO DE LA MISIÓN:
CUMPLIO SUS FINES Y SE FIRMO CONVENIO DE EXTINCION EL 27 DE JULIO DEL 2005. ESTA PENDIENTE DE INICIAR SU BAJA EN EL MODULO DE FIDEICOMISOS DEL PIPP, LO QUE SE PRETENDE INICIAR EN CUANTO SE RECIBAN INDICACIONES SUPERIORES.</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</si>
  <si>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</si>
  <si>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</si>
  <si>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DESTINO: NO APLICA
CUMPLIMIENTO DE LA MISIÓN:
EL FIDEICOMISO NIZUC-TULUM CUMPLIÓ CON SUS FINES.</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</si>
  <si>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</si>
  <si>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</si>
  <si>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ADMINISTRAR LOS RECURSOS DEL MANDATO A EFECTO DE QUE SEAN APLICADOS POR LA PROCURADURIA PARA PAGAR LAS RECOMPENSAS DE CONFORMIDAD CON EL ACUERDO A/255/08 DEL PROCURADOR GENERAL DE LA REPUBLICA Y DEMAS DISPOSICIONES APLICABLES</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</si>
  <si>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</si>
  <si>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t>
  </si>
  <si>
    <t>DESTINO: PAGO DE PRIMAS DE ANTIGUEDAD Y PENSIONES.
CUMPLIMIENTO DE LA MISIÓN:
PAGO DE NOMINA DE JUBILADOS Y PENSIONADOS POST MORTEM</t>
  </si>
  <si>
    <t>DESTINO: TRASPASOS AL FOLAPE PARA EL PAGO DE PRIMAS DE ANTIGUEDAD Y PENSIONES.
CUMPLIMIENTO DE LA MISIÓN:
TRASPASOS AL FOLAPE SON PARA EL PAGO DE LA NOMINA DE JUBILADOS Y PENSIONADOS POST MORTEM.</t>
  </si>
  <si>
    <t>DIRECCIÓN GENERAL DE INVESTIGACIÓN, DESARROLLO TECNOLÓGICO Y MEDIO AMBIENTE</t>
  </si>
  <si>
    <t>FONDO PARA LA TRANSICION ENERGETICA Y EL APROVECHAMIENTO SUSTENTABLE DE LA ENERGIA</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</si>
  <si>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</si>
  <si>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</si>
  <si>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CONTRIBUIR A LA ATENCIÓN DE LAS DEMANDAS AGRARIAS EN EL ESTADO DE CHIAPAS, MEDIANTE EL FINANCIAMIENTO PARA LA ADQUISICIÓN DE TERRENOS RÚSTICOS.
CUMPLIMIENTO DE LA MISIÓN:
MEDIANTE OFICIO NUM. DEF/DCJF/070/09 DEL 1O DE JULIO DE 2009 DEL SERVICIO DE ADMINISTRACIÓN Y ENAJENACIÓN DE BIENES, EN SU CARÁCTER DE FIDUCIARIO SUSTITUTO DEL FIDEICOMISO PROCHIAPAS INFORMA A LA OFICIALÍA MAYOR DEL REINTEGRO DE RECURSOS POR $251,786.25 MEDIANTE TRANSFERENCIA ELECTRÓNICA DE FONDOS Y FORMATO SAT-16, ASÍ COMO DE COMPLEMENTO EN FORMATO HFMP-1 POR $0.25, PARA SU PROCESO DE EXTINCIÓN.</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</si>
  <si>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</si>
  <si>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</si>
  <si>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</si>
  <si>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DESTINO: CUBRIR UNA COMPESACIÓN ECONÓMICA A LOS SERVIDORES PÚBLICOS QUE DECIDAN CONCLUIR LA PRESTACIÓN DE SUS SERVICIOS EN LA ADMINISTRACIÓN PÚBLICA FEDERAL, SIN PERJUICIO DE LAS PRESTACIONES QUE LE CORRESPONDAN EN MATERIA DE SEGURIDAD SOCIAL.
CUMPLIMIENTO DE LA MISIÓN:
CONFORME A LAS CLÁUSULA TERCERA, INCISOS A) Y B) DEL CONVENIO DE SUSTITUCIÓN FIDUCIARIA Y SEGUNDO MODIFICATORIO AL CONTRATO DEL FIDEICOMISO PÚBLICO DE ADMINISTRACIÓN, SE MINISTRARAN A LAS CUENTAS BANCARIAS DE LAS DEPENDENCIAS Y ENTIDADES, LOS RECURSOS PARA CUBRIR EL PAGO DE LA COMPENSACIÓN ECONÓMICA O INDEMINIZACIÓN A LOS SERVIDORES PÚBLICOS QUE DECIDIERON CONCLUIR Y TERMINAR LA PRESTACIÓN DE SUS SERVICIOS Y RELACIÓN LABORAL, RESPECTIVAMENTE, EN LA ADMINISTRACIÓN PÚBLICA FEDERAL.</t>
  </si>
  <si>
    <t>DESTINO: IMPUESTOS DIVERSOS, HONORARIOS Y PERDIDA CAMBIARIA
CUMPLIMIENTO DE LA MISIÓN:
EL FIDEICOMISO CUENTA CON RECURSOS QUE CONSTITUYEN FONDOS DE GARANTIAS QUE PERMITIRAN ACCEDER A CREDITOS A DIVERSAS MPYMES</t>
  </si>
  <si>
    <t>MREI 2, S. DE R.L. DE C.V.</t>
  </si>
  <si>
    <t>201006HAT01519</t>
  </si>
  <si>
    <t>FONDO DE INVERSIÓN DE CAPITAL EN AGRONEGOCIOS LOGISTICS (FICA LOGISTICS)</t>
  </si>
  <si>
    <t>I.QUE EL FIDUCIARIO RECIBA POR PARTE DE LOS FIDEICOMITENTES LA APORTACIÓN INICIAL DE CAPITAL Y/O LAS APORTACIONES DE CAPITAL Y/O LAS APORTACIONES DE CAPITAL ADICIONAL Y/O LAS APORTACIONES PREFERENTES Y/O LAS APORTACIONES DE AJUSTE HECHAS DE CONFORMIDAD CON LAS APROBACIONES DEL COMITÉ TÉCNICO CUMPLIENDO EN TODO CASO CON LAS CONDICIONES ESTABLECIDAS EN LOS ARTÍCULOS 227 Y 228 DE LA LEY DEL IMPUESTO SOBRE LA RENTA, APORTACIONES QUE SERÁN ADMINISTRADAS DE ACUERDO A LAS INSTRUCCIONES DEL COMITÉ TÉCNICO Y A LO DISPUESTO EN EL PRESENTE FIDEICOMISO. II.QUE EL FIDUCIARIO, UNA VEZ QUE CONFIRME HABER RECIBIDO LAS APORTACIONES INICIALES DE CAPITAL DE LOS FIDEICOMITENTES, ASÍ COMO CON LOS MONTOS CORRESPONDIENTES AL PRIMER FONDEO DE APORTACIONES DE CAPITAL (SEGÚN ESTE ÚLTIMO SEA DETERMINADO POR EL COMITÉ TÉCNICO) Y HASTA DONDE ALCANCEN LOS MISMOS, PAGUE CUALQUIER GASTO DE CONFORMIDAD CON LAS INSTRUCCIONES POR ESCRITO QUE AL EFECTO EMITA EL COMITÉ TÉCNICO. LOS ADICIONALES SEÑALADOS EN EL CONTRATO</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</si>
  <si>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</si>
  <si>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DESTINO: APOYOS FINANCIEROS PARA LA ADQUISICIÓN DE VIVIENDA DEL PERSONAL DE TROPA Y MARINERIA DE LAS FUERZAS ARMADAS.
CUMPLIMIENTO DE LA MISIÓN:
MEJORAR LAS CONDICIONES DE VIDA DE LOS INTEGRANTES DEL EJÉRCITO, FUERZA AÉREA Y ARMADA.</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</si>
  <si>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</si>
  <si>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</si>
  <si>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</si>
  <si>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DESTINO: NINGUNO
CUMPLIMIENTO DE LA MISIÓN:
LA CREACION DE UN FONDO DE AHORRO EN BENEFICIO DE LOS EMPLEADOS DE EXPORTADORA DE SAL, S.A. DE C.V.</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</si>
  <si>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40 PROYECTOS DE INVESTIGACION EN TEMAS COMUNES; CANADA, ESTADOS UNIDOS Y MEXICO Y A DEMAS A EFECTUADO 26 CONVOCATORIAS.</t>
  </si>
  <si>
    <t>SECRETARÍA</t>
  </si>
  <si>
    <t>F00</t>
  </si>
  <si>
    <t>COMISIÓN NACIONAL DE ÁREAS NATURALES PROTEGIDAS</t>
  </si>
  <si>
    <t>DESTINO: ADMINISTRACION E INVERSION DE LOS RECURSOS DERIVADOS DE LA APLICACION DEL ART. 25 FRACC. I INCISO N), DEL DECRETO DE PRESUPUESTO DE EGRESOS DE LA FEDERACION PARA EL EJERCICIO FISCAL DE 2006.
CUMPLIMIENTO DE LA MISIÓN:
INVERSION DE PETROLEOS MEXICANOS Y ORGANISMOS SUBSIDIARIOS EN LAS ACTIVIDADES DE EXPLORACION, PRODUCCION Y REFINACION DE HIDROCARBUROS POR LOS INGRESOS EXCEDENTES DERIVADOS DEL ART. 25 FRACC. I INCISO N), DEL DECRETO DE PRESUPUESTO DE EGRESOS DE LA FEDERACION PARA EL EJERCICIO FISCAL DE 2006</t>
  </si>
  <si>
    <t>SUBSECRETARÍA DE INNOVACIÓN Y CALIDAD (OFICIALÍA MAYOR)</t>
  </si>
  <si>
    <t>FIDEICOMISO ANGELES VERDES</t>
  </si>
  <si>
    <t>DESTINO: GARANTIZAR LAS PRIMAS DE ANTIGUEDAD DE LOS TRABAJADORES.
CUMPLIMIENTO DE LA MISIÓN:
GARANTIZAR LAS PRIMAS DE ANTIGUEDAD DE LOS TRABAJADORES.</t>
  </si>
  <si>
    <t>DESTINO: NO SE REPORTAN MOVIMIENTOS.
CUMPLIMIENTO DE LA MISIÓN:
EL FIDEICOMISO DEJO DE OPERAR POR INSTRUCCIONES DE LA SHCP DESDE JULIO DE 1999, EN VIRTUD DE HABERSE CONSTITUIDO DE MANERA IRREGULAR, YA QUE EL GOBIERNO FEDERAL NO PARTICIPO COMO FIDEICOMITENTE, SINO COMO COADYUVANTE.</t>
  </si>
  <si>
    <t>DESTINO: NO HAY MOVIMIENTO EN LA CUENTA.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"CUADYUVANTE" Y FIDEICOMISARIO.</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</si>
  <si>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</si>
  <si>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</si>
  <si>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DESTINO: LOS RECURSOS FUERON APLICADOS PRINCIPALMENTE PARA EL PAGO DE LOS SERVICIOS CONTRATADOS PARA EL DESARROLLO DE LAS ACTIVIDADES DEL PROGRAMA DEL BICENTENARIO, ASÍ COMO PARA CUBRIR LOS GASTOS DE OPERACIÓN Y ADMINISTRACIÓN DEL FIDEICOMISO.
CUMPLIMIENTO DE LA MISIÓN:
NA</t>
  </si>
  <si>
    <t>DESTINO: PARA EL PAGO DE LOS SERVICIOS QUE SE QUE CONTRATEN POR CONDUCTO DEL FIDUCIARIO A PROPUESTA DE LA SSP, PARA LLEVAR A CABO LAS EVALUACIONES DE LAS POLÍTICAS PÚBLICAS EN MATERIA DE SEGURIDAD PÚBLICA, ASÍ COMO LA EVALUACIÓN DE LA ACTUACIÓN Y EL DESEMPEÑO DE LA AUTORIDAD POLICIAL, EN CUMPLIMIENTO A LO DISPUESTO EN LA CLÁUSULA QUINTA DEL CONTRATO. ASIMISMO LOS RECURSOS SE ENCUENTRAN INVERTIDOS.
CUMPLIMIENTO DE LA MISIÓN:
SE ANEXA ARCHIVO CON EL REPORTE DE CUMPLIMIENTO DE LA MISIÓN Y FINES.</t>
  </si>
  <si>
    <t>DESTINO: PARA QUE EL FIDUCIARIO LLEVE A CABO LOS PAGOS DERIVADOS DE LAS CONTRATACIONES DE SERVICIOS U OBRA PÚBLICA Y LA ADQUISICIÓN DE BIENES QUE REALICE LA SSP, INCLUYENDO LAS QUE REQUIERAN SUS ÓRGANOS ADMINISTRATIVOS DESCONCENTRADOS, EN CUMPLIMIENTO A LO DISPUESTO EN LA CLÁUSULA QUINTA DEL CONTRATO. ASIMISMO, LOS RECURSOS SE ENCUENTRAN INVERTIDOS.
CUMPLIMIENTO DE LA MISIÓN:
SE ANEXA ARCHIVO CON EL REPORTE DE CUMPLIMIENTO DE LA MISIÓN Y FINES.</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</si>
  <si>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</si>
  <si>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PAGO DE PRESTACIONES DE RETIRO
CUMPLIMIENTO DE LA MISIÓN:
SE ESTA INCREMENTANDO EL PATRIMONIO DEL FIDEICOMISO, PARA ELIMINAR EL PASIVO LABORAL QUE SE DETERMINA EN EL ESTUDIO ACTUARIAL.</t>
  </si>
  <si>
    <t>DESTINO: PROYECTOS DE INVESTIGACIÓN Y DESARROLLO TECNOLÓGICO
CUMPLIMIENTO DE LA MISIÓN:
DURANTE EL PERIODO QUE SE INFORMA NO SE HAN MINISTRADO RECURSOS PARA EL DESARROLLO DE PROYECTOS.</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</si>
  <si>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</si>
  <si>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</si>
  <si>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</si>
  <si>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GASTO CORRIENTE Y DE INVERSION PARA EL DESARROLLO DE LAS INVESTIGACIONES FINANCIADAS POR INSTITUCIONES NACIONALES E INTERNACIONALES, PAGOS AL FIDUCIARIO POR CONCEPTO DE HONORARIOS, COMISIONES E IMPUESTOS RETENIDOS.
CUMPLIMIENTO DE LA MISIÓN:
FINANCIAR O COMPLEMENTAR FINACIAMIENTO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</si>
  <si>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</si>
  <si>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</si>
  <si>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</si>
  <si>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</si>
  <si>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</si>
  <si>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$36,000,000.00   FECHA: 28/11/2000
OBSERVACIONES: EL OBJETO DEL FIDEICOMISO CONSISTE EN SER EL INSTRUMENTO PARA REFORZAR Y MODERNIZAR LOS SISTEMAS ACTUALES DE OBSERVACIÓN SÍSMICA EN MÉXICO E INTEGRARLOS A LA RED SÍSMICA MEXICANA.</t>
  </si>
  <si>
    <t>APORTACIÓN INICIAL:   MONTO: $100,000.00   FECHA: 31/12/2003
OBSERVACIONES: EL FIDEICOMISO PREVENTIVO TIENE POR OBJETO ADMINISTRAR LOS RECURSOS DESTINADOS A LA REALIZACION DE ACTIVIDADES PREVENTIVAS NO PROGRAMADAS EN CUMPLIMIENTO A LO DISPUESTO EN EL ARTÍCULO 32 DE LA LEY GENERAL DE PROTECCIÓN CIVIL.</t>
  </si>
  <si>
    <t>APORTACIÓN INICIAL:   MONTO: $50,000.00   FECHA: 16/05/2006
OBSERVACIONES: LOS INGRESOS SE COMPONEN DE: APORTACIONES AL FIDEICOMISO+APORTACIONES PAGO HONORARIOS FIDUCIARIOS+DEVOLUCIÓN DE RECURSOS NO UTILIZADOS POR DEPENDENCIAS Y ENTIDADES. LOS EGRESOS SE COMPONEN DE: PAGO DE HONORARIOS FIDUCIARIOS + COMPENSACIONES ECONÓMICAS + COMISIONES BANCARIAS.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</si>
  <si>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</si>
  <si>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</si>
  <si>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APORTACIÓN INICIAL:   MONTO: $7,000,000.00   FECHA: 05/09/2006
OBSERVACIONES: A LA FECHA NO SE HAN PRESENTADO CASOS QUE HAYAN REQUERIDO LA APLICACIÓN DE LOS RECURSOS</t>
  </si>
  <si>
    <t>APORTACIÓN INICIAL:   MONTO: $10,000,000.00   FECHA: 04/11/2004
OBSERVACIONES: EL DICTAMEN DE ESTADOS FINANCIEROS DE LA CONSAR AL 31 DE DICIEMBRE DE 2009 Y AL 31 DE DICIEMBRE DE 2008 ELABORADO POR EL AUDITOR EXTERNO INCLUYE, DENTRO DE SUS NOTAS, LA INFORMACIÓN DEL REGISTRO Y EL SALDO DEL FIDEICOMISO.</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</si>
  <si>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</si>
  <si>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$1,384,492,717.41   FECHA: 01/03/1999
OBSERVACIONES: EL FIDEICOMISO QUE SE REPORTA NO SE ADHIERE A NINGUN PROGRAMA.</t>
  </si>
  <si>
    <t>APORTACIÓN INICIAL:   MONTO: $1,000.00   FECHA: 19/11/2002
OBSERVACIONES: EL FIDEICOMISO QUE SE REPORTA NO SE ADHIERE A NINGUN PROGRAMA</t>
  </si>
  <si>
    <t>APORTACIÓN INICIAL:   MONTO: $1,010,000.00   FECHA: 22/11/2006
OBSERVACIONES: FIDEICOMISO FORMALIZADO EN 2006.</t>
  </si>
  <si>
    <t>APORTACIÓN INICIAL:   MONTO: $117,047,420.00   FECHA: 01/03/2007
OBSERVACIONES: FIDEICOMISO FORMALIZADO EN 2007.</t>
  </si>
  <si>
    <t>APORTACIÓN INICIAL:   MONTO: $77,491,019.03   FECHA: 11/12/2003
OBSERVACIONES: ESTE FIDEICOMISO NO HA RECIBIDO APORTACIONES PRESUPUESTARIAS DEL GOBIERNO FEDERAL. LOS RECURSOS PROVIENEN DE APORTACIONES EFECTUADAS POR BANOBRAS.</t>
  </si>
  <si>
    <t>APORTACIÓN INICIAL:   MONTO: $1,000.00   FECHA: 19/11/2002
OBSERVACIONES: NO SE APORTARON RECURSOS PÚBLICOS FEDERALES A ESTE FIDEICOMISO.</t>
  </si>
  <si>
    <t>APORTACIÓN INICIAL:   MONTO: $1.00   FECHA: 24/05/1972
OBSERVACIONES: NO SE APORTARON RECURSOS PÚBLICOS FEDERALES A ESTE FIDEICOMISO.</t>
  </si>
  <si>
    <t>APORTACIÓN INICIAL:   MONTO: $0.01   FECHA: 10/12/2002
OBSERVACIONES: EL H. COMITÉ TÉCNICO DE ESTE FIDEICOMISO DETERMINÓ EN SU DECIMA SEGUNDA SESIÓN ORDINARIA CELEBRADA EL 30 DE NOVIEMBRE DE 2009, QUE NO ES NECESARIO REALIZAR APORTACIONES AL MISMO, EN VIRTUD DEL ELEVADO INDICE DE CAPITALIZACIÓN DEL BANCO.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</si>
  <si>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</si>
  <si>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</si>
  <si>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DESTINO: APOYO A EMPRESAS PARA QUE ACCEDAN AL MERCADO INTERMEDIO DE LA BOLSA MEXICANA DE VALORES.
CUMPLIMIENTO DE LA MISIÓN:
SE CONTINUAN LAS GESTIONES PARA RECUPERAR POR LA VIA LEGAL, LOS SALDOS DE CUENTAS POR COBRAR QUE ESTÁN EN CARTERA VENCIDA.</t>
  </si>
  <si>
    <t>PROPORCIONAR APOYO A LA FIDEICOMITENTE, TENDIENTE AL FORTALECIMIENTO DE SU CAPITAL , SEGÚN LO ESTABLECIDO EN EL ARTICULO 55 BIS DE LA LEY DE INSTITUCIONES DE CRÉDITO.</t>
  </si>
  <si>
    <t>APORTACIÓN INICIAL:   MONTO: $3,069,000.00   FECHA: 05/05/2003
OBSERVACIONES: SIN COMENTARIOS</t>
  </si>
  <si>
    <t>APORTACIÓN INICIAL:   MONTO: $12,000,000.00   FECHA: 01/04/2005
OBSERVACIONES: INICIO OPERACIONES EN MAYO 2005.</t>
  </si>
  <si>
    <t>APORTACIÓN INICIAL:   MONTO: $1.00   FECHA: 31/12/2004
OBSERVACIONES: ES IMPORTANTE MENCIONAR QUE ESTE ORGANISMO DESCENTRALIZADO NO CUENTA CON LA LEGITIMIDAD JURÍDICA DE ESTE ACTO Y QUE LA INFORMACIÓN NO ES GENERADA POR ÉSTE, RAZON POR LA CUAL SE ADJUNTA LA INFORMACIÓN REMITIDA POR EL FIDUCIARIO COMO PARTE DE LAS GESTIONES REALIZADAS ANTE EL MISMO. NO OMITIMOS COMENTAR, QUE SE CONTINÚAN CON LAS ACCIONES CORRESPONDIENTES PARA QUE LOS PARTICIPANTES DEL FIDEICOMISO PROCEDAN A SU EXTINCIÓN.</t>
  </si>
  <si>
    <t>APORTACIÓN INICIAL:   MONTO: $47,000,000.00   FECHA: 14/02/2002
OBSERVACIONES: LOS SALDOS SE INTEGRAN CON LA INFORMACION RECIBIDA RESPONSABILIDAD DEL FIDUCIARIO SANTANDER SERFIN.</t>
  </si>
  <si>
    <t>APORTACIÓN INICIAL:   MONTO: $90,710,095.49   FECHA: 28/06/2002
OBSERVACIONES: LOS SALDOS SE INTEGRAN CON LA INFORMACION RECIBIDA RESPONSABILIDAD DEL FIDUCIARIO SANTANDER SERFIN.</t>
  </si>
  <si>
    <t>APORTACIÓN INICIAL:   MONTO: $100,000.00   FECHA: 20/02/2006
OBSERVACIONES: .</t>
  </si>
  <si>
    <t>APORTACIÓN INICIAL:   MONTO: $1.00   FECHA: 12/12/1963
OBSERVACIONES: NO SE APORTARON RECURSOS PÚBLICOS FEDERALES A ESTE FIDEICOMISO.</t>
  </si>
  <si>
    <t>APORTACIÓN INICIAL:   MONTO: $125,000,000.00   FECHA: 18/09/1978
OBSERVACIONES: NO SE APORTARON RECURSOS PÚBLICOS FEDERALES A ESTE FIDEICOMISO. EN PROCESO DE EXTINCIÓN.</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</si>
  <si>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</si>
  <si>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</si>
  <si>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</si>
  <si>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</si>
  <si>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</si>
  <si>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APORTACIÓN INICIAL:   MONTO: $1.00   FECHA: 19/10/2006
OBSERVACIONES: EL MANDATARIO NO REPORTÓ EL MONTO DE LA APORTACIÓN INICIAL. POR TAL MOTIVO SE CAPTURÓ EN ESTOS CAMPOS UN CIFRA DE 1 PESO Y UNA FECHA SÓLO CON EL FIN DE QUE EL SISTEMA PERMITIERA SEGUIR CON LA CAPTURA DEL RESTO DE LA INFORMACIÓN. EL PATRIMONIO TOTAL DEL ACTO JURIDICO ES DE CERO PESOS. RESULTADO DE LA DIFERENCIA DE: PATRIMONIO MENOS APLICACIONES PATRIMONIALES: -10,837,593.10 PESOS CON RESPECTO A: REMANENTES Y DEFICIENTES DE EJERCICIOS ANTERIORES POR LA MISMA CANTIDAD.</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</si>
  <si>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</si>
  <si>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$63,697,753,089.00   FECHA: 23/02/2009
OBSERVACIONES: LA LFPRH, EN EL ART19, FRACV, INC D), INDICA QUE UNA VEZ QUE LOS FONDS QUE REFIERE FRACIV, ALCANCEN EL MONTO DE LA RVA DETER, LOS EXCED DE ING DE LA MISMA SE DESTINARÁN, 25% PARA EL FARP. UNA VEZ QUE LAS RVAS DE LOS FONDOS PREVISTOS EN LA FRACIV ALCANCEN SU LÍM MÁX, LAS CONTRIBUCIONES QUE POR DISP GRAL DISTINTA A ESTA LEY TENGAN COMO DESTINO LOS FONDOS A QUE SE REFIEREN LOS INC A) Y C) DE ESTA FRAC, CAMBIARÁN SU DESTINO PARA APLICARSE A LO PREVISTO EN EL INC D) DE LA FRAC V DE ESTE ART.</t>
  </si>
  <si>
    <t>EXPORTADORES ASOCIADOS, S.A. DE C.V. (EN PROCESO DE DESINCORPORACIÓN)</t>
  </si>
  <si>
    <t>201006G0N01523</t>
  </si>
  <si>
    <t>40008 DEPOSITO EASA</t>
  </si>
  <si>
    <t>CONSTITUIR UNA RESERVA PARA POSIBLES CONTINGENCIAS FISCALES QUE PUDIERAN DERIVARSE DE LAS VENTAS DE ACCIONES DE OCEAN GARDEN PRODUCTS INC.</t>
  </si>
  <si>
    <t>DESTINO: RETENCIONES DE ISR.
CUMPLIMIENTO DE LA MISIÓN:
CONSIDERANDO EL REINICIO DE EASA DEL PROCESO DE DESINCORPORACION MEDIANTE DISOLUCION Y LIQUIDACION, SE FORMALIZA EL DEPOSITO CONDICIONAL A FIN DE DAR CUMOLIMIENTO A LA CLÁUSULA 6 INCISO E, SEGUNDO PARRAFO FRACCIÓN II DEL CONTRATO DE COMPRAVENTA DEL 100% DE LAS ACCIONES DE OCEAN GARDEN PRODUCTS INC</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</si>
  <si>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</si>
  <si>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</si>
  <si>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</si>
  <si>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</si>
  <si>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</si>
  <si>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</si>
  <si>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</si>
  <si>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</si>
  <si>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</si>
  <si>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</si>
  <si>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DESTINO: PROYECTO "ACCIONES PARA ATENDER LA DEMANDA DE SERVICIOS AEROPORTUARIOS DEL CENTRO DEL PAÍS" Y ESPECIFICAMENTE EN: TERMINAL 1: "AMPLIACIÓN AMBULATORIO FASE II Y III; AMPLIACIÓN EDIFICIO TERMINAL ÁREA INTERNACIONAL; DRENAJE PLUVIAL EN VIALIDADES; REHABILITACIÓN DE CÁRCAMOS; CONSTRUCCIÓN DE RODAJES; DEMOLICIONES; REUBICACIONES; CONSTRUCCIÓN DEL EDIFICIO Y ESTACIONAMIENTO PARA SENEAM". TERMINAL 2: "PROYECTOS EJECUTIVOS; TRANSPORTE INTERTERMINALES; CIMENTACIÓN; ESTRUCTURA METÁLICA DE LOS EDIFICIOS DEDO NORTE, DEDO SUR, EDIFICIO TERMINAL Y PATIO DEL HOTEL; CONSTRUCCIÓN DE INSTALACIONES DE COMBUSTIBLES; DISTRIBUIDORES VIALES 1 Y 2; TERRACERÍAS Y PAVIMENTO DE CONCRETO ASFÁLTICO; PLATAFORMA COMERCIAL; PASILLOS TELESCÓPICOS Y RODAJE DELTA, DRENAJE PROFUNDO, MALLA PERIMETRAL, ADQUISICIÓN DEL SISTEMA AEROPORTUARIO, EQUIPAMIENTO PLAN AMBIENTAL Y SUPERVISIÓN DE LAS OBRAS DE LA T2". TOLUCA: "REENCARPETADO DE PISTAS, CONSTRUCCIÓN DE DUCTOS, ENTUBAMIENTO EN CABECERAS, AMPLIACIÓN DEL EDIFICIO TERMINAL Y ADQUISICIÓN DE TERRENOS". CUERNAVACA: REENCARPETADO DE PISTAS Y ADQUISICIÓN DE TERRENOS OTROS: "HONORARIOS DE LA FIDUCIARIA.
CUMPLIMIENTO DE LA MISIÓN:
EN LA TERMINAL 1 Y 2 SE TIENE UN AVANCE GLOBAL DEL 100% Y SE CONCLUYÓ EL DISTRIBUIDOR VIAL N°2 AL 100%, POR LO QUE SE ESTÁN FINIQUITANDO LOS CONTRATOS.</t>
  </si>
  <si>
    <t>APORTACIÓN INICIAL:   MONTO: $70,000,000.00   FECHA: 01/09/1995
OBSERVACIONES: ESTE FIDEICOMISO YA NO REPORTA MOVIMIENTOS EN VIRTUD DE QUE SE ENCUENTRA EN PROCESO DE EXTINCIÓN. BANAMEX ENTERÓ LOS REMANENTES AL GOB. DEL EDO. DE Q. ROO POR $ 11'966,025.96 CON FECHA 21 DE AGOSTO DE 2006. SE HAN TENIDO PLÁTICAS VÍA TELEFÓNICA CON PERSONAL DE CENTRO SCT Q. ROO Y DEL GOB. DEL ESTADO DE Q. ROO Y SE NOS HA COMENTADO QUE POR EL TIEMPO EN QUE DEJÓ DE OPERAR EL FIDEICOMISO Y POR LOS CAMBIOS DE PERSONAL, NO HA SIDO POSIBLE QUE SESIONE EL COMITÉ TÉCNICO, YA QUE EL ASUNTO SE HA CONSIDERADO COMO CONCLUÍDO.</t>
  </si>
  <si>
    <t>APORTACIÓN INICIAL:   MONTO: $1.00   FECHA: 13/12/2002
OBSERVACIONES: EL FIDEICOMISO 1936 FARAC HA HECHO 2 APORTACIONES EN FORMA DIRECTA: LA PRIMERA EL 6 DE MAYO DE 2006 POR $63'379,260.00 Y LA SEGUNDA EL 5 DE OCTUBRE DE 2007 POR 14'613,960.37 AMBAS EN PESOS NOMINALES. CAPUFE NO HA HECHO APORTACIÓN ALGUNA CON CARGO A SU PRESUPUESTO.</t>
  </si>
  <si>
    <t>APORTACIÓN INICIAL:   MONTO: $400,000.00   FECHA: 31/07/2003
OBSERVACIONES: POR CONDUCTO DE CAPUFE PROVENIENTES APORTACIÓN PROVENIENTE DEL FIDEICOMISO 1936 FARAC PARA ESTUDIOS Y PROYECTOS DE LAS OBRAS, $400,000.00 PESOS NOMINALES EL 31-JUL-2003 Y $16'850,000.00 PESOS NOMINALES EL 5-DIC-2003. CAPUFE NO HA HECHO APORTACIÓN ALGUNA CON CARGO A SU PRESUPUESTO.</t>
  </si>
  <si>
    <t>APORTACIÓN INICIAL:   MONTO: $1.00   FECHA: 17/08/1987
OBSERVACIONES: BANOBRAS NO REPORTA DISPONIBILIDAD, EN VIRTUD DE QUE NO SE HAN REALIZADO APORTACIONES DE RECURSOS PUBLICOS.</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</si>
  <si>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</si>
  <si>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$20,000,000.00   FECHA: 05/06/1992
OBSERVACIONES: LOS RECURSOS APORTADOS POR CAPUFE COMO INVERSIÓN PARA LA CONSTRUCCIÓN DE LA CARRETERA SE HICIERON DEL 5-JUN-1992 AL 26-DIC-1994 POR UN TOTAL DE $292'647,777.00 PESOS NOMINALES.</t>
  </si>
  <si>
    <t>APORTACIÓN INICIAL:   MONTO: $35,000,000.00   FECHA: 03/02/1992
OBSERVACIONES: LOS RECURSOS APORTADOS POR CAPUFE COMO INVERSIÓN PARA LA CONSTRUCCIÓN DE LA CARRETERA SE HICIERON DEL 3-FEB-1992 AL 12-OCT-1994 POR UN TOTAL DE $181'839,600.00 PESOS NOMINALES.</t>
  </si>
  <si>
    <t>APORTACIÓN INICIAL:   MONTO: $118,707,608.00   FECHA: 31/10/1994
OBSERVACIONES: LOS RECURSOS APORTADOS POR CAPUFE COMO INVERSIÓN PARA LA CONSTRUCCIÓN DE LA CARRETERA FUÉ EN UNA SOLA FECHA: 31-OCT-1994 POR $118'707,608.00 PESOS NOMINALES.</t>
  </si>
  <si>
    <t>APORTACIÓN INICIAL:   MONTO: $50,000,000.00   FECHA: 31/01/1991
OBSERVACIONES: LOS RECURSOS APORTADOS POR CAPUFE COMO INVERSIÓN PARA LA CONSTRUCCIÓN DE LA CARRETERA SE HICIERON DEL 31-ENE-1991 AL 28-DIC-1994 POR UN TOTAL DE $143'779,521.29 PESOS NOMINALES.</t>
  </si>
  <si>
    <t>APORTACIÓN INICIAL:   MONTO: $1,649,510,490.00   FECHA: 06/02/2009
OBSERVACIONES: .</t>
  </si>
  <si>
    <t>APORTACIÓN INICIAL:   MONTO: $5,464,683.00   FECHA: 11/01/1976
OBSERVACIONES: NINGUNA</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</si>
  <si>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</si>
  <si>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</si>
  <si>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APORTACIÓN INICIAL:   MONTO: $1,554,507.45   FECHA: 20/01/1981
OBSERVACIONES: NINGUNA</t>
  </si>
  <si>
    <t>APORTACIÓN INICIAL:   MONTO: $1,236,182.00   FECHA: 22/02/1982
OBSERVACIONES: SE TOMO LA DECISION DE EXTINGUIRLO E INCORPORAR A LOS EMPLEADOS AL FIDEICOMISO DE LOS OBREROS REGISTRADO BAJO EL NUMERO 200610K2N01416, PARA HACER MAS EFICIENTE LA ADMINISTRACION DE LOS RECURSOS.</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</si>
  <si>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t>
  </si>
  <si>
    <t>APORTACIÓN INICIAL:   MONTO: $32,978,793.00   FECHA: 18/12/2001
OBSERVACIONES: EN LOS INDICADORES DEL CUMPLIMIENTO DE LAS METAS, NO SE DA LA OPCIÓN DE OTROS O DE ACREDITADO QUE ES LA UNIDAD DE MEDIDA UTILIZADO EN EL SUBSISTEMA.</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</si>
  <si>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</si>
  <si>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</si>
  <si>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</si>
  <si>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APORTACIÓN INICIAL:   MONTO: $208,291,000.00   FECHA: 24/02/2009
OBSERVACIONES: NO HAY OBSERVACIONES</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</si>
  <si>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</si>
  <si>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 BALANCE, ESTADO DE RESULTADOS Y REPORTE DE MOVIMIENTOS.</t>
  </si>
  <si>
    <t>APORTACIÓN INICIAL:   MONTO: $46,980,846.00   FECHA: 28/03/1990
OBSERVACIONES: EL IMPORTE DE LA APORTACIÓN INICIAL ESTA EN VIEJOS PESOS. EL SOPORTE DOCUMENTAL INCLUYE: BALANCE, ESTADO DE RESULTADOS Y REPORTE DE MOVIMIENTOS.</t>
  </si>
  <si>
    <t>APORTACIÓN INICIAL:   MONTO: $185,007,660.00   FECHA: 28/03/1990
OBSERVACIONES: EL IMPORTE DE LA APORTACIÓN INICIAL ESTA EN VIEJOS PESOS. EL SOPORTE DOCUMENTAL INCLUYE: BALANCE, ESTADO DE RESULTADOS Y REPORTE DE MOVIMIENTOS.</t>
  </si>
  <si>
    <t>APORTACIÓN INICIAL:   MONTO: $1,000,000.00   FECHA: 17/12/2003
OBSERVACIONES: NO HAY OBSERVACIONES.</t>
  </si>
  <si>
    <t>DESTINO: CENTRO DE TENIS $120?214,056.58; ESTADIO DE SOFTBOL $26,321,667.69; CENTRO DE TENIS: CANCHAS DE TENIS Y ESTACIONAMIENTO 91167620.46; CENTRO DE TENIS: ESTADIO $49'893,344.53; ESTADIO DE SOFTBOL $32'523,340.81; CANCHAS DE FUTBOL $18'729,546.24; CAMPO DE TIRO CON ARCO $33'460,980.18; HOCKEY SOBRE PASTO $31'901,128.8; DOMO USOS MULTIPLES $21'321,685.95; ESTADIO DE BEISBOL $81'495,069.57; ESTUDIOS RELACIONADOS CON LAS OBRAS PARA LOS JUEGOS PANAMERICANOS $1'685,407.82; REALIZACION DE LA GALA DE GIMNASIAS $1'782,500; EQUIPAMIENTO DEL GIMNASIO DE ACONDICIONAMIENTO FISICO Y DE CARDIO $2'999,959.7; EQUIPAMIENTO DEL CENTRO DE MEDICINA Y ESCUELA DEL DEPORTE $5'744,124.29; ESTADIO DE ATLETISMO EN LA UNIDAD DEPORTIVA REVOLUCION $4'681,372.35; PISO SINTETICO Y EQUIPAMIENTO, EN LA UNIDAD DEPORTIVA REVOLUCION, AVILA CAMACHO Y EL CODE ATLAS PARADERO $6'500,000; LABORATORIO NACIONAL DE INVESTIGACION Y CONTROL DE DOPAJE EN EL DEPORTE, CON SEDE EN LA COMISION NACIONAL DE CULTURA FISICA Y DEPORTE $1'716,297.445; EVENTOS DEPORTIVOS RUMBO A LOS JUEGOS PANAMERICANOS GDL 2011 $7'000,000; ESTADIO DE ATLETISMO $31'911,254.04; EQUIPAMIENTO DEPORTIVO $9'885,586.24; EVENTOS DEPORTIVOS RUMBO A LOS JUEGOS PANAMERICANOS $1'160,000.
CUMPLIMIENTO DE LA MISIÓN:
IMPULSAR LA CONSTRUCCIÓN, REMODELACIÓN, REHABILITACIÓN, AMPLIACIÓN, ADECUACIÓN Y EQUIPAMIENTO DE INSTALACIONES, ASÍ COMO LA INFRAESTRUCTURA DEPORTIVA ADECUADA QUE CUMPLA CON LOS ESTÁNDARES QUE MARCA LA NORMATIVIDAD PARA LA EJECUCIÓN DE TODAS Y CADA UNA DE LAS DISCIPLINAS INVOLUCRADAS EN EL DESARROLLO DE ESTA JUSTA DEPORTIVA.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</si>
  <si>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</si>
  <si>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</si>
  <si>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</si>
  <si>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</si>
  <si>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</si>
  <si>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</si>
  <si>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</si>
  <si>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</si>
  <si>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</si>
  <si>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</si>
  <si>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</si>
  <si>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</si>
  <si>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APORTACIÓN INICIAL:   MONTO: $10,000,000.00   FECHA: 12/10/2009
OBSERVACIONES: SIN OBSERVACIONES</t>
  </si>
  <si>
    <t>GOBIERNO DEL ESTADO DE BAJA CALIFORNIA</t>
  </si>
  <si>
    <t>201011L6I01531</t>
  </si>
  <si>
    <t>FIDEICOMISO REVOCABLE DE INVERSION Y ADMINISTRACION</t>
  </si>
  <si>
    <t>FORTALECER Y DESARROLLAR UNA ESTRUCTURA DE PLANEACIÒN Y PARTICIPACIÒN ORGANIZADA EN MATERIA DE CULTURA FÌSICA Y DEPORTE; DESARROLLAR INFRAESTRUCTURA Y EQUIPAMIENTO RELACIONADO CON LA CULTURA FÌSICA Y EL DEPORTE Y TODAS AQUELLAS ACCIONES INHERENTES A DICHO RUBRO QUE SEAN AUTORIZADOS POR EL COMITÈ TÈCNICO; REALIZAR ACTIVIDADES PARA LA FORMACIÒN DE UNA CULTURA FÌSICA QUE PERMITA EL ACCESO MASIVO DE LA POBLACIÒN A LA PRÀCTICA SISTEMÀTICA DE ACTIVIDADES FÌSICAS, RECREATIVAS Y DEPORTIVAS; APOYAR DE MANERA INTEGRAL EL DESARROLLO DEL DEPORTE QUE FOMENTE UNA ESTRUCTURA DE PLANEACIÒN Y PARTICIPACIÒN MASIVA ORGANIZADA ENTRE LA POBLACIÒN.</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</si>
  <si>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</si>
  <si>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</si>
  <si>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PROGRAMA DE TECNOLOGÍAS EDUCATIVAS Y DE LA INFORMACIÓN PARA MAESTROS DE EDUCACIÓN BÁSICA</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</si>
  <si>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</si>
  <si>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</si>
  <si>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</si>
  <si>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</si>
  <si>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</si>
  <si>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</si>
  <si>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</si>
  <si>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</si>
  <si>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$14,000,000.00   FECHA: 27/04/1995
OBSERVACIONES: CON FECHA 28 DE FEBRERO DE 2007, SE SUSCRIBIÓ EL CONTRATO DE SUSTITUCIÓN FIDUCIARIA ANTE LA LIQUIDACIÓN DE BANCRI, PASANDO EL SAE A SER FIDUCIARIO SUSTITUTO HASTA EN TANTO LA SHCP DECIDA LA FUSIÓN DE ESTE FIDEICOMISO CON EL DENOMINADO FONDO 95, SE ANEXA CONVENIO DE SUSTITUCIÓN FIDUCIARIA. EL FIDUCIARIO SAE PRESENTÓ LA INFORMACION FINANCIERA AL 31 DE AGOSTO DE 2009, QUE SE ADJUNTA AL PRESENTE. ES DE INFORMAR QUE MEDIANTE FORMATO DE DECLARACIÓN GENERAL DE PAGO DE PRODUCTOS Y APROVECHAMIENTOS SAT-16 SE REALIZÓ EL ENTERO DEL PATRIMONIO LÍQUIDO DE ÉSTE FIDEICOMISO A LA TESOFE POR $251786 DEL 29 DE JUNIO 2009, BAJO LA CLAVE 700048 "RECUPERACIONES DE CAPITAL (FONDOS ENTREGADOS EN FIDEICOMISO A FAVOR DE ENTIDADES FEDERATIVAS Y EMPRESAS PÚBLICAS) EN EFECTIVO, SEGUN TRANSFERENCIA ELECTRÓNICA DE FONDOS 090629024026,DEL QUE SE REMITE COPIA.</t>
  </si>
  <si>
    <t>APORTACIÓN INICIAL:   MONTO: $20,000,000.00   FECHA: 21/06/2002
OBSERVACIONES: EL CONVENIO DE EXTINCIÓN SE SUSCRIBIÓ EL 27 DE JULIO DE 2005, NO OBSTANTE POR CIRCUNSTANCIAS AJENAS A LA PRESENTE ADMINISTRACIÓN NO SE PROCEDIÓ A DARLO DE BAJA EN EL MODULO DE FIDEICOMISOS. SE ADJUNTA NOTA INFORMATIVA Y CONVENIO SUSCRITO QUE DETALLA LA EVOLUCIÓN DE LOS TRAMITES.</t>
  </si>
  <si>
    <t>APORTACIÓN INICIAL:   MONTO: $500,000,000.00   FECHA: 20/12/1996
OBSERVACIONES: YA QUE EL CONVENIO DE EXTINCIÓN FUE AUTORIZADO POR LA SHCP SEGUN OFICIO 312-A-1-0469 DE FECHA 1 DE FEBRERO DE 2006 Y QUE NO FUE FIRMADO POR EL SUBSECRETARIO DE EGRESOS Y POR EL OFICIAL MAYOR EN LA SRA DEBIDO A LA EXISTENCIA DE UNA DIFERENCIA EN LOS RECURSOS ENTERADOS A LA TESOFE POR $ 2,341.97, SE ESTÁ ACLARANDO LA DIFERENCIA CON NAFIN Y SE REPONDRA EL PROCESO DE FIRMA DEL CONVENIO CON LAS NUEVAS AUTORIDADES, INICIANDO LA DECLARATORIO DE EXTINCIÓN EN EL MENU EXTINCIÓN DE ESTE MODULO DEL PIPP</t>
  </si>
  <si>
    <t>APORTACIÓN INICIAL:   MONTO: $93,927,144.00   FECHA: 09/06/1994
OBSERVACIONES: POR INSTRUCCIÓN DEL COMITÉ TÉCNICO DEL FIDEICOMISO 193 PUERTO LOS CABOS SE LLEVÓ A CABO LA ACTUALIZACIÓN DEL PRECIO PROMEDIO DE LA SUPERFICIE VENDIBLE POR METRO CUADRADO QUE SE DEBERÁ PAGAR A FIFONAFE POR SU APORTACIÓN, CONFORME AL ÍNDICE DE PRECIOS AL CONSUMIDOR DE LOS ESTADOS UNIDOS DE AMÉRICA.</t>
  </si>
  <si>
    <t>DR. JOSÉ A. SARUKHAN KERMES, DR. JORGE SOBERON MAINERO, M EN Z. JORGE LLORENTE BOUSQUETS.</t>
  </si>
  <si>
    <t>APORTACIÓN INICIAL:   MONTO: $31,860,000.00   FECHA: 25/05/2006
OBSERVACIONES: SIN OBSERVACIONES.</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</si>
  <si>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</si>
  <si>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</si>
  <si>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</si>
  <si>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</si>
  <si>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</si>
  <si>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</si>
  <si>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</si>
  <si>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</si>
  <si>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$1.00   FECHA: 18/03/1967
OBSERVACIONES: SE DISEÑO PLAN DE TRABAJO PARA REVISIÓN DE DATOS DEL CONVENIO DE EXTINCIÓN</t>
  </si>
  <si>
    <t>APORTACIÓN INICIAL:   MONTO: $3,000.00   FECHA: 15/07/1999
OBSERVACIONES: FIDEICOMISO EN OPERACION PRESENTA UN AVANCE EN LA REGULARIZACION DE LOS DERECHOS DE VIA DE 97.26%.</t>
  </si>
  <si>
    <t>APORTACIÓN INICIAL:   MONTO: $50,000,000.00   FECHA: 26/12/2003
OBSERVACIONES: CON LA INCORPORACION DEL PROGRAMA PRESUPUESTARIO "PP" COMO CATEGORIA PROGRAMATICA; A PARTIR DEL EJERCICIO 2008, LA ENTIDAD INCORPORO LA ACTIVIDAD INSTITUCIONAL 527 " PAGO DE PENSIONES Y JUBILACIONES AL PERSONAL DE P.M.I.", ASI COMO EL PROGRAMA PRIORITARIO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EL 15 DE ENERO DE 2010, CON CIFRAS AL 31 DE 2009 CON FOLIO NO. 1460531, EL CUAL FUE AUTORIZADO POR LA SENER Y LA SHCP EL 21 DE ENERO DE 2010. POR OTRA PARTE, CON FECHA 10 DE MARZO DE 2009, SE COMUNICÓ A TRAVÉS DEL CUARTO CONVENIO MODIFICATORIO LA SUSTITUCIÓN DEL FIDUCIARIO AL PASAR DE BANAMEX A SCOTIABANK.</t>
  </si>
  <si>
    <t>APORTACIÓN INICIAL:   MONTO: $150,000.00   FECHA: 30/06/2000
OBSERVACIONES: NINGUNA</t>
  </si>
  <si>
    <t>APORTACIÓN INICIAL:   MONTO: $10,000,000.00   FECHA: 15/08/2003
OBSERVACIONES: NINGUNA</t>
  </si>
  <si>
    <t>APORTACIÓN INICIAL:   MONTO: $100,000.00   FECHA: 22/11/1996
OBSERVACIONES: NINGUNA</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</si>
  <si>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</si>
  <si>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</si>
  <si>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</si>
  <si>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14/09/1998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</si>
  <si>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15/01/1999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</si>
  <si>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$500,000.00   FECHA: 10/10/1990
OBSERVACIONES: NINGUNA</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</si>
  <si>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</si>
  <si>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APORTACIÓN INICIAL:   MONTO: $1,524,815.12   FECHA: 29/07/2005
OBSERVACIONES: SE CONTINUA CON EL PROCESO DE EXTINCIÓN DEL FIDEICOMISO A TRAVÉS DE LA UNIDAD JURIDICA DE LA ENTIDAD.</t>
  </si>
  <si>
    <t>APORTACIÓN INICIAL:   MONTO: $250,676.26   FECHA: 30/01/2006
OBSERVACIONES: SE CONTINUA CON EL PROCESO DE EXTINCIÓN DEL FIDEICOMISO A TRAVÉS DE LA UNIDAD JURIDICA DE LA ENTIDAD.</t>
  </si>
  <si>
    <t>APORTACIÓN INICIAL:   MONTO: $999,996.00   FECHA: 27/12/2001
OBSERVACIONES: INFORMACIÓN DEFINITIVA.</t>
  </si>
  <si>
    <t>APORTACIÓN INICIAL:   MONTO: $750,000.00   FECHA: 27/12/2001
OBSERVACIONES: INFORMACIÓN DEFINITIVA.</t>
  </si>
  <si>
    <t>APORTACIÓN INICIAL:   MONTO: $1,050,000.00   FECHA: 27/12/2001
OBSERVACIONES: INFORMACIÓN DEFINITIVA.</t>
  </si>
  <si>
    <t>APORTACIÓN INICIAL:   MONTO: $500,000.00   FECHA: 27/12/2001
OBSERVACIONES: INFORMACIÓN DEFINITIVA.</t>
  </si>
  <si>
    <t>APORTACIÓN INICIAL:   MONTO: $36,292,238.00   FECHA: 08/01/2010
OBSERVACIONES: EL DEPOSITO DE LA APORTACION INICIAL SE PAGO COMO ADEFAS, CORRESPONDIENTE A EJERCICIO FISCAL 2009 Y SE REALIZO EL DIA 8 DE ENERO DE 2010.</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</si>
  <si>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</si>
  <si>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</si>
  <si>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</si>
  <si>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MAMERA IRREGULAR, YA QUE LA PARTICIPACION DEL GOBIERNO FEDERAL NO FUE COMO FIDEICOMITENTE, SINO COMO "COADYUVANTE" Y FIDEICOMISARIO.</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</si>
  <si>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DEL FIDEICOMISO.</t>
  </si>
  <si>
    <t>APORTACIÓN INICIAL:   MONTO: $14,257,183.68   FECHA: 28/12/2004
OBSERVACIONES: EL PATRIMONIO CORRESPONDE AL SALDO DE LA SUBCUENTA 5037024.</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</si>
  <si>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</si>
  <si>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PRIMER TRIMESTRE DE 2010.</t>
  </si>
  <si>
    <t>APORTACIÓN INICIAL:   MONTO: $50,000,000.00   FECHA: 28/09/2007
OBSERVACIONES: .</t>
  </si>
  <si>
    <t>APORTACIÓN INICIAL:   MONTO: $776,000,000.00   FECHA: 28/09/2007
OBSERVACIONES: .</t>
  </si>
  <si>
    <t>APORTACIÓN INICIAL:   MONTO: $100,000.00   FECHA: 03/11/2000
OBSERVACIONES: NINGUNA</t>
  </si>
  <si>
    <t>APORTACIÓN INICIAL:   MONTO: $2,500,000.00   FECHA: 30/10/2007
OBSERVACIONES: NINGUNA</t>
  </si>
  <si>
    <t>APORTACIÓN INICIAL:   MONTO: $100,000.00   FECHA: 14/11/2000
OBSERVACIONES: NO EXISTEN OBSERVACIONES</t>
  </si>
  <si>
    <t>APORTACIÓN INICIAL:   MONTO: $505,950.00   FECHA: 21/12/2000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</si>
  <si>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</si>
  <si>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</si>
  <si>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</si>
  <si>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</si>
  <si>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$2,100,000.00   FECHA: 20/12/2001
OBSERVACIONES: POR LO QUE RESPECTA A LA INFORMACIÒN PRESENTADA EN INDICADOR ESTA SE PRESENTA CON CIFRAS ACUMULADAS. EN EL SALDO INICIAL SE INCLUYE LA CUENTA DE CHEQUES PARA GASTOS OPERATIVOS</t>
  </si>
  <si>
    <t>APORTACIÓN INICIAL:   MONTO: $15,000,000.00   FECHA: 21/12/2001
OBSERVACIONES: POR LO QUE RESPECTA A LA INFORMACIÒN PRESENTADA EN INDICADOR ESTA SE PRESENTA CON CIFRAS ACUMULADAS.</t>
  </si>
  <si>
    <t>APORTACIÓN INICIAL:   MONTO: $10,000,000.00   FECHA: 20/12/2001
OBSERVACIONES: POR LO QUE RESPECTA A LA INFORMACIÒN PRESENTADA EN INDICADOR ESTA SE PRESENTA CON CIFRAS ACUMULADAS. EN EL SALDO INICIAL SE INCLUYE LA CUENTA DE CHEQUES PARA GASTOS OPERATIVOS</t>
  </si>
  <si>
    <t>APORTACIÓN INICIAL:   MONTO: $29,000,000.00   FECHA: 07/03/2002
OBSERVACIONES: POR LO QUE RESPECTA A LA INFORMACIÒN PRESENTADA EN INDICADOR ESTA SE PRESENTA CON CIFRAS ACUMULADAS. EN EL SALDO INICIAL SE INCLUYE LA CUENTA DE CHEQUES PARA GASTOS OPERATIVOS</t>
  </si>
  <si>
    <t>APORTACIÓN INICIAL:   MONTO: $13,184,700.00   FECHA: 15/03/2002
OBSERVACIONES: POR LO QUE RESPECTA A LA INFORMACIÒN PRESENTADA EN INDICADOR ESTA SE PRESENTA CON CIFRAS ACUMULADAS. EN EL SALDO INICIAL SE INCLUYE LA CUENTA DE CHEQUES PARA GASTOS OPERATIVOS</t>
  </si>
  <si>
    <t>APORTACIÓN INICIAL:   MONTO: $108,191,470.00   FECHA: 21/12/2001
OBSERVACIONES: POR LO QUE RESPECTA A LA INFORMACIÒN PRESENTADA EN INDICADOR ESTA SE PRESENTA CON CIFRAS ACUMULADAS.</t>
  </si>
  <si>
    <t>APORTACIÓN INICIAL:   MONTO: $40,000,000.00   FECHA: 16/10/2002
OBSERVACIONES: POR LO QUE RESPECTA A LA INFORMACIÒN PRESENTADA EN INDICADOR ESTA SE PRESENTA CON CIFRAS ACUMULADAS. EN EL SALDO INICIAL SE INCLUYE LA CUENTA DE CHEQUES PARA GASTOS OPERATIVOS</t>
  </si>
  <si>
    <t>APORTACIÓN INICIAL:   MONTO: $18,000,000.00   FECHA: 17/09/2002
OBSERVACIONES: POR LO QUE RESPECTA A LA INFORMACIÒN PRESENTADA EN INDICADOR ESTA SE PRESENTA CON CIFRAS ACUMULADAS. EN EL SALDO INICIAL SE INCLUYE LA CUENTA DE CHEQUES PARA GASTOS OPERATIVOS</t>
  </si>
  <si>
    <t>APORTACIÓN INICIAL:   MONTO: $15,000,000.00   FECHA: 20/12/2002
OBSERVACIONES: POR LO QUE RESPECTA A LA INFORMACIÒN PRESENTADA EN INDICADOR ESTA SE PRESENTA CON CIFRAS ACUMULADAS.</t>
  </si>
  <si>
    <t>APORTACIÓN INICIAL:   MONTO: $110,000,000.00   FECHA: 20/12/2002
OBSERVACIONES: POR LO QUE RESPECTA A LA INFORMACIÒN PRESENTADA EN INDICADOR ESTA SE PRESENTA CON CIFRAS ACUMULADAS. EN EL SALDO INICIAL SE INCLUYE LA CUENTA DE CHEQUES PARA GASTOS OPERATIVOS</t>
  </si>
  <si>
    <t>APORTACIÓN INICIAL:   MONTO: $4,000,000.00   FECHA: 20/12/2002
OBSERVACIONES: POR LO QUE RESPECTA A LA INFORMACIÒN PRESENTADA EN INDICADOR ESTA SE PRESENTA CON CIFRAS ACUMULADAS.</t>
  </si>
  <si>
    <t>APORTACIÓN INICIAL:   MONTO: $30,000,000.00   FECHA: 24/09/2003
OBSERVACIONES: POR LO QUE RESPECTA A LA INFORMACIÒN PRESENTADA EN INDICADOR ESTA SE PRESENTA CON CIFRAS ACUMULADAS. EN EL SALDO INICIAL SE INCLUYE LA CUENTA DE CHEQUES PARA GASTOS OPERATIVOS</t>
  </si>
  <si>
    <t>APORTACIÓN INICIAL:   MONTO: $24,000,000.00   FECHA: 24/12/2003
OBSERVACIONES: POR LO QUE RESPECTA A LA INFORMACIÒN PRESENTADA EN INDICADOR ESTA SE PRESENTA CON CIFRAS ACUMULADAS. EN EL SALDO INICIAL SE INCLUYE LA CUENTA DE CHEQUES PARA GASTOS OPERATIVOS</t>
  </si>
  <si>
    <t>APORTACIÓN INICIAL:   MONTO: $5,000,000.00   FECHA: 23/01/2004
OBSERVACIONES: POR LO QUE RESPECTA A LA INFORMACIÒN PRESENTADA EN INDICADOR ESTA SE PRESENTA CON CIFRAS ACUMULADAS.</t>
  </si>
  <si>
    <t>APORTACIÓN INICIAL:   MONTO: $2,000,000.00   FECHA: 20/12/2007
OBSERVACIONES: POR LO QUE RESPECTA A LA INFORMACIÒN PRESENTADA EN INDICADOR SE PRESENTA CON CIFRAS ACUMULADAS. EN LOS RENDIMIENTOS SE REPORTA VARIACIÓN POR EL TIPO DE CAMBIO YA QUE ESTE FONDO TIENE UNA CUENTA DE INVERSIÓN EN EUROS</t>
  </si>
  <si>
    <t>APORTACIÓN INICIAL:   MONTO: $207,725,000.00   FECHA: 23/09/2008
OBSERVACIONES: SE PRESENTAN EN EL CUMPLIMIENTO DE LA MISIÓN CIFRAS ACUMULADAS EN MILLONES DE PESOS. EN EL SALDO INICIAL SE INCLUYE LA CUENTA DE CHEQUES PARA GASTOS OPERATIVOS</t>
  </si>
  <si>
    <t>APORTACIÓN INICIAL:   MONTO: $37,760,000.00   FECHA: 23/09/2008
OBSERVACIONES: EN EL SALDO INICIAL SE INCLUYE LA CUENTA DE CHEQUES PARA GASTOS OPERATIVOS EN EL SALDO INICIAL SE INCLUYE LA CUENTA DE CHEQUES PARA GA OPERATIVOS</t>
  </si>
  <si>
    <t>APORTACIÓN INICIAL:   MONTO: $2,800,000.00   FECHA: 02/12/2008
OBSERVACIONES: POR LO QUE RESPECTA A LA INFORMACIÒN PRESENTADA EN INDICADOR ESTA SE PRESENTA CON CIFRAS ACUMULADAS.</t>
  </si>
  <si>
    <t>APORTACIÓN INICIAL:   MONTO: $50,000,000.00   FECHA: 19/02/2009
OBSERVACIONES: POR LO QUE RESPECTA A LA INFORMACIÒN PRESENTADA EN INDICADOR SE PRESENTA CON CIFRAS ACUMULADAS.</t>
  </si>
  <si>
    <t>APORTACIÓN INICIAL:   MONTO: $50,000,000.00   FECHA: 31/12/2009
OBSERVACIONES: POR LO QUE RESPECTA A LA INFORMACIÒN PRESENTADA EN INDICADOR ESTA SE PRESENTA CON CIFRAS ACUMULADAS.</t>
  </si>
  <si>
    <t>APORTACIÓN INICIAL:   MONTO: $1,000,000.00   FECHA: 13/11/2000
OBSERVACIONES: N/A</t>
  </si>
  <si>
    <t>APORTACIÓN INICIAL:   MONTO: $688,639.00   FECHA: 28/01/2008
OBSERVACIONES: ESTE FIDEICOMISO FUNCIONA UNICAMENTE CON RECURSOS AUTOGENERADOS</t>
  </si>
  <si>
    <t>APORTACIÓN INICIAL:   MONTO: $319,752.10   FECHA: 19/12/2001
OBSERVACIONES: FONDO DE AHORRO DEL PERSONAL DE MANDOS MEDIOS Y SUPERIORES</t>
  </si>
  <si>
    <t>APORTACIÓN INICIAL:   MONTO: $11,027,528.68   FECHA: 28/10/2004
OBSERVACIONES: 0</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</si>
  <si>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</si>
  <si>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</si>
  <si>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</si>
  <si>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</si>
  <si>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</si>
  <si>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</si>
  <si>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</si>
  <si>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</si>
  <si>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$5,000,000.00   FECHA: 12/04/2002
OBSERVACIONES: EL CONACYT Y EL GOBIERNO DEL ESTADO DE AGUASCALIENTES SON FIDEICOMITENTES. EN EL SALDO INICIAL SE INCLUYE LA CUENTA DE CHEQUES PARA GASTOS OPERATIVOS</t>
  </si>
  <si>
    <t>APORTACIÓN INICIAL:   MONTO: $2,000,000.00   FECHA: 29/10/2001
OBSERVACIONES: EL CONACYT Y EL GOBIERNO DEL ESTADO DE BAJA CALIFORNIA SON FIDEICOMITENTES DEL FIDEICOMISO. EN EL SALDO INICIAL SE INCLUYE LA CUENTA DE CHEQUES PARA GASTOS OPERATIVOS</t>
  </si>
  <si>
    <t>APORTACIÓN INICIAL:   MONTO: $8,000,000.00   FECHA: 01/03/2002
OBSERVACIONES: EL CONACYT Y EL GOBIERNO DEL ESTADO DE COAHUILA PARTICIPAN COMO FIDEICOMITENTES EN EL FONDO.</t>
  </si>
  <si>
    <t>APORTACIÓN INICIAL:   MONTO: $2,000,000.00   FECHA: 07/03/2002
OBSERVACIONES: EL CONACYT Y EL GOBIERNO DEL ESTADO PARTICIPAN COMO FIDEICOMITENTES DEL FONDO.</t>
  </si>
  <si>
    <t>APORTACIÓN INICIAL:   MONTO: $3,000,000.00   FECHA: 07/03/2002
OBSERVACIONES: POR LO QUE RESPECTA A LA INFORMACION PRESENTADA EN EL INDICADOR PRESENTA CIFRAS ACUMULADAS.</t>
  </si>
  <si>
    <t>APORTACIÓN INICIAL:   MONTO: $6,000,000.00   FECHA: 17/12/2001
OBSERVACIONES: EL CONACYT Y EL GOBIERNO DEL ESTADO PARTICIPAN COMO FIDEICOMITENTES DEL FONDO. EN EL SALDO INICIAL SE INCLUYE LA CUENTA DE CHEQUES PARA GASTOS OPERATIVOS</t>
  </si>
  <si>
    <t>APORTACIÓN INICIAL:   MONTO: $2,000,000.00   FECHA: 17/12/2001
OBSERVACIONES: EL CONACYT Y EL GOBIERNO DEL ESTADO DE GUERRERO PARTICIPAN COMO FIDEICOMITENTES DEL FONDO. EN EL SALDO INICIAL SE INCLUYE LA CUENTA DE CHEQUES PARA GASTOS OPERATIVOS</t>
  </si>
  <si>
    <t>APORTACIÓN INICIAL:   MONTO: $2,500,000.00   FECHA: 11/01/2002
OBSERVACIONES: EL CONACYT Y EL GOBIERNO DEL ESTADO PARTICIPAN COMO FIDEICOMITENTES EN EL FONDO. EN EL SALDO INICIAL SE INCLUYE LA CUENTA DE CHEQUES PARA GASTOS OPERATIVOS</t>
  </si>
  <si>
    <t>APORTACIÓN INICIAL:   MONTO: $8,847,952.20   FECHA: 01/03/2002
OBSERVACIONES: EL CONACYT Y EL GOBIERNO DEL ESTADO DE NUEVO LEON PARTICIPAN COMO FIDEICOMITENTES EN EL FONDO. EN EL SALDO INICIAL SE INCLUYE LA CUENTA DE CHEQUES PARA GASTOS OPERATIVOS0</t>
  </si>
  <si>
    <t>APORTACIÓN INICIAL:   MONTO: $2,000,000.00   FECHA: 11/01/2002
OBSERVACIONES: EL CONACYT Y EL GOBIERNO DEL ESTADO DE PUEBLA PARTICIPAN COMO FIDEICOMITENTES EN EL FONDO. EN EL SALDO INICIAL SE INCLUYE LA CUENTA DE CHEQUES PARA GASTOS OPERATIVOS</t>
  </si>
  <si>
    <t>APORTACIÓN INICIAL:   MONTO: $3,000,000.00   FECHA: 14/12/2001
OBSERVACIONES: EL CONACYT Y EL GOBIERNO DEL ESTADO DE QUINTANA ROO PARTICIPAN COMO FIDEICOMITENTES DEL FONDO. EN EL SALDO INICIAL SE INCLUYE LA CUENTA DE CHEQUES PARA GASTOS OPERATIVOS</t>
  </si>
  <si>
    <t>APORTACIÓN INICIAL:   MONTO: $6,000,000.00   FECHA: 01/03/2002
OBSERVACIONES: EL CONACYT Y EL GOBIERNO DEL ESTADO DE SAN LUIS POTOSI PARTICIPAN COMO FIDEICOMITENTES DEL FONDO. EN EL SALDO INICIAL SE INCLUYE LA CUENTA DE CHEQUES PARA GASTOS OPERATIVOS</t>
  </si>
  <si>
    <t>APORTACIÓN INICIAL:   MONTO: $2,000,000.00   FECHA: 02/04/2002
OBSERVACIONES: EL CONACYT Y EL GOBIERNO DEL ESTADO DE SONORA PARTICIPAN COMO FIDEICOMITENTES EN EL FONDO. EN EL SALDO INICIAL SE INCLUYE LA CUENTA DE CHEQUES PARA GASTOS OPERATIVOS</t>
  </si>
  <si>
    <t>APORTACIÓN INICIAL:   MONTO: $3,500,000.00   FECHA: 19/12/2001
OBSERVACIONES: EL CONACYT Y EL GOBIERNO DEL ESTADO DE TAMAULIPAS PARTICIPAN COMO FIDEICOMITENTES EN EL FONDO. EN EL SALDO INICIAL SE INCLUYE LA CUENTA DE CHEQUES PARA GASTOS OPERATIVOS</t>
  </si>
  <si>
    <t>APORTACIÓN INICIAL:   MONTO: $2,000,000.00   FECHA: 11/01/2002
OBSERVACIONES: EL CONACYT Y EL GOBIERNO DEL ESTADO DE TLAXCALA PARTICIPAN COMO FIDEICOMITENTES EN EL FONDO. EN EL SALDO INICIAL SE INCLUYE LA CUENTA DE CHEQUES PARA GASTOS OPERATIVOS</t>
  </si>
  <si>
    <t>APORTACIÓN INICIAL:   MONTO: $3,000,000.00   FECHA: 02/04/2002
OBSERVACIONES: EL CONACYT Y EL GOBIERNO DEL ESTADO DE ZACATECAS PARTICIPAN COMO FIDEICOMITENTES EN EL FONDO. EN EL SALDO INICIAL SE INCLUYE LA CUENTA DE CHEQUES PARA GASTOS OPERATIVOS</t>
  </si>
  <si>
    <t>APORTACIÓN INICIAL:   MONTO: $7,300,000.00   FECHA: 24/07/2002
OBSERVACIONES: EL CONACYT Y EL GOBIERNO DEL ESTADO DE NAYARIT PARTICIPAN COMO FIDEICOMITENTES EN EL FONDO. EN EL SALDO INICIAL SE INCLUYE LA CUENTA DE CHEQUES PARA GASTOS OPERATIVOS</t>
  </si>
  <si>
    <t>APORTACIÓN INICIAL:   MONTO: $1,500,000.00   FECHA: 24/07/2002
OBSERVACIONES: EL CONACYT Y EL GOBIERNO DEL ESTADO PARTICIPAN COMO FIDEICOMITENTES DEL FONDO. EN EL SALDO INICIAL SE INCLUYE LA CUENTA DE CHEQUES PARA GASTOS OPERATIVOS</t>
  </si>
  <si>
    <t>APORTACIÓN INICIAL:   MONTO: $6,600,000.00   FECHA: 27/08/2002
OBSERVACIONES: EL CONACYT Y EL GOBIERNO DEL ESTADO DE TABASCO PARTICIPAN COMO FIDEICOMITENTES EN EL FONDO. EN EL SALDO INICIAL SE INCLUYE LA CUENTA DE CHEQUES PARA GASTOS OPERATIVOS</t>
  </si>
  <si>
    <t>APORTACIÓN INICIAL:   MONTO: $3,000,000.00   FECHA: 24/10/2002
OBSERVACIONES: EL CONACYT Y EL GOBIERNO DEL ESTADO DE YUCATAN PARTICIPAN COMO FIDEICOMITENTES EN EL FONDO. EN EL SALDO INICIAL SE INCLUYE LA CUENTA DE CHEQUES PARA GASTOS OPERATIVOS</t>
  </si>
  <si>
    <t>APORTACIÓN INICIAL:   MONTO: $2,000,000.00   FECHA: 25/11/2002
OBSERVACIONES: EL CONACYT Y EL GOBIERNO DEL ESTADO DE MORELOS PARTICIPAN COMO FIDEICOMITENTES EN EL FONDO. EN EL SALDO INICIAL SE INCLUYE LA CUENTA DE CHEQUES PARA GASTOS OPERATIVOS</t>
  </si>
  <si>
    <t>APORTACIÓN INICIAL:   MONTO: $5,000,000.00   FECHA: 10/12/2002
OBSERVACIONES: EL CONACYT Y EL GOBIERNO DEL ESTADO DE MICHOACAN PARTICIPAN COMO FIDEICOMITENTES EN EL FONDO.</t>
  </si>
  <si>
    <t>APORTACIÓN INICIAL:   MONTO: $5,000,000.00   FECHA: 16/12/2002
OBSERVACIONES: EL CONACYT Y EL GOBIERNO DEL ESTADO PARTICIPAN COMO FIDECOMITENTES DEL FONDO. EN EL SALDO INICIAL SE INCLUYE LA CUENTA DE CHEQUES PARA GASTOS OPERATIVOS</t>
  </si>
  <si>
    <t>APORTACIÓN INICIAL:   MONTO: $1,000,000.00   FECHA: 06/06/2003
OBSERVACIONES: EL CONACYT Y EL GOBIERNO DEL ESTADO PARTICIPAN COMO FIDEICOMITENTES EN EL FONDO. EN EL SALDO INICIAL SE INCLUYE LA CUENTA DE CHEQUES PARA GASTOS OPERATIVOS</t>
  </si>
  <si>
    <t>APORTACIÓN INICIAL:   MONTO: $2,200,000.00   FECHA: 19/12/2002
OBSERVACIONES: EL CONACYT Y EL GOBIERNO DEL ESTADO DE CAMPECHE PARTICIPAN COMO FIDEICOMITENTES EN EL FONDO. EN EL SALDO INICIAL SE INCLUYE LA CUENTA DE CHEQUES PARA GASTOS OPERATIVOS</t>
  </si>
  <si>
    <t>APORTACIÓN INICIAL:   MONTO: $3,000,000.00   FECHA: 16/10/2003
OBSERVACIONES: EL CONACYT Y EL GOBIERNO DEL ESTADO DE COLIMA PARTICIPAN COMO FIDEICOMITENTES EN EL FONDO. EN EL SALDO INICIAL SE INCLUYE LA CUENTA DE CHEQUES PARA GASTOS OPERATIVOS</t>
  </si>
  <si>
    <t>APORTACIÓN INICIAL:   MONTO: $5,000,000.00   FECHA: 25/07/2003
OBSERVACIONES: EL CONACYT Y EL GOBIERNO MUNICIPAL DE CIUDAD JUAREZ PARTICIPAN COMO FIDEICOMITENTES EN EL FONDO.</t>
  </si>
  <si>
    <t>APORTACIÓN INICIAL:   MONTO: $5,000,000.00   FECHA: 25/02/2004
OBSERVACIONES: EL CONACYT Y EL GOBIERNO DEL ESTADO DE SINALOA PARTICIPAN COMO FIDEICOMITENTES EN EL FONDO. EN EL SALDO INICIAL SE INCLUYE LA CUENTA DE CHEQUES PARA GASTOS OPERATIVOS</t>
  </si>
  <si>
    <t>APORTACIÓN INICIAL:   MONTO: $3,700,000.00   FECHA: 20/10/2004
OBSERVACIONES: EL CONACYT Y EL GOBIERNO DEL ESTADO DE MEXICO PARTICIPAN COMO FIDEICOMITENTES EN EL FONDO. EN EL SALDO INICIAL SE INCLUYE LA CUENTA DE CHEQUES PARA GASTOS OPERATIVOS</t>
  </si>
  <si>
    <t>APORTACIÓN INICIAL:   MONTO: $5,000,000.00   FECHA: 05/09/2005
OBSERVACIONES: EL CONACYT Y EL GOBIERNO DEL ESTADO DE CHIHUAHUA PARICIPAN COMO FIDEICOMITENTES EN EL FONDO.</t>
  </si>
  <si>
    <t>APORTACIÓN INICIAL:   MONTO: $25,000,000.00   FECHA: 27/09/2005
OBSERVACIONES: EL CONACYT Y EL GOBIERNO DEL ESTADO DE VERACRUZ PARTICIPAN COMO FIDEICOMITENTES EN EL FONDO. EN EL SALDO INICIAL SE INCLUYE LA CUENTA DE CHEQUES PARA GASTOS OPERATIVOS</t>
  </si>
  <si>
    <t>APORTACIÓN INICIAL:   MONTO: $5,000,000.00   FECHA: 27/09/2005
OBSERVACIONES: EL CONACYT Y EL MUNICIPIO DE PUEBLA PARTICIPAN COMO FIDEICOMITENTES EN EL FONDO. EN EL SALDO INICIAL SE INCLUYE LA CUENTA DE CHEQUES PARA GASTOS OPERATIVOS</t>
  </si>
  <si>
    <t>APORTACIÓN INICIAL:   MONTO: $15,000,000.00   FECHA: 08/10/2007
OBSERVACIONES: EL CONACYT Y EL GOBIERNO DEL DISTRITO FEDERAL SON FIDEICOMITENTES. POR LO QUE RESPECTA A LA INFORMACIÒN PRESENTADA EN INDICADO, SE PRESENTA CON CIFRAS ACUMULADAS.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</si>
  <si>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</si>
  <si>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APORTACIÓN INICIAL:   MONTO: $14,000,000.00   FECHA: 29/09/2008
OBSERVACIONES: EN EL SALDO INICIAL SE INCLUYE LA CUENTA DE CHEQUES PARA GASTOS OPERATIVOS</t>
  </si>
  <si>
    <t>201011L6I01529</t>
  </si>
  <si>
    <t>GOBIERNO DEL ESTADO DE MEXICO</t>
  </si>
  <si>
    <t>201011L6I01530</t>
  </si>
  <si>
    <t>FOMENTAR LA ESTRUCTURA DE PLANEACIÓN Y PARTICIPACIÓN ORGANIZADA EN MATERIA DE DEPORTE Y CULTURA FÍSICA EN EL ESTADO DE MÉXICO.</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</si>
  <si>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</si>
  <si>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</si>
  <si>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</si>
  <si>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UNIDAD DE RELACIONES ECONÓMICAS Y COOPERACIÓN INTERNACIONAL</t>
  </si>
  <si>
    <t>CONTRATO DE MANDATO</t>
  </si>
  <si>
    <t>CONTRIBUIR AL FORTALECIMIENTO INSTITUCIONAL DE HAITI Y ATENDER NECESIDADES DE POBLACIÓN EN VIRTUD DEL TERREMOTO DEL 12 DE ENERO DE 2010.</t>
  </si>
  <si>
    <t>DESTINO: PROYECTOS ENCAMINADOS AL APOYO DEL GOBIERNO HAITIANO Y LAS NECESIDADES DE LA POBLACIÓN DE ESE PAÍS.
CUMPLIMIENTO DE LA MISIÓN:
SE APROBARON PROYECTOS PRESENTADOS PARA EL CUMPLIMIENTO DE LAS ACTIVIDADES DEL MANDATO</t>
  </si>
  <si>
    <t>APORTACIÓN INICIAL:   MONTO: $1,000.00   FECHA: 01/06/1995
OBSERVACIONES: SIN OBSERVACIONES.</t>
  </si>
  <si>
    <t>APORTACIÓN INICIAL:   MONTO: $62,890,122.00   FECHA: 31/07/1995
OBSERVACIONES: .</t>
  </si>
  <si>
    <t>201006HIU01536</t>
  </si>
  <si>
    <t>FIDEICOMISO ATISBOS</t>
  </si>
  <si>
    <t>ADMINISTRACIÓN DE LOS RECURSOS FIDEICOMITIDOS PARA QUE SE LLEVEN A CABO LOS ACTOS NECESARIOS PARA REGULARIZAR LA SOCIEDAD DENOMINADA EDITORIAL ATISBOS, S.A., Y TRANSMITIR SU PATRIMONIO A LA FIDEICOMITENTE O A LA PERSONA QUE EL COMITÉ TÉCNICO LE INDIQUE.</t>
  </si>
  <si>
    <t>APORTACIÓN INICIAL:   MONTO: $1,000,000.00   FECHA: 31/07/2010
OBSERVACIONES: EL PATRIMONIO APORTADO POR $1,000,000 SE INTEGRO COMO SIGUE: $600,000 POR 600 ACCIONES REPRESENTATIVAS DEL CAPITAL SOCIAL DE EDITORIAL ATISBOS, S.A. ; $400,000 POR RECURSOS MONETARIOS APORTADOS POR NACIONAL FINANCIERA, S.N.C.</t>
  </si>
  <si>
    <t>FONDO DE APOYO PARA LA REESTRUCTURA DE PENSIONES (FARP)</t>
  </si>
  <si>
    <t>DESTINO: ADMINISTRACION DE CARTERAS CREDITICIAS QUE FORMABAN PARTE INTEGRANTE DE LOS ACTIVOS DE LOS EXTINTOS FONEP, FIDEIN Y PAI.
CUMPLIMIENTO DE LA MISIÓN:
SE CONTINUARON LAS GESTIONES DE RECUPERACION DE LOS ADEUDOS VIGENTES, DERIVADOS DE LAS CARTERAS CREDITICIAS QUE POR MANDATO DEL GOBIERNO FEDERAL LE FUERON ASIGNADAS A NACIONAL FINANCIERA, S.N.C. COMO RESULTADO DE DICHAS GESTIONES, DURANTE EL 3ER. TRIMESTRE DE 2010 SE REGISTRO LA RECUPERACION DE $2,964,680.29, CORRESPONDIENTES A UN ACREDITADO.</t>
  </si>
  <si>
    <t>APORTACIÓN INICIAL:   MONTO: $120,000,000.00   FECHA: 29/07/2002
OBSERVACIONES: EN LA DISPONIBILDAD ESTAN INCLUIDOS LOS IMPORTES AUTORIZADOS POR EL COMITÉ TECNICO PARA EL DESARROLLO DE PROYECTOS INHERENTES AL SISTEMA NACIONAL E-MÉXICO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</si>
  <si>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</si>
  <si>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CONSECUCIÓN DE LA SEGUNDA Y TERCERA ETAPA DEL PROYECTO.
CUMPLIMIENTO DE LA MISIÓN:
EN LA SESIÓN ORDINARIA DEL 16 DE ABRIL DE 2010, SE ACORDARON INSTRUCCIONES DE PAGO, PARA LA REALIZACIÓN DE TRABAJOS.</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</si>
  <si>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</si>
  <si>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</si>
  <si>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FONDO DE FOMENTO DEPORTIVO DEL ESTADO DE MEXICO</t>
  </si>
  <si>
    <t>DESTINO: SIN DATOS
CUMPLIMIENTO DE LA MISIÓN:
SIN DATOS</t>
  </si>
  <si>
    <t>DESTINO: SE OTORGÓ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</si>
  <si>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</si>
  <si>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</si>
  <si>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EL EJERCICIO DE LOS RECURSOS SE REPORTA PARA DESARROLLAR LA INFRAESTRUCTURA DEPORTIVA EL PROYECTO DENOMINADO UNIDAD POLIDEPORTIVO QUE SE LLEVA A CABO EN LA ENTIDAD FEDERATIVA</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</si>
  <si>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</si>
  <si>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</si>
  <si>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</si>
  <si>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</si>
  <si>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NO SE EJERCIERON RECURSOS AL PERIODO QUE SE REPORTA</t>
  </si>
  <si>
    <t>APORTACIÓN INICIAL:   MONTO: $8,000,000.00   FECHA: 31/12/2000
OBSERVACIONES: NINGUNA</t>
  </si>
  <si>
    <t>DESTINO: EL ACTO JURÍDICO SE EXTINGUÍO EN EL AÑO 2001, SE ESTÁ EN ESPERA DE LA AUTORIZACIÓN DE LA BAJA DE LA CLAVE DE REGISTRO DEL FIDEICOMISO POR PARTE DE LA SECRETARÍA DE HACIENDA Y CRÉDITO PÚBLICO.
CUMPLIMIENTO DE LA MISIÓN:
EN EL PERIODO EN QUE ESTUVO EN FUNCIONAMIENTO SE CUMPLIÓ CON LA MISIÓN Y LOS FINES DEL FIDEICOMISO QUE FUERON EL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</si>
  <si>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$5,000,000.00   FECHA: 20/12/2005
OBSERVACIONES: LA DISPONIBILIDAD CORRESPONDE A LA REPORTADA POR EL FIDUCIARIO</t>
  </si>
  <si>
    <t>APORTACIÓN INICIAL:   MONTO: $400,000,000.00   FECHA: 25/10/2000
OBSERVACIONES: SE ADJUNTAN LAS NUEVAS REGLAS DE OPERACION DEL FIDEICOMISO APROBADAS MEDIANTE EL ACUERDO 28/10 EN SESION CELEBARADA EL 17 DE JUNIO DEL CONSEJO DIRECTIVO.</t>
  </si>
  <si>
    <t>APORTACIÓN INICIAL:   MONTO: $271,751,000.00   FECHA: 09/10/1989
OBSERVACIONES: LA APORTACIÓN INICIAL CORRESPONDE A LA CONSTITUCIÓN DEL FIDEICOMISO</t>
  </si>
  <si>
    <t>APORTACIÓN INICIAL:   MONTO: $1,500,000.00   FECHA: 03/05/1991
OBSERVACIONES: SE REPORTA EL PATRIMONIO AL 30 DE ABRIL DE 2009. EL TIPO DE CAMBIO ES DE 13.8443, POR SER UNA SUBCUENTA EN DOLARES POR $117,936.07 USD DE PATRIMONIO. EXISTE SUBCUENTA EN MONEDA NACIONAL POR $795.87 M.N., EN PATRIMONIO TOTAL AL 31 DE OCTUBRE DE 2008. EL GOBIERNO DEL ESTADO NO HA ENVIADO LOS ESTADOS DE CUENTA POSTERIORES A LOS REPORTADOS.</t>
  </si>
  <si>
    <t>CIATEC, A.C. “CENTRO DE INNOVACIÓN APLICADA EN TECNOLOGÍAS COMPETITIVAS”</t>
  </si>
  <si>
    <t>DESTINO: LOS EGRESOS FUERON ÚNICAMENTE PARA EL PAGO DE HONORARIOS Y COMISIONES AL FIDUCIARIO MAS EL IVA
CUMPLIMIENTO DE LA MISIÓN:
SI LA DISPONIBILIDAD DE RECURSOS LO PERMITE, ESTE AÑO SE APOYARÁ UN PROYECTO</t>
  </si>
  <si>
    <t>APORTACIÓN INICIAL:   MONTO: $10,553,923.00   FECHA: 01/02/1983
OBSERVACIONES: -</t>
  </si>
  <si>
    <t>APORTACIÓN INICIAL:   MONTO: $346,000.00   FECHA: 18/07/2000
OBSERVACIONES: -</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</si>
  <si>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</si>
  <si>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</si>
  <si>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</si>
  <si>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APORTACIÓN INICIAL:   MONTO: $250,000,000.00   FECHA: 04/08/2010
OBSERVACIONES: -</t>
  </si>
  <si>
    <t>DESTINO: CORRESPONDE A VALUACION DE MERCADO DEL PERIODO
CUMPLIMIENTO DE LA MISIÓN:
EN EL PERIODO QUE SE REPORTA SE EROGARON RECURSOS PARA CUMPLIMIENTO DE MISION Y FINES DEL FIDEICOMISO.</t>
  </si>
  <si>
    <t>APORTACIÓN INICIAL:   MONTO: $110,000,000.00   FECHA: 18/10/2001
OBSERVACIONES: NINGUNA.</t>
  </si>
  <si>
    <t>DESTINO: PROMOCION DE NEGOCIOS INTERNACIONALES, RENTA DE STAND EN FERIAS, CATERING, TRANSPORTACION Y MATERIAL PROMOCIONAL DE LOS EVENTOS DESARROLLADOS
CUMPLIMIENTO DE LA MISIÓN:
SE TIENE CUMPLIDA LA META DE EMPRESAS PARTICIPANTES A LOS EVENTOS DEL CUARTO TRIMESTRE.</t>
  </si>
  <si>
    <t>APORTACIÓN INICIAL:   MONTO: $1,000.00   FECHA: 06/10/2003
OBSERVACIONES: EN FORMALIZACIÓN DE CAMBIO DE RESPONSABLE DE ENVIO DE INFORMACIÓN RICARDO GONZALEZ C, POR JAVIER GONZALEZ G.</t>
  </si>
  <si>
    <t>APORTACIÓN INICIAL:   MONTO: $1,000.00   FECHA: 19/12/2006
OBSERVACIONES: .</t>
  </si>
  <si>
    <t>DESTINO: APORTACION PARA REGULARIZAR LA SOCIEDAD DENOMINADA EDITORIAL ATISBOS, S.A.
CUMPLIMIENTO DE LA MISIÓN:
SE HAN INICIADO LAS ACTIVIDADES NECESARIAS PARA EL CUMPLIMIENTO DE LOS FINES DEL FIDEICOMISO. SE CELEBRO UN CONVENIO MODIFICATORIO CON FECHA 28 DE DICIEMBRE DE 2010 PARA AMPLIAR LA VIGENCIA DEL FIDEICOMISO AL 31 DE DICIEMBRE DE 2011.</t>
  </si>
  <si>
    <t>APORTACIÓN INICIAL:   MONTO: $1.00   FECHA: 01/01/2010
OBSERVACIONES: EL FIDEICOMISO INICIO OPERACIONES A PARTIR DEL 26 DE NOVIEMBRE DE 2010.</t>
  </si>
  <si>
    <t>DESTINO: OPERACIÓN DEL FIDEICOMISO 7694 (CUSTODIA DE ARCHIVOS DE EMPRESAS PARAESTATALES LIQUIDADAS).
CUMPLIMIENTO DE LA MISIÓN:
PARA ESTE TRIMESTRE NO SE RECIBIO INFORMACION FINANCIERA POR PARTE DEL FIDUCIARIO BANORTE</t>
  </si>
  <si>
    <t>APORTACIÓN INICIAL:   MONTO: $2,000,000.00   FECHA: 23/12/2009
OBSERVACIONES: SE CONTINUAN REALIZANDO LABORES DE PROMOCIÓN PARA IMPULSAR INVERSIÓN DE CAPITAL PRIVADO EN EMPRESAS DEL SECTOR RURAL Y AGROINDUSTRIAL MEDIANTE ESTE VEHICULO</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</si>
  <si>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 LA FECHA NO SE HA TENIDO RESPUESTA.</t>
  </si>
  <si>
    <t>DESTINO: OTROS GASTOS DE OPERACIÓN, ADMINISTRACIÓN, HONORARIOS Y COMISIONES PAGADAS.
CUMPLIMIENTO DE LA MISIÓN:
ESTE FIDEICOMISO SE ENCUENTRA EN PROCESO DE EXTINCION.</t>
  </si>
  <si>
    <t>DESTINO: N/A
CUMPLIMIENTO DE LA MISIÓN:
SE CONTINÚA CON LOS FINES DE LA CONCESIÓN OTORGADA (20 DE OCTUBRE DE 1987) A BANOBRAS POR LA SCT PARA CONSTRUIR, OPERAR Y EXPLOTAR BAJO EL RÉGIMEN DE CUOTAS DE PEAJE EL TRAMO CARRETERO ATLACOMULCO-MARAVATÍO.</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</si>
  <si>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PAGO HONORARIOS E IMPUESTOS
CUMPLIMIENTO DE LA MISIÓN:
ASA INFORMA QUE DE CONFORMIDAD CON LOS FINES DEL MANDATO, SE ESTÁN LLEVANDO A CABO LAS ACCIONES PARA LA REALIZACIÓN DEL PABELLÓN AEROESPACIAL CFE-SCT-ASA.</t>
  </si>
  <si>
    <t>DESTINO: CUBRIR GASTOS ADMINISTRATIVOS Y FONDO DE AHORRO DEL PERSONAL EL CUAL CUBRE EL PERIODO NOVIEMBRE 2010 A OCTUBRE 2011.
CUMPLIMIENTO DE LA MISIÓN:
LA CREACION DE UN FONDO DE AHORRO EN BENEFICIO DEL PERSONAL DE EXPORTADORA DE SAL, S.A. DE C.V.</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</si>
  <si>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</si>
  <si>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</si>
  <si>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</si>
  <si>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</si>
  <si>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</si>
  <si>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DESTINO: A FIN DE MANTENERLOS EN ADMINISTRACIÓN E INVERSIONES, HASTA QUE, EN TERMINOS DE LO ESTABLECIDO EM EL MANDATO, SE DESTINEN PARA EL PAGO DE APOYOS.
CUMPLIMIENTO DE LA MISIÓN:
A FIN DE MANTENERLOS EN ADMINISTRACIÓN E INVERSIONES, HASTA QUE, EN TERMINOS DE LO ESTABLECIDO EM EL MANDATO, SE DESTINEN PARA EL PAGO DE APOYOS.</t>
  </si>
  <si>
    <t>APORTACIÓN INICIAL:   MONTO: $300,000.00   FECHA: 10/09/2010
OBSERVACIONES: INICIO OPERACIONES EN 2010</t>
  </si>
  <si>
    <t>APORTACIÓN INICIAL:   MONTO: $72,000,000.00   FECHA: 15/11/1994
OBSERVACIONES: LOS DATOS CONTENIDOS SON RESPONSABILIDAD DE LA UR.</t>
  </si>
  <si>
    <t>APORTACIÓN INICIAL:   MONTO: $10,000,000.00   FECHA: 07/12/2009
OBSERVACIONES: SIN OBSERVACIONES</t>
  </si>
  <si>
    <t>APORTACIÓN INICIAL:   MONTO: $1,229,400.00   FECHA: 04/10/1991
OBSERVACIONES: EL 30 DE MARZO DE 2001 SE SUSCRIBIÓ EL CONVENIO DE EXTINCIÓN DEL CONTRATO DE FIDEICOMISO. EL 19 DE DIC DE 2005, SE ENVIÓ SOLICITUD DE BAJA DE LA CLAVE DE REGISTRO A LA SECRETARÍA DE HACIENDA Y CRÉDITO PÚBLICO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</si>
  <si>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</si>
  <si>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APORTACIÓN INICIAL:   MONTO: $40,137,699.09   FECHA: 18/02/1985
OBSERVACIONES: CIFRAS CONFORME AL ESTADO DE CUENTA DE LA FIDUCIARIA (BANORTE) EL IMPORTE DE LA APORTACIÓN INICIAL POR $40,137,699.09 ESTA EXPRESADA EN VIEJOS PESOS DEL 18 DE FEBRERO DE 1985.</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</si>
  <si>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</si>
  <si>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</si>
  <si>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</si>
  <si>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</si>
  <si>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DESTINO: DE ACUERDO CON EL CONTRATO DE MANDATO, EL MANDATARIO FINANCIERA RURAL ACEPTA LLEVAR A CABO EN NOMBRE Y REPRESENTACIÓN DE "EL MANDANTE", EN ESTE CASO JOVEN EMPRENDEDOR RURAL, PROGRAMA DE LA SRA, LA RECEPCIÓN DE LOS RECURSOS QUE SE LE ENTREGUEN Y DESTINARLOS A LA CONSTITUCIÓN DE LAS GARANTÍAS LÍQUIDAS QUE SE LE INTRUYAN, EMITIENDO AL EFECTO "CONSTANCIAS DE DERECHOS DEL BENEFICIARIO DEL MANDATO" A FAVOR DE LA INSTITUCIÓN FINANCIERA
CUMPLIMIENTO DE LA MISIÓN:
SE EFECTUÓ LA APORTACIÓN INICIAL Y SE INICIARON LAS DISPERSIONES DE APOYOS QUE SE CONSIGNAN EN LOS ESTADOS FINANCIEROS ADJUNTOS.</t>
  </si>
  <si>
    <t>APORTACIÓN INICIAL:   MONTO: $87,500,000.00   FECHA: 13/08/2010
OBSERVACIONES: DE ACUERDO CON LAS REGLAS DE OPERACION DEL PROGRAMA JOVEN EMPRENDEDOR RURAL Y FONDO DE TIERRAS SE ESPECIFICAN LOS REQUISITOS, PROCEDIMIENTOS PARA ACCEDER A LOS APOYOS.</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</si>
  <si>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DE LOS EGRESOS ACUMULADOS EN EL AÑO 2010, SE DESTINÓ EL 99.7% AL GASTO DE OPERACIÓN DE PEMEX CONFORME A LA REGLA OCTAVA, FRACCION VI, DEL ACUERDO POR EL QUE SE MODIFICAN LAS REGLAS DE OPERACION DEL FONDO DE ESTABILIZACION PARA LA INVERSION EN INFRAESTRUCTURA DE PETROLEOS MEXICANOS, PUBLICADAS POR LA SHCP EN EL DOF EL 2 DE FEBRERO DE 2010.</t>
  </si>
  <si>
    <t>DESTINO: CREAR UN FONDO DE AHORRO EN BENEFICIO DE LOS TRABAJADORES OPERATIVO Y DE CONFIANZA, EXCLUYENDO A LOS MANDOS MEDIOS Y SUPERIORES
CUMPLIMIENTO DE LA MISIÓN:
SE CUMPLIÓ CON OPORTUNIDAD EN EL PAGO DE LAS APORTACIONES.</t>
  </si>
  <si>
    <t>APORTACIÓN INICIAL:   MONTO: $0.01   FECHA: 25/06/1991
OBSERVACIONES: LAS CANTIDADES REPORTADAS EN INGRESOS Y EGRESOS SON EL RESULTADO DE LA SUMA DE LAS CANTIDADES EMITIDAS EN LOS CORRESPONDIENTES ESTADOS DE CUENTA.</t>
  </si>
  <si>
    <t>APORTACIÓN INICIAL:   MONTO: $0.01   FECHA: 14/07/2004
OBSERVACIONES: EL SALDO SE REPORTA HASTA EL MES DE OCTUBRE DE 2010, YA QUE LA INSTITUCION FIDUCIARIA NO HA ENTREGADO EL ESTADOS DE CUENTA DE NOVIEMBRE Y DICIEMBRE.</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</si>
  <si>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</si>
  <si>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</si>
  <si>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ACTINVER CASA DE BOLSA, S.A.</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</si>
  <si>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</si>
  <si>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$117,300,000.00   FECHA: 19/12/2002
OBSERVACIONES: POR LO QUE RESPECTA A LA INFORMACION PRESENTADA EN EL INDICADOR PRESENTA CIFRAS ACUMULADAS.</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</si>
  <si>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</si>
  <si>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</si>
  <si>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</si>
  <si>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</si>
  <si>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</si>
  <si>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</si>
  <si>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DESTINO: PROYECTO DE INVESTIGACIÓN EN SALUD
CUMPLIMIENTO DE LA MISIÓN:
SE HA REALIZADO LA CORRECTA ADMINISTRACIÓN PARA REALIZAR PROYECTOS DE INVESTIGACIÓN EN SALUD.</t>
  </si>
  <si>
    <t>DESTINO: LOS EGRESOS CORRESPONDEN AL APOYO DE RECURSOS EN EFECTIVO PARA GASTOS DE ALIMENTACIÓN, VESTIDO Y EDUCACIÓN A LA NIÑA DEL MILENIO, ASÍ COMO ISR Y GASTOS DE ADMINISTRACION.
CUMPLIMIENTO DE LA MISIÓN:
APOYO DE RECURSOS EN EFECTIVO PARA GASTOS DE ALIMENTACIÓN, VESTIDO Y EDUCACIÓN A LA NIÑA DEL MILENIO.</t>
  </si>
  <si>
    <t>DESTINO: PAGO DE LAS AYUDAS EXTRAORDINARIAS A QUE SE REFIERE EL "DECRETO POR EL QUE SE OTORGAN AYUDAS EXTRAORDINARIAS CON MOTIVO DEL INCENDIO OCURRIDO EL 5 DE JUNIO DE 2009 EN LA GUARDERÍA ABC, SOCIEDAD CIVIL, EN LA CIUDAD DE HERMOSILLO, SONORA", ASÍ COMO EL PAGO POR LOS GASTOS DE ADMINISTRACIÓN DEL FIDEICOMISO.
CUMPLIMIENTO DE LA MISIÓN:
1.- PAGOS DE LAS AYUDAS VITALICIAS POR SOLIDARIDAD. 2.- PAGOS DEL SEGURO DE SALUD PARA LA FAMILIA. 3.- PAGO DE AYUDAS POR CONCEPTO DE ENERGÍA ELÉCTRICA</t>
  </si>
  <si>
    <t>Primer Trimestre de 2011</t>
  </si>
  <si>
    <t>CON REGISTRO VIGENTE AL 31 DE MARZO DE 2011</t>
  </si>
  <si>
    <t>REPORTADO
ENERO - MARZO 2011</t>
  </si>
  <si>
    <t>DESTINO: APOYOS PARA BENEFICIAR A LOS HIJOS DE LOS MIEMBROS DEL EMP QUE SUFRAN UNA INCAPACIDAD TOTAL O PERMANENTE O BIEN FALLEZCAN COMO CONSECUENCIA DE UN ACCIDENTE EN EL EJERCICIO DE SUS FUNCIONES.
CUMPLIMIENTO DE LA MISIÓN:
DURANTE 2011 SE APOYARON EN PROMEDIO A 35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</si>
  <si>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$ 32, 853.12 PESOS POR CONCEPTO DE HONORARIOS PROFESIONALES Y $534.19 CORRESPONDE A LOS IMPUESTOS ENTERADOS SOBRE HONORARIOS PROFESIONALES
CUMPLIMIENTO DE LA MISIÓN:
ADMINISTRAR LOS RECURSOS DESTINADOS A LA REALIZACIÓN DE ACCIONES PREVENTIVAS NO PROGRAMADAS, EN CUMPLIMIENTO A LO DISPUESTO EN EL ARTÍCULO 32 DE LA LEY GENERAL DE PROTECCIÓN CIVIL. NO PUEDE HABER PROGRAMACIONES PREVIAS POR TRATARSE DE ACCIONES NO PROGRAMADAS.</t>
  </si>
  <si>
    <t>DESTINO: POR CONCEPTO DE APLICACIONES PATRIMONIALES SE OTORGARON $925,737.25 PARA LA COMPRA DE DIVERSO EQUIPO A FAVOR DEL CENAPRED. LOS $532.68 CORRESPONDEN A LAS COMISIONES MAS EL IMPUESTO AL VALOR AGREGADO LOS $269,973.36 RESTANTES CORRESPONDEN AL RESULTADO DE LA VALORIZACIÓN EN MONEDA EXTRANJERA.
CUMPLIMIENTO DE LA MISIÓN:
1.SE FORMALIZO CONVENIO CON LA UNAM PARA LA TRANSMISIÓN Y DIFUSIÓN DE LAS TRAZAS SISMICAS Y ACELEROGRAFICAS 2.SE INICIARON GESTIONES DE PAGO DE EQUIPO A FAVOR DEL CENAPRED. 3. SE CONTINUAN CON LAS GESTIONES PARA LLEVAR A CABO LA ADQUISICIÓN DE EQUIPO ADICIONAL Y DE REPOSICIÓN PARA CONTINUAR CON LA OPERACIÓN DE LA RED SISMICA MEXICANA.</t>
  </si>
  <si>
    <t>DESTINO: EN EL PERIODO LA ENTREGA DE APOYOS ES POR $170,000,000.00; LOS HONORARIOS PAGADOS A TELECOMM SON $588,950.00 Y EL PAGO DE AUDITORIA EXTERNA ES POR $31,125.12
CUMPLIMIENTO DE LA MISIÓN:
PARA ESTE PERIODO SE PUBLICO UNA LISTA DE APOYOS PROGRAMADOS</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</si>
  <si>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EXISTEN EN DEUDORES DIVERSOS $452,416,673.01 POR ECONTRARSE EN PROCESO DE ENTREGA A LOS EX TRABAJADORES. LA INFORMACIÓN QUE CONTIENE ESTE REPORTE ES RESPONSABILIDAD DEL FIDUCIARIO Y NO ES GENERADA POR QUIEN LO REALIZA.</t>
  </si>
  <si>
    <t>DESTINO: EJECUCIÓN DE 26 PROYECTOS DE LAS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</si>
  <si>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PRIMER TRIMESTRE DEL 2011 (ENERO-MARZO)Y SE ADJUNTA EL ACUERDO DE LA SESION EXTRAORDINARIA DEL COMITE TECNICO DEL 4 DE FEBRERO DE 2011 DEBIDAMENTE FIRMADAS</t>
  </si>
  <si>
    <t>APORTACIÓN INICIAL:   MONTO: $101,168,800.00   FECHA: 13/08/2010
OBSERVACIONES: PARA EFECTOS DE LA FECHA DE FIRMA DEL MANDATO ES EL TERCER INFORME QUE SE PRESENTA.</t>
  </si>
  <si>
    <t>DESTINO: DURANTE EL TRIMESTRE SE APLICARON FONDOS PARA LA REPATRIACIÓN DE MEXICANOS DESDE JAPÓN, COMO CONSECUENCIA DE LOS DESASTRES NATURALES OCURRIDOS EN ESE PAIS.
CUMPLIMIENTO DE LA MISIÓN:
DE CONFORMIDAD CON EL FIN PARA EL QUE FUE CREADO, DURANTE EL PRESENTE EJERCICIO SE CONTINUARÁ CON LA CREACIÓN Y OPERACIÓN DE FONDOS DE CONTINGENCIA PARA LAS EMBAJADAS Y CONSULADOS DE MEXICO EN EL EXTRANJERO, ASÍ COMO EL APOYO A LAS REPRESENTACIONES DE MEXICO EN EL EXTERIOR PARA HACER FRENTE A SITUACIONES EMERGENTES COMO LAS OCURRIDAS EN JAPÓN, HAÍTI Y CHILE.</t>
  </si>
  <si>
    <t>APORTACIÓN INICIAL:   MONTO: $45,270,637.70   FECHA: 22/09/2006
OBSERVACIONES: EL MANDATO ESTA CONSTITUIDO EN DÓLARES AMERICANOS, PARA LA PRESENTACIÓN DE ESTE INFORME TRIMESTRAL EN MONEDA NACIONAL, SE CONSIDERA EL TIPO DE CAMBIO REPORTADO POR EL BANCO AL 31/MARZO/2011, AL APLICAR ESTE TIPO DE CAMBIO AL MONTO DE LOS RECURSOS DISPONIBLES EN DÓLARES AL CIERRE DEL AÑO ANTERIOR SE GENERA DIFERENCIA ACUMULADA DE MENOS POR $659,518.24 MN.</t>
  </si>
  <si>
    <t>DESTINO: NO SE REGISTRÓ USO DE RECURSOS DEL FEIP DURANTE EL PRIMER TRIMESTRE DE 2011.
CUMPLIMIENTO DE LA MISIÓN:
LOS RECURSOS DEL FEIP, CONFORME A SU OBJETO, ESTUVIERON DISPONIBLES DURANTE EL PRIMER TRIMESTRE DE 2011 PARA AMINORAR LA DISMINUCIÓN DE LOS INGRESOS DEL GOBIERNO FEDERAL ASOCIADA A MENOR RECAUDACIÓN DE INGRESOS TRIBUTARIOS, MENORES PRECIOS DE PETRÓLEO Y MENOR PLATAFORMA DE EXTRACCIÓN DE PETRÓLEO CON RESPECTO A LIF2011, PARA PROPICIAR CONDICIONES QUE PERMITIERAN CUBRIR EL GASTO APROBADO EN EL PEF2011, EN TÉRMINOS DE LO ESTABLECIDO EN EL ARTÍCULO 21 DE LA LFPRH.</t>
  </si>
  <si>
    <t>APORTACIÓN INICIAL:   MONTO: $9,455,074,200.01   FECHA: 27/04/2001
OBSERVACIONES: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ENERO-MARZO DE 2011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</si>
  <si>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</si>
  <si>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DESTINO: NO SE REALIZARON EROGACIONES.
CUMPLIMIENTO DE LA MISIÓN:
A FIN DE ESTAR EN POSIBILIDADES DE AVANZAR EN EL PROCESO DE EXTINCIÓN DEL FIDEICOMISO, SE LLEVÓ A CABO LA MODIFICACIÓN DE INFORMACIÓN EN EL SISTEMA DE CONTROL Y TRANSPARENCIA DE FIDEICOMISOS (SCTF), LA CUAL CONSISTIÓ PRINCIPALMENTE EN ACTUALIZAR LA FECHA DE CONSTITUCIÓN, EL OBJETO DEL FIDEICOMISO Y EL CONTRATO CORRESPONDIENTE, MODIFICACIÓN QUE FUE AUTORIZADA EN EL SCTF CON FECHA 31 DE ENERO DE 2011.</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</si>
  <si>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</si>
  <si>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DESTINO: CORRESPONDE A GASTOS DE OPERACIÓN DEL FIDEICOMISO.
CUMPLIMIENTO DE LA MISIÓN:
EN EL PERIODO ENERO-MARZO DE 2011, NO SE REGISTRÓ DONACIÓN DE VIVIENDAS. DESDE SU CONSTITUCIÓN, EL FIDEICOMISO HA ADQUIRIDO UN TOTAL DE 351 VIVIENDAS EN EL PAÍS, DE LAS CUALES SE HAN DONADO 334, SE VENDIERON 12 POR NO CONSIDERARSE DE UTILIDAD PARA EL PROGRAMA Y ESTÁN PENDIENTES DE DONACIÓN 5 MÁS.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</si>
  <si>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t>
  </si>
  <si>
    <t>DESTINO: SON LOS EGRESOS CANALIZADOS PARA PAGO A AHORRADORES Y APOYO A LA SOCIEDAD CAJA SAN NICOLÁS,S.C. AL PRIMER TRIMESTRE DE 2011 POR $20,176,831.30; POR HONORARIOS POR SERVICIOS $9,753,644.08 Y OTROS GASTOS DE OPERACIÓN Y ADMINISTRACIÓN POR $176,335.53.
CUMPLIMIENTO DE LA MISIÓN:
EL FIDEICOMISO CONTINUÒ DURANTE EL PRIMER TRIMESTRE DE 2011 CON EL PROCESO ORDENADO DE ATENCIÓN Y PAGO A AHORRADORES, REFORZÒ SU PAPEL COMO INSTRUMENTO DE APOYO AL REORDENAMIENTO Y CONSOLIDACIÒN DEL SECTOR DE AHORRO Y CRÈDITO POPULAR Y CONTINUARÁ EN COORDINACIÓN CON LA SHCP, CNBV Y EL BANSEFI APOYANDO AL SANEAMIENTO DE SOCIEDADES EN OPERACIÓN TIPO II.</t>
  </si>
  <si>
    <t>APORTACIÓN INICIAL:   MONTO: $1,785,000,000.00   FECHA: 19/02/2001
OBSERVACIONES: EL FIDEICOMISO PAGO AL PRIMER TRIMESTRE DE 2011, NO RECIBIÓ RECURSOS FEDERALES. CABE SEÑALAR QUE LOS INGRESOS QUE SE REPORTAN SON EL RESULTADO DE APORTACIONES ESTATALES, REMANENTES DE APORTACIONES FEDERALES Y RENDIMIENTOS FINANCIEROS.</t>
  </si>
  <si>
    <t>DESTINO: APOYO FINANCIERO A DIVERSOS PROYECTOS AMBIENTALES AUTORIZADOS POR EL COMITÉ TECNICO DEL FIDEICOMISO Y EJECUTADOS POR LOS GOBIERNOS DEL ESTADO DE MÉXICO Y DISTRITO FEDERAL.
CUMPLIMIENTO DE LA MISIÓN:
DURANTE EL PERIODO ENERO - MARZO DE 2011 EL FIDEICOMISO HA FINANCIADO PROYECTOS AMBIENTALES PRIORITARIOS POR UN MONTO DE 752.23 MILES DE PESOS.</t>
  </si>
  <si>
    <t>APORTACIÓN INICIAL:   MONTO: $1,000,000.00   FECHA: 26/11/1992
OBSERVACIONES: LOS EGRESOS PARA FINANCIAR PROYECTOS SE REGISTRAN EN LOS ESTADOS FINANCIEROS COMO APLICACIONES PATRIMONIALES.</t>
  </si>
  <si>
    <t>DESTINO: PAGO DE HONORARIOS FIDUCIARIOS, COMISIONES BANCARIAS, PAGO DE LA IMPARTICIÓN DEL CURSO DE ESPECIALIZACIÓN EN EVALUACIÓN FINANCIERA Y SOCIOECONÓMICA DE PROYECTOS PARA 2011 A TRAVÉS DEL INSTITUTO TECNÓLOGICO AUTÓNOMO DE MÉXICO (ITAM) DE ACUERDO AL CONTRATO ESTABLECIDO.
CUMPLIMIENTO DE LA MISIÓN:
PUBLICACIÓN DE LA METODOLOGÍA PARA LA EVALUACIÓN DE PROGRAMAS O PROYECTOS DE ADQUISICIÓN O CONSTRUCCIÓN DE INMUEBLES A TRAVÉS DE ARRENDAMIENTO FINANCIERO,INICIÓ DE LA ELABORACIÓN DE UNA GUÍA METODOLÓGICA PARA LA EVALUACIÓN DE PROYECTOS DE RECUPERACIÓN DE AGUA PLUVIAL,ELABORACIÓN DE UNA GUÍA METODOLÓGICA PARA LA EVALUACIÓN DE PROYECTOS DE CAMBIO DE LUMINARIAS.</t>
  </si>
  <si>
    <t>APORTACIÓN INICIAL:   MONTO: $500,000.00   FECHA: 10/03/1994
OBSERVACIONES: LOS INGRESOS CONSIDERAN RENDIMIENTOS FINANCIEROS POR $170,766.79 Y DE OTROS PRODUCTOS POR $19,398.38.</t>
  </si>
  <si>
    <t>DESTINO: PAGO DE HONORARIOS FIDUCIARIOS.
CUMPLIMIENTO DE LA MISIÓN:
NO SE SOLICITARON PAGOS A LAS SUBCUENTAS ESPECÍFICAS Y SE ESTÁ EN ESPERA DE QUE SUS COORDINADORAS SECTORIALES INFORMEN AL COMITÉ TÉCNICO DE LA NECESIDAD DE MANTENER LAS MISMAS PARA PAGO DE OBLIGACIONES.</t>
  </si>
  <si>
    <t>APORTACIÓN INICIAL:   MONTO: $1,000,000.00   FECHA: 28/02/2002
OBSERVACIONES: SE ANEXA SOPORTE DOCUMENTAL LA INFORMACIÓN FINANCIERA DE BANOBRAS, ESTADO DE POSICIÓN FINANCIERA AL 31 DE MARZO DE 2011, Y CUADRO CON LA INFORMACIÓN SOBRE LOS ACTOS JURÍDICOS VIGENTES ENERO A MARZO DE 2011 ELABORADO POR BANOBRAS, QUE EXPRESA LOS MONTOS DE INGRESOS Y EGRESOS AL 31 DE MARZO DE 2011.</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</si>
  <si>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313,232, SERVIDORES PÚBLICOS QUE INICIARON Y TERMINARON EL VIGÉSIMO PRIMER CICLO DEL FONAC, AL MISMO NÚMERO DE SERVIDORES PÚBLICOS LE FUE ENTREGADO EL PAGO DE SUS AHORROS, TODA VEZ QUE LAS 83 DEPENDENCIAS Y ENTIDADES AFILIADAS REALIZARON DURANTE EL MES DE AGOSTO DE 2010, EL TRÁMITE Y PAGO CORRESPONDIENTE A SU LIQUIDACIÓN</t>
  </si>
  <si>
    <t>APORTACIÓN INICIAL:   MONTO: $150,000,000.00   FECHA: 12/01/1990
OBSERVACIONES: 1. SE REPORTA EL TOTAL DE RENDIMIENTOS GENERADOS POR EL FIDEICOMISO AL PRIMER TRIMESTRE DE 2011. 2. EL IMPORTE DE LOS RENDIMIENTOS QUE SE REPORTAN, SON BRUTOS. 3. EN LOS APARTADOS DE INGRESOS Y EGRESOS, NO SE CONSIDERAN LOS MOVIMIENTOS OPERATIVOS ENTRE SUBCONTRATOS, A FIN DE REFLEJAR IMPORTES REALES POR DICHOS CONCEPTOS. 4. LA DISPONIBILIDAD PRESENTADA CONSIDERA CIFRAS ACORDE A LOS ESTADOS FINANCIEROS.</t>
  </si>
  <si>
    <t>DESTINO: AL PRIMER TRIMESTRE SE EROGÓ UN TOTAL DE 228.8 MILLONES DE PESOS (MP); 208.8 MP PARA APOYOS A PROYECTOS DE INVERSIÓN CON CARGO A LA SUBCUENTA "A", 14.0 MP PARA PROYECTOS CON CARGO A LA SUBCUENTA "B", 0.2 MP POR HONORARIOS FIDUCIARIOS Y COMISIONES BANCARIAS Y 5.8 MP POR MOVIMIENTOS COMPENSADOS.
CUMPLIMIENTO DE LA MISIÓN:
AL PRIMER TRIMESTRE SE AUTORIZARON RECURSOS DE LA SUBCUENTA "A" POR UN MONTO TOTAL DE 91.3 MILLONES DE PESOS (MP), PARA 11 PROYECTOS DE INFRAESTRUCTURA BÁSICA Y 1 PROGRAMA DE ADQUISICIONES, PARA 12 MUNICIPIOS DE 7 ENTIDADES FEDERATIVAS. PARA LA SUBCUENTA "B" SE AUTORIZARON RECURSOS POR 5.8 MP CON CARGO AL FAIS PARA 39 MUNICIPIOS DE UNA ENTIDAD FEDERATIVA.</t>
  </si>
  <si>
    <t>APORTACIÓN INICIAL:   MONTO: $30,700,000.00   FECHA: 15/05/1991
OBSERVACIONES: DE LOS INGRESOS, 0.8 MILLONES DE PESOS (MP) SE REFIEREN A REINTEGROS AL PATRIMONIO DEL FIDEM POR RENDIMIENTOS FINANCIEROS O REMANENTES DE LOS PROYECTOS EJECUTADOS; Y 5.8 MP SE REFIEREN A MOVIMIENTOS COMPENSADOS.</t>
  </si>
  <si>
    <t>DESTINO: OBRAS Y ACCIONES DE RECONSTRUCCIÓN Y REPARACIÓN DE INFRAESTRUCTURA PÚBLICA, PRINCIPALMENTE CARRETERA, HIDRÁULICA, URBANA, EDUCATIVA, DEPORTIVA, DE SALUD, VIVIENDA, MEDIO AMBIENTE, NAVAL Y PESQUERA DAÑADA POR LAS LLUVIAS SEVERAS E INUNDACIONES OCURRIDAS EN CHIAPAS, DURANGO, OAXACA, PUEBLA, TABASCO, TAMAULIPAS Y VERACRUZ, ASÍ COMO POR EL MOVIMIENTO DE LADERAS QUE SE REGISTRÓ EN OAXACA; ATENCIÓN DE SITUACIONES DE EMERGENCIA Y DESASTRE A TRAVÉS DEL FONDO REVOLVENTE; Y CONTRATACIÓN DE UN ESQUEMA DE TRANSFERENCIA DE RIESGOS CATASTRÓFICOS PARA PROTECCIÓN DEL PATRIMONIO DEL FIDEICOMISO FONDEN.
CUMPLIMIENTO DE LA MISIÓN:
LOS RECURSOS SE DESTINARON PARA LA RECONSTRUCCIÓN Y REPARACIÓN DE INFRAESTRUCTURA CARRETERA, HIDRÁULICA, URBANA, EDUCATIVA, DEPORTIVA, DE SALUD, VIVIENDA, MEDIO AMBIENTE, NAVAL Y PESQUERA QUE RESULTÓ DAÑADA POR LAS LLUVIAS SEVERAS E INUNDACIONES QUE SE PRESENTARON EN 2010; PARA LA ATENCIÓN DE SITUACIONES DE EMERGENCIA Y DESASTRE A TRAVÉS DEL FONDO REVOLVENTE Y PARA LA CONTRATACIÓN DE UN ESQUEMA DE TRANSFERENCIA DE RIESGOS CATASTRÓFICOS PARA PROTECCIÓN DEL PATRIMONIO DEL FIDEICOMISO FONDEN.</t>
  </si>
  <si>
    <t>APORTACIÓN INICIAL:   MONTO: $2,031,169,428.84   FECHA: 30/06/1999
OBSERVACIONES: LA DISPONIBILIDAD AL 31 DE MARZO DE 2011 INCLUYE RECURSOS COMPROMETIDOS POR 12,434.2 MP, ASÍ COMO 17,213.6 MP DE RECURSOS SUSCEPTIBLES DE COMPROMETER. EN 2011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</si>
  <si>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PRIMER TRIMESTRE DEL EJERCICIO FISCAL DE 2011, SE REALIZARON EROGACIONES POR 4,421.4 MILLONES DE PESOS (MP): 4,420.9 MP FUERON DESTINADOS AL PAGO DEL ESQUEMA DE POTENCIACIÓN DE LOS RECURSOS DE LA COMPENSACIÓN DE LA RFP EN LAS PARTICIPACIONES EN INGRESOS FEDERALES DE LAS ENTIDADES FEDERATIVAS DEL 2009, .27 DESTINADOS A LA COMPENSACIÓN DEL 2DO COMPLEMENTO DEL ANTICIPO DEL 2DO TRIM DE 2009, Y 0.21 MP POR HONORARIOS FIDUCIARIOS Y COMISIONES BANCARIAS. LA RESERVA DEL FEIEF, UNA VEZ REALIZADO EL PAGO SEÑALADO SE UBICÓ EN UN TOTAL DE 6,099.3 MP, AL 31 DE MARZO DE 2011.
CUMPLIMIENTO DE LA MISIÓN:
AL 31 DE MARZO DE 2011 NO SE REGISTRARON APORTACIONES DE RECURSOS AL PATRIMONIO DEL FEIEF POR CONCEPTO DE APORTACIONES A LA RESERVA POR INGRESOS EXC DE ACUERDO AL ART 19, FRACC IV, INC A) DE LA LFPRH Y 12 DE SU RGTO. POR EL DEEP, CONFORME A LO ESTABLECIDO EN EL ART 257 DE LA LEY FED DE DERECHOS SE APORTARON 4,249.2 MP AL FEIEF DEL 4TO ANTICIPO TRIMESTRAL DE 2010, PARA CUMPLIR CON EL ART 1 DE LA LEY DE INGRESOS 2010, A FIN DE MITIGAR LAS OBLIGACIONES DEL ESQUEMA DE POTENCIACIÓN.</t>
  </si>
  <si>
    <t>APORTACIÓN INICIAL:   MONTO: $250,000.00   FECHA: 05/05/2006
OBSERVACIONES: COMO SE MENCIONA EN EL PRESENTE, LA APORTACIÓN DE RECURSOS AL FEIEF DURANTE EL 1ER TRIMESTRE DEL EJERCICIO FISCAL DE 2011, CORRESPONDE A LOS RECURSOS DEL 4TO ANTICIPO TRIMESTRAL DEL EJERCICIO FISCAL DE 2010, DEL DERECHO EXTRAORDINARIO SOBRE LA EXPORTACIÓN DE PETRÓLEO CRUDO A QUE SE REFIERE EL ART. 257 DE LA LEY FEDERAL DE DERECHOS POR UN MONTO DE 4,249.2 MILLONES DE PESOS (MP) Y DE CONFORMIDAD CON LAS DISPOSICIONES APLICABLES FUE DESTINADO PARA CUBRIR LAS OBLIGACIONES DERIVADAS DEL ESQUEMA DE POTENCIACIÓN DE LOS RECURSOS DEL FEIEF Y SE REALIZÓ EN EL MES DE FEBRERO DE 2011.</t>
  </si>
  <si>
    <t>DESTINO: DURANTE EL PRIMER TRIMESTRE DE 2011, SE TUVIERON EGRESOS POR 8.9 MILES DE PESOS, POR CONCEPTO DE HONORARIOS POR LA REALIZACIÓN DE AUDITORÍA EXTERNA AL FIES DEL EJERCICIO FISCAL 2010. EL MONTO MENSUAL DE LOS HONORARIOS FIDUCIARIOS ES DE 236.7 MILES DE PESOS, MISMOS QUE SERÁN REFLEJADOS EN LA DISPONIBILIDAD EN EL MOMENTO QUE SEAN PAGADOS.
CUMPLIMIENTO DE LA MISIÓN:
AL 31 DE MARZO DE 2011 NO SE HAN REGISTRADO APORTACIONES DE RECURSOS AL PATRIMONIO DEL FIES, POR CONCEPTO DE INGRESOS EXCEDENTES, DE ACUERDO CON EL ARTÍCULO 19, FRACCIÓN IV, INCISO D), Y FRACCIÓN V, INCISO B), DE LA LFPRH; 12 DE SU REGLAMENTO.</t>
  </si>
  <si>
    <t>APORTACIÓN INICIAL:   MONTO: $1,000,000.00   FECHA: 23/04/2003
OBSERVACIONES: LA DISPONIBILIDAD DEL FIDEICOMISO DIFIERE DEL ESTADO DE POSICIÓN FINANCIERA EMITIDO POR EL FIDUCIARIO, EN RAZÓN DE QUE NO INCLUYE LAS CUENTAS DE ACREEDORES Y DEUDORES DIVERSOS.</t>
  </si>
  <si>
    <t>DESTINO: AL PRIMER TRIMESTRE SE EROGARON 597.6 MILLONES DE PESOS(MP), DE LOS CUALES 581.4 MP SE DESTINARON AL APOYO DE OBRAS DE PAVIMENTACIÓN, 0.5 AL PAGO DE HONORARIOS FIDUCIARIOS Y 15.7 MP CORRESPONDEN A MOVIMIENTOS COMPENSADOS.
CUMPLIMIENTO DE LA MISIÓN:
DURANTE EL PRIMER TRIMESTRE SE HAN PAGADO 581.4 MILLONES DE PESOS PARA LA EJECUCIÓN DE OBRAS DE PAVIMENTACIÓN EN 199 MUNICIPIOS Y 3 DELEGACIONES DE 28 ENTIDADES FEDERATIVAS Y EL D.F.</t>
  </si>
  <si>
    <t>APORTACIÓN INICIAL:   MONTO: $2,085,030,000.00   FECHA: 28/06/2010
OBSERVACIONES: LOS INGRESOS CORRESPONDEN A 8.7 MILLONES DE PESOS (MP) DE DEVOLUCIONES DE MUNICIPIOS POR RECURSOS NO UTILIZADOS Y RENDIMIENTOS FINANCIEROS Y 15.7 DE MOVIMIENTOS COMPENSADOS.</t>
  </si>
  <si>
    <t>DESTINO: EN EL PRIMER TRIMESTRE DE 2011 SE ENTERÓ A LA TESORERÍA DE LA FEDERACIÓN LA CANTIDAD DE $16,644,934,979.26 DE LOS CUALES $16,642,850,000.00 CORRESPONDEN AL CUARTO VENCIMIENTO DE LOS INSTRUMENTOS DE CRÉDITO CONSTITUTIVOS DE DEUDA PÚBLICA, Y $2,084,979.26 AL CONCEPTO DE INTERESES, EN CUMPLIMIENTO DE LO ESTABLECIDO EN EL CONTRATO DEL FIDEICOMISO.
CUMPLIMIENTO DE LA MISIÓN:
LAS CANTIDADES EROGADAS FUERON PARA DAR CUMPLIMIENTO A LAS OBLIGACIONES ESTABLECIDAS EN LAS DISPOSICIONES PREVISTAS EN LA LEY DEL INSTITUTO DE SEGURIDAD Y SERVICIOS SOCIALES DE LOS TRABAJADORES DEL ESTADO.</t>
  </si>
  <si>
    <t>APORTACIÓN INICIAL:   MONTO: $300,000.00   FECHA: 31/12/2008
OBSERVACIONES: CONFORME A LO ESTABLECIDO EN EL CONTRATO DE FIDEICOMISO YA SE ENTERÓ A LA TESOFE EL ÚLTIMO VENCIMIENTO.</t>
  </si>
  <si>
    <t>DESTINO: PAGO EN FAVOR DE LOS TRABAJADORES DE BASE QUE DEJARON DE PRESTAR SUS SERVICIOS EN LA COMISION NACIONAL BANCARIA Y DE VALORES, ASI COMO LOS HONORARIOS FIDUCIARIOS.
CUMPLIMIENTO DE LA MISIÓN:
POR EL PERIODO DEL 1 DE ENERO AL 31 DE MARZO DEL 2011, NO SE HAN EJERCIDO RECURSOS PORQUE NO HUBO TRABAJADORES DE BASE QUE ACUMULARAN UNA ANTIGUEDAD MINIMA DE 15 AÑOS DE SERVICIOS ININTERRUMPIDOS EN LA CNBV Y QUE CAUSARAN BAJA.</t>
  </si>
  <si>
    <t>APORTACIÓN INICIAL:   MONTO: $49,282,069.66   FECHA: 28/09/2006
OBSERVACIONES: LA DISPONIBILIDAD REPORTADA SE ENCUENTRA INTEGRADA POR LA DISPONIBILIDAD AL 31 DE DICIEMBRE DE 2010 POR $57,207,121.72 MÁS MOVIMIENTOS DEL PERIODO DEL 1 DE ENERO AL 31 DE MARZO DE 2011 POR CONCEPTO DE RENDIMIENTOS FINANCIEROS POR $629,520.75 MENOS EGRESOS POR $25,137.66, ESTE ULTIMO IMPORTE INCLUYE HONORARIOS FIDUCIARIOS POR $15,000,E IVA SOBRE COMISIONES Y HONORARIOS POR $3,467.26, HONORARIOS POR AUDITORIA EXTERNA POR $6,610.40, ASIMISMO EN EL CIRCULANTE SE INCLUYEN PAGOS ANTICIPADOS POR $34,800.00.</t>
  </si>
  <si>
    <t>DESTINO: NO SE REPORTAN EGRESOS POR EL CONCEPTO DE ASISTENCIA Y DEFENSA LEGAL, POR LO QUE SOLO SE REFLEJA LOS PAGOS DE HONORARIOS FIDUCIARIOS.
CUMPLIMIENTO DE LA MISIÓN:
POR EL PERIODO DEL 1 DE ENERO AL 31 DE MARZO DE 2011, NO SE HAN EJERCIDO RECURSOS PARA BRINDAR ASISTENCIA Y DEFENSA LEGAL A LAS PERSONAS OBJETO DEL FIDEICOMISO.</t>
  </si>
  <si>
    <t>APORTACIÓN INICIAL:   MONTO: $20,000,000.00   FECHA: 20/12/2005
OBSERVACIONES: LA DISPONIBILIDAD REPORTADA SE ENCUENTRA INTEGRADA POR LA DISPONIBILIDAD AL 31 DE DICIEMBRE DE 2010 POR $36,596,954.50, MÁS MOVIMIENTOS DEL PERIODO DEL 1 DE ENE. AL 31 DE MARZO DE 2011 POR LOS SIGUIENTES CONCEPTOS: RENDIMIENTOS FINANCIEROS POR $412,386.65 MENOS EGRESOS POR $174,000.00,ESTE ULTIMO IMPORTE INCLUYE HONORARIOS FIDUCIARIOS POR $150,000.00, HONORARIOS A DESPACHO EXTERNOS POR $24000.00</t>
  </si>
  <si>
    <t>DESTINO: PAGO DEL SALDO DISPONIBLE DE LAS CUENTAS INDIVIDUALES DE LOS TRABAJADORES DE CONFIANZA QUE DEJARON DE PRESTAR SUS SERVICIOS EN LA COMISION NACIONAL BANCARIA Y DE VALORES.
CUMPLIMIENTO DE LA MISIÓN:
DEL 1 DE ENE. AL 31 DE MARZO DEL EJERCICIO 2011 Y DE CONFORMIDAD CON EL PROCEDIMIENTO DE PAGO ESTABLECIDO, SE ENTREGARON LOS SALDOS DE SUS CUENTAS INDIVIDUALES A 10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</si>
  <si>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DIC.DE 2010 POR 1,162,489,181.31, MÁS MOVIMIENTOS DEL PERIODO DEL 1 DE ENERO AL 31 DE MARZO DE 2011 POR LOS SIGUIENTES CONCEPTOS: RENDIMIENTOS FINANCIEROS POR $9,386,123.40 Y EGRESOS POR $5,396,448.37, ESTE ULTIMO IMPORTE INCLUYE: $4,979,729.38 POR PAGO A LOS EMPLEADOS DE SUS CUENTAS INDIVIDUALES,HONORARIOS AL FIDUCIARIO POR $358961.19, E IMPUESTOS DIVERSOS POR $57,757.80, ASI COMO EL IMPUESTO SOBRE LA RENTA RETENIDO PARA SU ENTERO A LAS AUTORIDADES HACENDARIAS, LOS CUALES AL 31 DE MARZO DE 2011 ASCENDIAN A $44,677.70 Y QUE SE MUESTRAN EN EL PASIVO DEL BALANCE.</t>
  </si>
  <si>
    <t>DESTINO: LAS CIFRAS PRESENTADAS SE ENCUENTRAN EN PROCESO DE CONCILIACIÓN CON LA FIDUCIARIA, POR LO QUE LAS CIFRAS DE ESTE INFORME SON PRELIMINARES.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</si>
  <si>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DESTINO: PAGOS AFOROS-SIAVE, ADMÓN. TEMPORAL DE ALMACENES, CONSTRUC. INSTA. ISLA CAYACAL, REORDENAMIENTO ADUANA MARÍTIMA ENSENADA, PROYECTO VIGILANTE, PROGRAMA FORMATIVO MATERIA COMERCIO EXTERIOR, SUPERVISIÓN Y CONSTRUC. GARITA SON. “CABORCA”. LA DIF EN FLUJO DE EFECTIVO Y EDO. RESULTADOS POR MOVS AL EJERCICIO 2011 DE LAS CTAS DE BALANCE Y RESULTADOS: ANTICIPOS $6,606,103.85, MÁS SALDOS MOVS CTAS DE PROVEED, IMPTOS POR PAGAR, ACREED DIVERS Y RETES DE $1,535,960.50, MÁS CTAS DE RESULTADOS POR $712,674.91
CUMPLIMIENTO DE LA MISIÓN:
APROBARON PROYS ADQUI JAULAS MÓVILES ALOJAMIENTO CANINOS, REQUER ATENCIÓN Y CUIDADO DE LOS EJEMPLARES CANINOS, ADQUI EQUIPOS DE ESPECTROSCOPIA INFRARROJO. APLICARON ADQUI, INSTA Y PUESTA EN OPERACIÓN DE 14 EQUIPOS RAYOS X ADUANAS; REMODELACIÓN SALAS INTERNALES AEROPUERTOS; EQUIP Y ABASTECIMIENTO UNIDADES DE MUESTREO. REORDENAMIENTO DEL ÁREA DE EXPORTACIÓN DE LA ADUANA DE TIJUANA, BC. EJECUCIÓN MAYOR IMPORTANCIA SISTEMA DE SUPERVISIÓN Y CONTROL VEHICULAR (AFOROS-SIAVE)</t>
  </si>
  <si>
    <t>APORTACIÓN INICIAL:   MONTO: $1,000.00   FECHA: 29/01/2003
OBSERVACIONES: LAS APORTACIONES QUE SE DEPOSITAN A LA FIDUCIARIA, CORRESPONDEN A LOS EGRESOS PRESUPUESTALES DEL SAT, AUTORIZADOS POR S.H.C.P. DE LOS APROVECHAMIENTO DE LOS ARTÍCULOS 16-A Y 16-B DE LA LEY ADUANERA.</t>
  </si>
  <si>
    <t>DESTINO: SE PAGARON SERVICIOS ADQUIRIDOS COMO SEGUNDO RECONOCIMIENTO, PREVISTO EN EL ART 16 LEY ADUANERA; INFORMÁTICOS Y DE TELECOMUNICACIONES. DE CÓMPUTO, DIGITALIZACIÓN, IMPRESIÓN Y SOPORTE TÉCNICO PARA FORTALECER LA OPERACIÓN INFORMÁTICA Y MEJORA DE LAS INSTALACIONES DEL SAT. LA DIFERENCIA ENTRE EL ESTADO DE RESULTADOS Y FLUJO DE EFECTIVO, CORRESPONDE A LOS MOVIMIENTOS DE LAS CUENTAS DE ANTICIPOS (DEUDORES) $926,406.68, MENOS $4,921.76 PASIVOS DE 2010 PAGADOS EN 2011 Y MENOS PASIVOS DE 2011 $56,627.29
CUMPLIMIENTO DE LA MISIÓN:
SE TIENEN PROYECTOS COMO SERVICIOS DE SEGURIDAD DE INFORMACIÓN QUE LA PROTEGEN Y LE DAN CONFIDENCIALIDAD, INTEGRIDAD Y DISPONIBILIDAD, Y MULTISERVICIOS COMUNICACIONES 3 QUE TERCERIZA LAS COMUNICACIONES DE VOZ FIJA Y MÓVIL. ENTRAN EN EJECUCIÓN CONTRATOS COMO VIDEO-VIGILANCIA EXTENDIDA. CONTINUAMOS CON LA MEJORA TECNOLÓGICA DE LA PLATAFORMA INFORMÁTICA QUE INCLUYE SERVICIOS AL CONTRIBUYENTE, SEGURIDAD DE INFORMACIÓN, SEGUNDO RECONOCIMIENTO ADUANAL Y HERRAMIENTAS QUE MEJORAN EL DESEMPEÑO.</t>
  </si>
  <si>
    <t>DESTINO: DEPRECIACIONES, IVA.
CUMPLIMIENTO DE LA MISIÓN:
INTERCAMBIO DE EXPERIENCIA Y TECNOLOGIA ENTRE EMPRESAS MEXICANAS Y EUROPEAS A TRAVES DE FERIAS Y EXPOSICIONES.</t>
  </si>
  <si>
    <t>APORTACIÓN INICIAL:   MONTO: $25,000.00   FECHA: 01/07/1997
OBSERVACIONES: EL FIDEICOMISO QUE SE REPORTA NO SE ADHIERE A NINGUN PROGRAMA. LA APORTACIÓN ÚNICA HECHA POR BANCOMEXT FUÉ DE $ 25,000.00 PESOS EN JULIO DE 1997. SE REPORTAN CIFRAS AL 31 DE MARZO 2011</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</si>
  <si>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 EL MONTO REPORTADO COMO DISPONIBILIDAD AL 31 DE DICIEMBRE 2009, CORRESPONDE AL TOTAL DE ACTIVO.</t>
  </si>
  <si>
    <t>DESTINO: HONORARIOS FIDUCIARIOS, SISTEMAS DE INFORMACION
CUMPLIMIENTO DE LA MISIÓN:
SE PROPORCIONO ASISTENCIA TECNICA Y CAPACITACION.</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</si>
  <si>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</si>
  <si>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DESTINO: NO HUBO EROGACIONES EN EL PERIODO QUE SE REPORTA
CUMPLIMIENTO DE LA MISIÓN:
SE PROPORCIONO APOYO A LOS FIDEICOMITENTES PARA EL FORTALECIMIENTO DE SU CAPITAL, EN TERMINOS DE LO SEÑALADO EN EL ART 55 BIS DE LA LEY DE INSTITUCIONES DE CREDITO.</t>
  </si>
  <si>
    <t>DESTINO: LOS EGRESOS ACUMULADOS CORRESPONDEN A PERDIDA CAMBIARIA POR LA CANTIDAD DE 45,960,313.40
CUMPLIMIENTO DE LA MISIÓN:
ASIGNACION DE LOS RECURSOS A DIVERSOS PROGRAMAS EN CUMPLIMIENTO DE LOS FINES PARA LOS QUE FUE CONSTITUIDO EL FIDEICOMISO.</t>
  </si>
  <si>
    <t>APORTACIÓN INICIAL:   MONTO: $10,000.00   FECHA: 07/01/2006
OBSERVACIONES: FIDEICOMISO CONSTITUIDO EL 16 DE DICIEMBRE DE 2005, APORTACION INICIAL RECIBIDA EL 7 DE ENERO DE 2006 CLAVE DE REGISTRO ASIGNADA EN ENERO 2006.</t>
  </si>
  <si>
    <t>DESTINO: HONORARIOS POR SERVICIOS PROFESIONALES, VALUACION CAMBIARIA
CUMPLIMIENTO DE LA MISIÓN:
EN EL PERIODO QUE SE REPORTA SE REALIZARON GASTOS POR CONCEPTO DE HONORARIOS Y OTROS GASTOS DE ADMINISTRACION</t>
  </si>
  <si>
    <t>DESTINO: INTERESES PAGADOS, MÁS VALUACION DE MERCADO
CUMPLIMIENTO DE LA MISIÓN:
EN EL PERIODO QUE SE REPORTA SE EROGARON RECURSOS PARA CUMPLIMIENTO DE LA MISION Y FINES DEL FIDEICOMISO</t>
  </si>
  <si>
    <t>APORTACIÓN INICIAL:   MONTO: $1,000.00   FECHA: 27/04/2009
OBSERVACIONES: SE REPORTA INFORMACION AL 31-03-2011</t>
  </si>
  <si>
    <t>DESTINO: IMPUESTOS DIVERSOS, COMISIONES PAGADAS Y GASTOS DE ADMINISTRACION.
CUMPLIMIENTO DE LA MISIÓN:
SE PARTICIPO EN CAPACITACION Y EDUCACION ENCAMINADAS AL MEJORAMIENTO DE LA CULTURA DE DISEÑO A NIVEL NACIONAL.</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</si>
  <si>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</si>
  <si>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$3,000.00   FECHA: 15/02/1961
OBSERVACIONES: EL FIDEICOMISO QUE SE REPORTA NO SE ADHIERE A NINGUN PROGRAMA.LA INFORMACION FINANCIERA ES AL MES DE FEBRERO 2011.</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</si>
  <si>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PRIMER TRIMESTRE DE 2011,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</si>
  <si>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31 DE MARZO DE 2011 ES DE $50,441,420,575.97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</si>
  <si>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 HONORARIOS - IMPUESTOS DIVERSOS - OTROS GASTOS DE OPERACIÓN
CUMPLIMIENTO DE LA MISIÓN:
- PARA EL FINANCIAMIENTO EMPRESARIAL DE LAS MICROS, PEQUEÑAS Y MEDIANAS EMPRESAS NACIONALES. - CUMPLIMIENTO DE FINES/METAS EN APEGO AL CONTRATO DE FIDEICOMISO.</t>
  </si>
  <si>
    <t>APORTACIÓN INICIAL:   MONTO: $2.00   FECHA: 24/04/2008
OBSERVACIONES: EL FIDEICOMISO FUE CONSTITUIDO EL 31 DE MARZO DEL 2008.</t>
  </si>
  <si>
    <t>APORTACIÓN INICIAL:   MONTO: $488,766.00   FECHA: 25/07/1986
OBSERVACIONES: SE INICIARON LAS GESTIONES PARA LA EXTINCIÓN DEL FIDEICOMISO</t>
  </si>
  <si>
    <t>DESTINO: SIN EROGACIONES EN EL PERIODO
CUMPLIMIENTO DE LA MISIÓN:
EL FIDEICOMISO NO CUENTA CON RECURSOS PÚBLICOS NI PATRIMONIO, POR LO QUE SE ENCUENTRA EN PROCESO DE BAJA LA CLAVE PRESUPUESTAL</t>
  </si>
  <si>
    <t>APORTACIÓN INICIAL:   MONTO: $1,000.00   FECHA: 29/06/1978
OBSERVACIONES: FIDEICOMISO SIN PATRIMONIO NI OPERACION, CONTINÚA EN TRAMITE LA BAJA DE LA CLAVE PRESUPUESTAL</t>
  </si>
  <si>
    <t>DESTINO: AFECTACION DE BIENES EN FIDEICOMISO, PARA GARANTIZAR CREDITOS A CARGO DEL FIDEICOMITENTE MARIO RENATO MENENDEZ RODRIGUEZ.
CUMPLIMIENTO DE LA MISIÓN:
SE CONTINUAN LAS ACTIVIDADES DE ADMINISTRACION DE LOS ACTIVOS FIDEICOMITIDOS, ASI COMO LAS GESTIONES LEGALES PARA RECUPERAR LOS ADEUDOS A GARGO DEL FIDEICOMITENTE MARIO RENATO MENENDEZ RODRIGUEZ.</t>
  </si>
  <si>
    <t>APORTACIÓN INICIAL:   MONTO: $5,000,000.00   FECHA: 14/08/1990
OBSERVACIONES: AL 31 DE MARZO DE 2011, EL PATRIMONIO DEL FIDEICOMISO SE ENCUENTRA INTEGRADO POR ACTIVOS NO DISPONIBLES.</t>
  </si>
  <si>
    <t>DESTINO: APOYO A PROYECTOS EMPRENDEDORES DEL FONDO EMPRENDEDORES CONACYT-NAFIN Y SEGUIMIENTO AL PORTAFOLIO DEL FONDO PARA PREPARAR LOS ESQUEMAS DE SALIDA DE LAS INVERSIONES.
CUMPLIMIENTO DE LA MISIÓN:
PARCTICIPACIÓN EN UN LLAMADO DE CAPITAL Y DOS DESINVERSIONES DEL PORTAFOLIO.</t>
  </si>
  <si>
    <t>DESTINO: BRINDAR ASESORIA FINANCIERA Y LEGAL A PYMES Y PERSONAS FISICAS.
CUMPLIMIENTO DE LA MISIÓN:
DESDE EL INICIO DE OPERACIONES DEL FIDEICOMISO Y HASTA EL 31 DE MARZO DE 2011, SE HAN PROPORCIONADO 66,652 ASESORIAS.</t>
  </si>
  <si>
    <t>DESTINO: NO SE TIENEN EGRESOS
CUMPLIMIENTO DE LA MISIÓN:
SE CONTINUA EN ESPERA DE VENDER LAS ACCIONES DE SATMEX</t>
  </si>
  <si>
    <t>DESTINO: PAGO DE SERVICIOS A DIVERSOS PROVEEDORES, PARA DARLE CONTINUIDAD AL FISO SVD DURANTE 2011.
CUMPLIMIENTO DE LA MISIÓN:
A PARTIR DEL MES DE ENERO Y HASTA EL 31 DE MARZO DE 2011, EL FISO SVD HA CONTRATADO EN PROMEDIO 500 PERSONAS POR MES, SE ESTIMA MANTENER ESTA TENDENCIA EN 2011, ASÍ COMO ATENDER A LA ADMINISTRACION PUBLICA FEDERAL.</t>
  </si>
  <si>
    <t>DESTINO: ENTREGAS POR CONCEPTO DE PAGO DE PENSIONES, PRIMA DE ANTIGÜEDAD, OTROS BENEFICIOS POSTERIORES AL RETIRO, RESULTADOS POR VALUACION Y PERDIDA EN VENTA DE VALORES.
CUMPLIMIENTO DE LA MISIÓN:
EN CUMPLIMIENTO A LOS FINES DEL FIDEICOMISO: SE HAN REALIZADO LAS APORTACIONES DEL EJERCICIO 2011, CONFORME AL ESTUDIO ACTUARIAL; ASIMISMO, SE REALIZARON LOS PAGOS DE PENSIONES, PRIMAS DE ANTIGUEDAD Y BENEFICIOS POSTERIORES, POR EL PRIMER TRIMESTRE DEL 2011.</t>
  </si>
  <si>
    <t>APORTACIÓN INICIAL:   MONTO: $1,423,935,624.39   FECHA: 30/01/1998
OBSERVACIONES: EN ARCHIVOS ANEXOS SE ENVIAN LOS ESTADOS FINANCIEROS Y ESTADOS DE CUENTA DEL PRIMER TRIMESTRE DE 2011.</t>
  </si>
  <si>
    <t>DESTINO: ENTREGAS POR CONCEPTO DE PAGO A LOS TRABAJADORES POR TERMINACION DE LA RELACIÓN LABORAL; RESULTADOS POR VALUACION; PERDIDA EN VENTA DE VALORES; Y ENTREGAS PATRIMONIALES. INFORMACION AL PRIMER TRIMESTRE DE 2011.
CUMPLIMIENTO DE LA MISIÓN:
EN CUMPLIMIENTO A LOS FINES DEL FIDEICOMISO: SE HAN REALIZADO LAS APORTACIONES DE NACIONAL FINANCIERA Y DE LOS TRABAJADORES ADHERIDOS AL FIDEICOMISO DE CONTRIBUCIÓN DEFINIDA CORRESPONDIENTES AL PRIMER TRIMESTRE DE 2011; ASIMISMO, SE REALIZARON LOS PAGOS A LOS TRABAJADORES POR CONCEPTO DE TERMINACION DE LA RELACION LABORAL POR EL PRIMER TRIMESTRE DE 2011.</t>
  </si>
  <si>
    <t>APORTACIÓN INICIAL:   MONTO: $18,349.44   FECHA: 29/12/2006
OBSERVACIONES: EN ARCHIVOS ANEXOS SE ENVIAN LOS ESTADOS FINANCIEROS Y LOS ESTADOS DE CUENTA DEL PRIMER TRIMESTRE DE 2011.</t>
  </si>
  <si>
    <t>DESTINO: ENTREGAS POR CONCEPTO DE COMPLEMENTO PEA Y COSTO FINANCIERO DE PEA Y PRÉSTAMOS AL PRIMER TRIMESTRE DE 2011,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EJERCICIO 2011;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</si>
  <si>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PRIMER TRIMESTRE DE 2011.</t>
  </si>
  <si>
    <t>DESTINO: - HONORARIOS - CASTIGOS, DEPRECIACIONES Y AMORTIZACIONES - IMPUESTOS DIVERSOS - PÉRDIDA EN VENTA DE VALORES - ENTREGAS A FIDEICOMISARIOS O FIDEICOMITENTES - ACREEDORES DIVERSOS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</si>
  <si>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APORTACIÓN INICIAL:   MONTO: $20,000,000.00   FECHA: 07/12/2001
OBSERVACIONES: CABE HACER MENCIÓN QUE EN EL TRÁMITE DE RENOVACIÓN ANUAL PARA EL CICLO 2011, SE REALIZÓ UNA CORRECCIÓN AL RUBRO DE PATRIMONIO, CORRESPONDIENTE A LAS APORTACIONES 2010. EL MONTO CORRECTO ASCIENDE A $2,768,366,065.55 EL CUAL SUSTITUYE AL MONTO REPORTADO EN EL CUARTO TRIMESTRE DE 2010 POR UN MONTO DE $2,116,935,138.36</t>
  </si>
  <si>
    <t>DESTINO: PARA EL PAGO DE PENSIONES Y JUBILACIONES POR ANTIGÜEDAD E INVALIDEZ A EXTRABAJADORES DE BANSEFI DE CONFORMIDAD CON LO ESTABLECIDO EN LOS ARTÍCULOS 44 Y 51 DE LAS CONDICIONES GENERALES DE TRABAJO DE LA INSTITUCIÓN.
CUMPLIMIENTO DE LA MISIÓN:
SE LOGRÓ TENER UNA RESERVA DE CONTINGENCIA Y UN MEJOR CONTROL INTERNO, ASÍ COMO GARANTIZAR A LOS BENEFICIARIOS DE ESTE FIDEICOMISO EL PAGO DE LAS OBLIGACIONES CONTRACTUALES QUE TIENE EL BANCO ANTE LOS MISMOS.</t>
  </si>
  <si>
    <t>APORTACIÓN INICIAL:   MONTO: $68,500,000.00   FECHA: 09/08/2002
OBSERVACIONES: EL FIDUCIARIO ES BANSEFI. LA PARTIDA PRESUPUESTAL AFECTADA ES 46101</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</si>
  <si>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MEZCLARLOS RECURSOS DE TERCEROS CON LOS DEL BANCO, ASÍ COMO GARANTIZAR A LOS BENEFICIARIOS DE ESTE FIDEICOMISO EL PAGO DE LAS OBLIGACIONES CONTRACTUALES QUE TIENE EL BANCO ANTE LOS MIMOS.</t>
  </si>
  <si>
    <t>APORTACIÓN INICIAL:   MONTO: $9,750,000.00   FECHA: 09/08/2002
OBSERVACIONES: EL FIDUCIARIO ES BANSEFI. LA PARTIDA PRESUPUESTAL AFECTADA ES 46101</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</si>
  <si>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PRIMER TRIMESTRE DE 2011.</t>
  </si>
  <si>
    <t>APORTACIÓN INICIAL:   MONTO: $122,486,095.27   FECHA: 14/05/1993
OBSERVACIONES: LOS SALDOS SE INTEGRAN CON LA INFORMACION RECIBIDA RESPONSABILIDAD DEL FIDUCIARIO BBVA BANCOMER, NO OMITIMOS MENCIONAR QUE SE PRESENTA CON CIFRAS PREVIAS, DEBIDO A LA REVISIÓN Y CONCILIACIÓN DE CIFRAS LLEVADAS A CABO POR EL FIDUCIARIO BBVA BANCOMER</t>
  </si>
  <si>
    <t>APORTACIÓN INICIAL:   MONTO: $8,739,720.00   FECHA: 20/07/1994
OBSERVACIONES: ES IMPORTANTE MENCIONAR QUE ESTE ORGANISMO DESCENTRALIZADO NO TIENE LA LEGITIMIDAD JURÍDICA DE ESTE ACTO. PARA ESTE TRIMESTRE NO SE RECIBIO NINGUN TIPO DE INFORMACIÓN FINANCIERA POR PARTE DEL FIDUCIARIO BANORTE, SIN EMBARGO SE TIENE PREVISTO SOSTENER UNA REUNIÓN DE TRABAJO PARA LO CUAL SE ESTARÍA CONVOCANDO AL FIDUCIARIO BANORTE, CON EL PROPÓSITO DE ACORDAR DE MANERA INTEGRAL LA FORMA EN QUE SE ESTARÍAN ATENDIENDO LOS TEMAS RESIDUALES CORRESPONDIENTES.</t>
  </si>
  <si>
    <t>DESTINO: HONORARIOS POR $55,803.04 E IMPUESTOS POR $8,928.49, SEGÚN INFORMACIÓN REFLEJADA EN LOS ESTADOS FINANCIEROS AL 31 DE MARZO DE 2011 PROPORCIONADA POR NACIONAL FINANCIERA, S.N.C.,DIRECCION FIDUCIARIA.
CUMPLIMIENTO DE LA MISIÓN:
EL FID.NO TIENE POSIBILIDAD DE ESTABLECER UN PROGRAMA DE METAS Y CONSECUENTEMENTE UN PRESUPTO.PARA EL EJERC.DE SUS FINES,YA QUE SU OPERACIÓN ES RESULTADO DE ACCIONES PROPIAS DE OTRAS INSTANCIAS COMO LAS MINISTERIALES Y JUDICIALES,EN CUYAS DETERMINACIONES NO TIENE INGERENCIA EL FIDEICOMISO.EN ESTE PERIODO NO SE SOLICITO REQUEMTO.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</si>
  <si>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31 DE MARZO DE 2011, GENERADOS POR NACIONAL FINANCIERA,S.N.C.,DIRECCION FIDUCIARIA.</t>
  </si>
  <si>
    <t>APORTACIÓN INICIAL:   MONTO: $1,000.00   FECHA: 30/07/2003
OBSERVACIONES: LA COMPOSICIÓN DEL PORTAFOLIO DE INVERSIONES SE INTEGRA COMO SIGUE: TRES PAGARÉS CON SALDO INSOLUTO AL 31/MZO/2011 POR UN TOTAL DE $19,760,861,909.95 PESOS A TASA REAL DEL 4.49% A PLAZO DE 40 AÑOS, EMITIDOS POR EL GOB. FED., EN TRES DIF. FECHAS DE APERTURA, 11/MAYO/2006, 25/MAYO/2006 Y 29/JUNIO/2006,CON AMORTIZ. PARCIALES Y PAGO DE INTERESES CADA 91 DÍAS, OPERAC. EN REPORTO EN VALORES GUB. POR $603,584,641.80 Y A PLAZO $208.92 PESOS. EL IMPORTE DE LOS INGRESOS ACUMULADOS SE INTEGRAN POR LOS INTERESES Y RENDIMIENTOS A FAVOR PROVENIENTES DE INVERSIONES EN VALORES, LA UTILIDAD POR VALORIZACIÓN Y OTROS PRODUCTOS. EL IMPORTE DE LOS EGRESOS ACUMULADOS SE INTEGRA POR LAS COMISIONES, HONORARIOS, RENTAS, IMPUESTOS, OTROS GASTOS DE ADMINISTRACIÓN Y PROMOCIÓN Y LAS INVERSIONES EN MOBILIARIO Y EQUIPO MENOS LA DEPRECIACIÓN DEL EJERCICIO. LAS CIFRAS PRESENTADAS EN EL PRESENTE DOCTO. FUERON EXTRAÍDAS DE LA CONTABILIDAD PARTICULAR DEL FIDEICOMISO.</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</si>
  <si>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PRIMER TRIMESTRE DE 2011.</t>
  </si>
  <si>
    <t>APORTACIÓN INICIAL:   MONTO: $0.01   FECHA: 19/11/2002
OBSERVACIONES: EL SALDO DEL FIDEICOMISO AL PRIMER TRIMESTRE DE 2011, NO PRESENTÓ MOVIMIENTO EN EL PERIODO. LA FECHA DE APORTACIÓN INICIAL CORRESPONDE A LA FECHA EN QUE SE CONSTITUYO EL FIDEICOMISO, DERIVADO DE QUE NO SE HAN REALIZADO APORTACIONES.</t>
  </si>
  <si>
    <t>DESTINO: LOS INGRESOS CORRESPONDEN AL REINTEGRO AL PATRIMONIO DEL FONDO, DE LAS ECONOMÍAS Y LOS INTERESES GENERADOS POR CUENTAS DE CHEQUES DE LOS EJECUTORES DE LOS PROYECTOS. DE LOS EGRESOS, $53,416,694.71 CORRESPONDEN A LA EJECUCIÓN DE PROGRAMAS Y PROYECTOS DE INVERSIÓN EN LA ZONA METROPOLITANA DEL VALLE DE MÉXICO; $232,860.00 A COMISIONES BANCARIAS Y HONORARIOS DEL FIDUCIARIO; Y $928,000.00 AL PAGO DEL DESARROLLO DE MEMORIAS DEL FONDO METROPOLITANO.
CUMPLIMIENTO DE LA MISIÓN:
SE LLEVAN A CABO OBRAS EN COLECTORES MARGINALES; DISTRIBUIDORES VIALES; PLANTAS DE TRATAMIENTO DE AGUA; CONSTRUCCIÓN DE TÚNEL PROFUNDO, VIALIDADES, PUENTES, COLECTORES PARA EVITAR INUNDACIONES Y DEPRIMIDOS; MANTENIMIENTO A COMPUERTAS DEL DRENAJE PROFUNDO; PLANTAS DE BOMBEO; CONTROL DE EROSIÓN DE CUENCAS; ATLAS DE RIESGOS; SISTEMAS DE TRANSPORTES ARTICULADOS; PROYECTO DE INFRAESTRUCTURA SOCIAL EN LA ZONA DEL CUTZAMALA; Y PROYECTOS EJECUTIVOS PARA LLEVAR A CABO DICHAS OBRAS.</t>
  </si>
  <si>
    <t>DESTINO: LA DISPONIBILIDAD AL CIERRE DEL EJERCICIO FISCAL 2010 FUE DE CERO PESOS, EN EL PERIODO QUE SE REPORTA NO SE HAN RECIBIDO APORTACIONES, POR LO TANTO LA DISPONIBILIDAD ES DE CERO PESOS.
CUMPLIMIENTO DE LA MISIÓN:
ADMINISTRAR LOS BIENES QUE INTEGRAN EL PATRIMONIO FIDUCIARIO DEL FIDEICOMISO, INCLUYENDO EL ARRENDAMIENTO DE DOS HOTELES EN XALAPA, VER., PARA HACER EFICIENTE SU OPERACIÓN Y EVITAR SU DETERIORO. REGULARIZAR JURÍDICAMENTE LOS BIENES QUE INTEGRAN EL PATRIMONIO FIDUCIARIO DEL FIDEICOMISO, CONTINUA PROCESO DE DESASEGURAMIENTO EN EL FUERO COMÚN DE QUERETARO DE LOS BIENES UBICADOS EN ESA ENTIDAD FEDERATIVA. SE CONTINUA CON EL PROCESO DE DISOLUCIÓN Y LIQUIDACIÓN DE 21 EMPRESAS RECIBIDAS QUE NO OPERAN.</t>
  </si>
  <si>
    <t>APORTACIÓN INICIAL:   MONTO: $3,000,000.00   FECHA: 29/09/2000
OBSERVACIONES: DISPONIBILIDAD CALCULADA EN BASE AL NUMERAL 39, FRACCIÓN V, INCISO A), DE LOS "LINEAMIENTOS PARA EL MANEJO Y ENTREGA DE INFORMACIÓN SOBRE FIDEICOMISOS SIN ESTRUCTURA, MANDATOS O ACTOS ANÁLOGOS (ACTOS JURÍDICOS), EN EL MARCO DEL SISTEMA INTEGRAL DE PROGRAMACIÓN Y PRESUPUESTO (PIPP)", DEL 13 DE JULIO DE 2005. EL FICAH AL 30 DE JUNIO DE 2010, TERMINÓ DE APLICAR LA TOTALIDAD DEL SALDO DE RECURSOS FEDERALES, FICAH CERRO 2010 CON DISPONIBILIDAD CERO Y PARA ESTE AÑO NO ESTA CONSIDERANDO NINGÚN INGRESO NI EGRESO.</t>
  </si>
  <si>
    <t>DESTINO: SE INFORMA QUE DURANTE EL PERIODO QUE SE REPORTA, NO SE HA AUTORIZADO DONATIVO DE RECURSOS PÚBLICOS.
CUMPLIMIENTO DE LA MISIÓN:
EN CASO DE SER AUTORIZADO DONATIVO DE RECURSOS PÚBLICOS PARA ESTE EJERCICIO FISCAL AL MUSEO DOLORES OLMEDO PATIÑO, SE CONTINUARÁ CON EL APOYO AL CUMPLIMIENTO DE SU OBJETO SOCIAL.</t>
  </si>
  <si>
    <t>APORTACIÓN INICIAL:   MONTO: $64,785,852.00   FECHA: 10/12/1993
OBSERVACIONES: DURANTE EL PERIODO QUE SE REPORTA, NO SE AUTORIZO DONATIVO DE RECURSOS PÚBLICOS, PERO SE TIENE CONOCIMIENTO DE NUEVA SOLICITUD EN PROCESO DE REVISIÓN. POR OTRA PARTE ME PERMITO INFORMAR QUE EL MONTO QUE SE CONSIGNADO EN EL CAMPO DE DISPONIBILIDAD DE 2009, CUENTA CON UNA NOTA ACLARATORIA EN EL PRIMER INFORME TRIMESTRAL DE 2010 DE FECHA 15 DE ABRIL 2010.</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</si>
  <si>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CUMPLIMIENTO DE LA MISIÓN:
EL VEHICULO DE INVERSIÓN FICA REGISTRA UN ALCANCE DEL 62% DE AVANCE EN EL CUMPLIMIENTO DE SU META DE INVERSIÓN, QUE EQUIVALEN A 717.719 MILLONES DE PESOS, CANALIZADOS EN 28 ENTIDADES FEDERATIVAS LO QUE HA CONTRIBUIDO A LA GENERACIÓN DE 10 101 EMPLEOS Y EL BENEFICIO A 56 365 PRODUCTORES, CON UN EFECTO MULTIPLICADOR DE 4.92 VECES LOS RECURSOS INVERTIDOS POR FOCIR.</t>
  </si>
  <si>
    <t>APORTACIÓN INICIAL:   MONTO: $1,000,000.00   FECHA: 28/03/2007
OBSERVACIONES: LOS ESTADOS FINANCIEROS Y DE LA SUBCUENTA BANCARIA ESPECIFICA DE FOCIR MUESTRAN UN SALDO DE $232,899,164.62, IMPORTE QUE AUN NO REFLEJAN UNA APORTACION EFECTUADA POR FOCIR POR UN MONTO DE $11,887,231.00 PARA REVELAR EL SALDO CORRECTO DE $244,843,100.00, NO OBSTANTE DE QUE SE HA HECHO DEL CONOCIMIENTO DEL FIDUCIARIO PARA SU PRONTA REGULARIZACION.</t>
  </si>
  <si>
    <t>DESTINO: CREACIÓN DE UN FONDO CON RECURSOS PRIVADOS Y PUBLICOS (FEDERALES Y ESTATALES), QUE SERÁ DESTINADO A LA PROMOCIÓN DE LA INVERSIÓN DE CAPITAL DE RIESGO EN EL PARQUE AGROINDUSTRIAL ACTIVA, EN EL ESTADO DE QUERETARO
CUMPLIMIENTO DE LA MISIÓN:
FOCIR HA CONTRIBUIDO A LA CREACIÓN DE EMPLEOS DIRECTOS E INDIRECTOS Y HA IMPULSADO EL DESARROLLO ECONOMICO DE LA REGIÓN CON LA CREACIÓN DE EMPRESAS DENTRO DEL PARQUE AGROINDUSTRIAL ACTIVA.</t>
  </si>
  <si>
    <t>APORTACIÓN INICIAL:   MONTO: $1,000,000.00   FECHA: 12/05/2010
OBSERVACIONES: SE FORMALIZÓ SU ADHESIÓN DURANTE EL PRIMER TRIMESTRE DE 2010, LA APORTACION INICIAL SE EFECTUÓ CON RECURSOS FISCALES PRESUPUESTADOS EN EL PRESENTE EJERCICIO 2010.</t>
  </si>
  <si>
    <t>DESTINO: FOMENTAR Y DETONAR INVERSION DE CAPITAL EN PROYECTOS PRODUCTIVOS DEL ESTADO DE CHIAPAS Y OTRAS ENTIDADES DE LA REGION SURESTE DEL PAIS
CUMPLIMIENTO DE LA MISIÓN:
FICA SURESTE HA COLOCADO EL 44.6% DEL COMPROMISO DE INVERSIÓN, RECURSOS CON LOS CUALES SE HA GENERARO UN IMPACTO SOCIO-ECONÓMICO EN LA REGIÓN SURESTE DEL PAIS, MEDIANTE LA CREACIÓN DE 80 EMPLEOS DIRECTOS, 50 000 EMPLEOS INDIRECTOS, EL BENEFICIO DE 2 400 PRODUCTORES Y UN EFECTO MULTIPLICADOR DE LA INVERSIÓN DE 5.51 VECES. EN BREVE SE PREVE LA INCORPORACIÓN DE UNA NUEVA ENTIDAD FEDERATIVA, LO QUE POSIBILITA COMPROMETER MAYOR INVERSIÓN EN PROYECTOS DEL SECTOR RURAL Y AGROINDUSTRIAL</t>
  </si>
  <si>
    <t>APORTACIÓN INICIAL:   MONTO: $6,250,000.00   FECHA: 11/12/2008
OBSERVACIONES: EL ESTADO DE CUENTA BANCARIO QUE EMITE BANCO SANTADER CON CIFRAS AL 31 DE MARZO DE 2011, MUESTRA UN SALDO DE $93,892,572.98 MAYOR EN $20,737,583.00 DE APORTACIONES QUE NO CORRESPONDEN A FOCIR, LAS CUALES SE APRECIAN EN EL APARTADO DE ACCIONES NO BURSATILES POR $7,406,279.00 Y $13,331,304.00, POR LO QUE SE REALIZARAN LAS GESTIONES A FIN DE QUE EL FIDUCIARIO CORRIGA DICHA ANOMALÍA Y REFLEJE EL SALDO DE $73,154,989.98. SE ENVÍA PARA CONTINUAR CON EL TRAMITE DE REGISTRO DEL INFORME TRIMESTRAL CON INFORMACIÓN AL 31 DE MARZO DE 2011.</t>
  </si>
  <si>
    <t>DESTINO: DESTINADOS A FOMENTAR Y APOYAR EL CRECIMIENTO Y DESARROLLO DE PROYECTOS DE INVERSIÓN DE INFRAESTRUCTURA Y RED EN FRIO EN EL SECTOR RURAL Y AGROINDUSTRIAL.
CUMPLIMIENTO DE LA MISIÓN:
LA EMPRESA ADMINISTRADORA CONTINUA DESARROLLANDO ACTIVIDADES DE LEVANTAMIENTO DE CAPITAL. NO SE HAN LLEVADO A CABO SESIONES DE COMITÉ DE INVERSIONES NI DE COMITÉ TÉCNICO, EN CONSECUENCIA, NO SE HAN REALIZADO AUTORIZACIONES DE PROYECTOS NI LLAMADAS DE CAPITAL A LOS INVERSIONISTAS.</t>
  </si>
  <si>
    <t>DESTINO: APORTAR RECURSOS AL FIDEICOMISO 10055 DE L@RED DE LA GENTE PARA CONTRIBUIR EN LAS ACTIVIDADES Y EVENTOS DE DIFUSIÓN Y PUBLICIDAD DE L@RED DE LA GENTE COMO AGRUPACIÓN FINANCIERA PARA LA PRESTACIÓN DE SERVICIOS A LA POBLACIÓN DE SECTOR DE AHORRO Y CRÉDITO POPULAR
CUMPLIMIENTO DE LA MISIÓN:
AL PRIMER TRIMESTRE EL NÚMERO DE MIEMBROS DEL FIDEICOMISO CORRESPONDE A 261 CAJAS, INCLUYENDO A BANSEFI. SE HA CONTINUADO CON LA DISPERSIÓN DE LOS PAGOS DE OPORTUNIDADES (UN PROMEDIO DE 35,013 FAMILIAS BIMESTRALES). EN EL CASO DE REMESAS INTERNACIONALES SE HAN REALIZADO 163,276 OPERACIONES, RESPECTO A REMESAS NACIONALES SE REALIZARON 2,835 OPERACIONES, CUENTA A CUENTA 195 OPERACIONES, RECEPCIÓN POR CUENTA DE TERCEROS 48,872 OPERACIONES Y MICROSEGUROS 22,680 OPERACIONES</t>
  </si>
  <si>
    <t>APORTACIÓN INICIAL:   MONTO: $490,994.91   FECHA: 21/12/2004
OBSERVACIONES: EL FIDUCIARIO ES BANSEFI. LA PARTIDA PRESUPUESTAL AFECTADA ES 48301 DONACIONES A FIDEICOMISOS EL ÁMBITO ES MIXTO PRIVADO. EN ESTE INFORME FINANCIERO SÓLO SE REPORTA EL MONTO LA SUBCUENTA CORRESPONDIENTE A RECURSOS PÚBLICOS.</t>
  </si>
  <si>
    <t>DESTINO: DURANTE EL PRIMER TRIMESTRE DE 2011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</si>
  <si>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PRIMER TRIMESTRE DE 2011.</t>
  </si>
  <si>
    <t>DESTINO: N/A
CUMPLIMIENTO DE LA MISIÓN:
DURANTE EL TRIMESTRE NO SE REPORTAN AVANCES RELEVANTES EN EL PROCESO DE TERMINACIÓN DEL MANDATO. LA SCT Y AUCAL CONTINÚAN EN NEGOCIACIONES PARA VERIFICAR EL CUMPLIMIENTO DE LOS COMPROMISOS ESTABLECIDOS EN LA CLÁUSULA SEXTA DEL CONVENIO DE CONCERTACIÓN DE ACCIONES PARA LA REESTRUCTURACIÓN FINANCIERA DEL PROYECTO SAN MARTÍN TEXMELUCAN, TLAXCALA Y EL MOLINITO, A FIN DE QUE LA EMPRESA ESTUVIERA DE ACUERDO EN LA FIRMA DEL CONVENIO DE TERMINACIÓN Y EXTINCIÓN DE OBLIGACIONES DEL CONVENIO ANTES CITADO.</t>
  </si>
  <si>
    <t>DESTINO: N/A
CUMPLIMIENTO DE LA MISIÓN:
BANOBRAS INFORMÓ QUE DURANTE EL TRIMESTRE NO SE PRESENTARON AVANCES RELEVANTES PARA LA TERMINACIÓN DEL MANDATO. NO OBSTANTE BANCO SANTANDER Y BANOBRAS, BUSCAN LLEVAR A CABO UNA REUNIÓN PARA DEFINIR LA SITUACIÓN DE LOS INMUEBLES QUE AÚN FORMAN PARTE DE LA GARANTÍA DEL CRÉDITO OTORGADO POR EL GOBIERNO FEDERAL PARA APOYAR A LOS ACREEDORES DE LA FALLIDA PROMOTORA DEL VALLE DE MORELIA, A.C.</t>
  </si>
  <si>
    <t>APORTACIÓN INICIAL:   MONTO: $1.00   FECHA: 19/10/2006
OBSERVACIONES: RESPECTO DE LA INFORMACIÓN FINANCIERA LOS INGRESOS POR INTERESES COBRADOS QUE SE REPORTAN EN EL ESTADO DE RESULTADOS AL CIERRE DE MARZO DE 2011 POR $16,622.88, SON EN REALIDAD UN REGISTRO CONTABLE QUE SE ORIGINA CON LOS DERECHOS DE COBRO QUE TIENE EL MANDATO ANTE BANCA SERFIN, S.A., ESTO NO SIGNIFICA QUE EL MANDATO CUENTE CON RECURSOS LÍQUIDOS, PUES TAL COMO SE HA INFORMADO EN OTRAS OCASIONES, LA DISPONIBILIDAD DEL MANDATO PERMANECE EN CERO. EL MANDATARIO NO REPORTO APORTACIÓN INICIAL (EN ESTOS CAMPOS SE REGISTRÓ LA CANTIDAD DE 1 PESO Y UNA FECHA SÓLO CON EL FIN DE QUE EL SISTEMA PERMITA SEGUIR CAPTURANDO LA INFORMACIÓN). DEBIDO A QUE EL PRESENTE ACTO JURIDICO NO RECIBE APORTACIONES FEDERALES SE REPORTA SU PATRIMONIO TOTAL. AL 31/3/2011 EL PATRIMONIO DEL MANDATO ES DE $4,056,353.98 Y SE COMPONE POR PATRIMONIO (3,324,577.29) Y REMANENTES (731,776.69). POR SU PARTE EL ACTIVO SE COMPONE POR CARTERA VENCIDA (4,056,353.98)</t>
  </si>
  <si>
    <t>DESTINO: N/A
CUMPLIMIENTO DE LA MISIÓN:
NACIONAL FINANCIERA ENVIÓ EL INFORME REALIZADO POR EL DESPACHO JURÍDICO AMEZCUA GONZÁLEZ Y CIA, S.C. RELATIVO AL ESTATUS DE LA PROPIEDADES ASOCIADAS AL MANDATO EN LOS ESTADOS DE VERACRUZ, PUEBLA Y GUANAJUATO. CON ESTA INFORMACIÓN SE ESTÁN ANALIZANDO LAS ACCIONES A REALIZAR PARA AGILIZAR LA TERMINACIÓN DEL MANDATO.</t>
  </si>
  <si>
    <t>APORTACIÓN INICIAL:   MONTO: $216.23   FECHA: 18/02/1941
OBSERVACIONES: DEBIDO A QUE EL PRESENTE ACTO JURIDICO NO RECIBE APORTACIONES FEDERALES SE REPORTA SU PATRIMONIO TOTAL. SU PATRIMONIO TOTAL AL 31 DE MARZO DE 2011 ES DE 10,779,659.08 Y SE COMPONE POR PATRIMONIO (7,830,688.54), REMANENTE LIQUIDO DE EJERCICIOS ANTERIORES (2,981,578.44), DEFICIENTE LIQUIDO DE EJERCICIOS ANTERIORES(-68,153.44) Y RESULTADO DEL EJERCICIO EN CURSO (35,545.54). EL ACTIVO A SU VEZ SE COMPONE POR INVERSIONES EN VALORES (3,207,336.14), ASÍ COMO INMUEBLES, MOBILIARIO Y EQUIPO (NETO) POR (7,572,322.94).</t>
  </si>
  <si>
    <t>DESTINO: N/A
CUMPLIMIENTO DE LA MISIÓN:
EN EL TRIMESTRE NO SE REPORTAN AVANCES RELEVANTES EN EL PROCESO DE TERMINACIÓN DEL MANDATO. LA UCP ESTÁ EN ESPERA DE QUE NACIONAL FINANCIERA ENVÍE INFORMACIÓN SOBRE LA SITUACIÓN ACTUAL DE LOS TERRENOS.</t>
  </si>
  <si>
    <t>APORTACIÓN INICIAL:   MONTO: $100.00   FECHA: 22/11/1991
OBSERVACIONES: EL PRESENTE ACTO JURIDICO NO RECIBE APORTACIONES FEDERALES, DEBIDO A LO ANTERIOR SE REPORTA EL PATRIMONIO TOTAL. AL 31 DE MARZO DE 2011 EL PATRIMONIO TOTAL DEL PRESENTE ACTO JURIDICO ES EN MONEDA NACIONAL DE: 307,974.56 Y ESTÁ COMPUESTO POR PATRIMONIO (254,733.59), REMANENTE LÍQUIDO DE EJERCICIOS ANTERIORES (102,930.46), DEFICIENTE LÍQUIDO DE EJERCICIOS ANTERIORES (-38,280.79) Y RESULTADO DEL EJERCICIO EN CURSO (-11,408.70). POR SU PARTE EL ACTIVO SE COMPONE DE INVERSIONES EN VALORES (307,974.56) NOTA: LA APORTACION INICIAL ES EN MONEDA EXTRANJERA (DOLARES DE LOS ESTADOS UNIDOS)</t>
  </si>
  <si>
    <t>DESTINO: NO SE REALIZARON EROGACIONES.
CUMPLIMIENTO DE LA MISIÓN:
A FINALES DEL MES DE MARZO DE 2011, LA MANDATARIA A TRAVÉS DE ESCRITO REMITIÓ UN INFORME EMITIDO POR EL DESPACHO DE ABOGADOS ACOSTA &amp; ACOSTA, ESTABLECIDO EN QUITO ECUADOR, EN EL CUAL SE DESCRIBE LA SITUACIÓN PROCESAL ACTUAL DEL JUICIO PROMOVIDO POR ICA VS INECEL, ASÍ COMO LAS IMPLICACIONES DE CONTINUAR CON EL PROCEDIMIENTO JURÍDICO.</t>
  </si>
  <si>
    <t>DESTINO: A LA FECHA, LOS RECURSOS SE HAN DESTINADO A CUBRIR GASTOS DE OPERACIÓN DEL MANDATO POR CONCEPTO DE COMISIONES BANCARIAS CORRESPONDIENTES A LA INVERSIÓN DE LA APORTACIÓN INICIAL RECIBIDA EL 24 DE DICIEMBRE DE 2009; ASÍ COMO GASTOS DE ADMINISTRACIÓN CONSISTENTES EN EL COSTO DEL PERSONAL ADMINISTRATIVO CONTRATADO PARA OPERAR EL MANDATO Y OTROS GASTOS DE EJECUCIÓN DE LAS TAREAS PROPIAS DEL MANDATO. SE ENTREGARON AL FICAH $ 64.0 MILLONES COMO PRÉSTAMO CON BASE EN EL CONTRATO DE MUTUO CELEBRADO ENTRE ÉSTE Y EL SAE EL 21 DE JUNIO DE 2010 PARA QUE EL FICAH LLEVE A CABO EL PAGO A LOS AHORRADORES CONFORME AL DESTINO PREVISTO EN EL MANDATO.
CUMPLIMIENTO DE LA MISIÓN:
EL MANDATARIO SE ENCARGO DE ADMINISTRAR LOS RECURSOS APORTADOS. EL 21 DE JUNIO DE 2010 SE CELEBRÓ CONTRATO PARA PRESTAR AL FICAH 64.0 MDP. EL 23 DE DICIEMBRE DE 2010,SE ENTREGARON ESTOS RECURSOS PARA PAGO A AHORRADORES Y QUE FICAH CUMPLA CON SU FINALIDAD. A LA FECHA FICAH CONCLUYÓ CON LA PRIMERA ETAPA DE PAGO A AHORRADORES Y EL MANDATARIO SE ENCUENTRA EN PROCESO DE ANÁLISIS DE LOS ACTIVOS DE FICAH PARA PROCEDER A SU ENAJENACIÓN Y EN LA ETAPA DE PLANEACIÓN PARA LA EXTINCIÓN DEL FIDEICOMISO.</t>
  </si>
  <si>
    <t>APORTACIÓN INICIAL:   MONTO: $71,000,000.00   FECHA: 24/12/2009
OBSERVACIONES: CONFORME AL CONTRATO Y LA CARTA DE INSTRUCCIONES EMITIDA POR LA MANDANTE AL AMPARO DE DICHO CONTRATO EL 11 DE FEBRERO DE 2010, LOS RECURSOS APORTADOS DEBEN DESTINARSE EN LA SIGUIENTE FORMA: A) 64.0 MDP PARA LA DEVOLUCIÓN DE LOS DEPÓSITOS DE LOS AHORRADORES QUE PUEDAN RESULTAR BENEFICIADOS EN LOS TÉRMINOS DEL CONTRATO CONSTITUTIVO DEL FIDEICOMISO CAJAS DE AHORRO (FICAH), Y B) 7 MILLONES DE PESOS MÁS LOS RENDIMIENTOS QUE SE GENEREN POR LA INVERSIÓN DE LOS 71 MDP APORTADOS, PARA CUBRIR GASTOS DE ADMINISTRACIÓN Y ANÁLISIS DE LOS ACTIVOS DEL FICAH, EN QUE INCURRA EL MANDATARIO (SAE), CON MOTIVO DEL CUMPLIMIENTO DE LOS FINES DEL MANDATO, LOS CUALES INCLUYEN SU INTERVENCIÓN EN LA EXTINCIÓN DEL FIDEICOMISO, EN TÉRMINOS DE LA NORMATIVA APLICABLE Y CON BASE EN LOS ACUERDOS CON EL FICAH.</t>
  </si>
  <si>
    <t>DESTINO: PRÉSTAMOS DIRECTOS PARA FINANCIAR LOS PROYECTOS CARRETEROS VILLA SAN ANTONIO GOASCORÁN EN HONDURAS,Y MATAGALPA-JINOTEGA Y SAN RAMÓN-MUY MUY, EN NICARAGUA; ASÍ COMO PRÉSTAMO PARA GENERAR CARTERA DE VIVIENDA PARA AMPLIACIÓN, MEJORA Y CONSTRUCCIÓN PROGRESIVA EN EL MARCO DEL PROGRAMA PARA EL DESARROLLO DE VIVIENDA SOCIAL EN CENTROAMÉRICA.
CUMPLIMIENTO DE LA MISIÓN:
CON EL PROPÓSITO DE DAR CUMPLIMIENTO AL OBJETIVO DEL MANDATO, SE DESEMBOLSARON RECURSOS PARA LA CONSTRUCCIÓN DE CARRETERAS EN HONDURAS Y NICARAGUA; ASÍ COMO PARA GENERAR CARTERA DE VIVIENDA PARA MEJORA Y CONSTRUCCIÓN PROGRESIVA EN EL MARCO DEL PROGRAMA PARA EL DESARROLLO DE VIVIENDA SOCIAL EN CENTROAMÉRICA</t>
  </si>
  <si>
    <t>APORTACIÓN INICIAL:   MONTO: $3,531,961,424.37   FECHA: 01/06/2008
OBSERVACIONES: EN 2011 NO SE REALIZARÁN APORTACIONES ADICIONALES, POR LO QUE SÓLO SE AUTORIZARÁN FINANCIAMIENTOS HASTA POR EL MONTO DEL SALDO FINAL 2010. LOS INGRESOS SON NEGATIVOS DERIVADO DE REVALUACIÓN DEL PESO POR LO QUE EL SALDO EN DÓLARES DE EUA PRESENTA UNA DESVALORIZACIÓN DE -$108,779,191.63 A PESAR DE RECUPERACIONES POR FINANCIAMIENTOS OTORGADOS POR $35,396,887.60 Y SUS RENDIMIENTOS FINANCIEROS POR $13,699,800.18. LOS EGRESOS TOTALIZARON $98,233,989.98 POR FINANCIAMIENTOS DE PROYECTOS. LA DISPONIBILIDAD A DICIEMBRE DE 2009 ES LA QUE SE PRESENTÓ, CON CORRECIÓN, EN LA RENOVACIÓN 2010.</t>
  </si>
  <si>
    <t>DESTINO: DE CONFORMIDAD CON EL NUMERAL OCTAVO DE LOS LINEAMIENTOS DEL FONDO DE APOYO PARA LA REESTRUCTURA DE PENSIONES, LOS RECURSOS DEL FONDO SE PODRÁN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
CUMPLIMIENTO DE LA MISIÓN:
AL PRIMER TRIMESTRE DEL EJERCICIO FISCAL 2011, NO SE HAN EROGADO RECURSOS DEL MANDATO FONDO DE APOYO PARA LA REESTRUCTURACIÓN DE PENSIONES (FARP).</t>
  </si>
  <si>
    <t>APORTACIÓN INICIAL:   MONTO: $4,830,000.00   FECHA: 16/04/2010
OBSERVACIONES: SE REPORTA INFORMACION AL MES DE MARZO 2011 CON FECHA 8 DE MARZO DE 2011, SE REGRESARON AL BENEFICIARIO, LOS RECURSOS REMANENTES POR UN MONTO DE $5,006,619.51 M.N. CON FECHA 24 DE MARZO 2011 SE FORMALIZA CONVENIO DE TERMINACION DE CONTRATO DE DEPÓSITO CONDICIONAL.</t>
  </si>
  <si>
    <t>APORTACIÓN INICIAL:   MONTO: $200,000.00   FECHA: 14/05/2009
OBSERVACIONES: EL IMPORTE EN DISPONIBILIDAD SE REFIERE A VALORES DE FÁCIL REALIZACIÓN, REGISTRADOS EN EL ESTADO DE POSICIÓN O SITUACIÓN FINANCIERA AL 31 DE MARZO DE 2011.</t>
  </si>
  <si>
    <t>APORTACIÓN INICIAL:   MONTO: $91,064,699.28   FECHA: 31/12/1988
OBSERVACIONES: EL SALDO DE ESTOS MANDATOS NO SE INTEGRA POR ACTIVOS DISPONIBLES. NO SE REGISTRARON RECUPERACIONES DE CARTERA DURANTE EL PERIODO DEL 31 DE DICIEMBRE DE 2010 AL 31 DE MARZO DE 2011.</t>
  </si>
  <si>
    <t>DESTINO: OTORGAMIENTO DE CRÉDITOS $5,114,513,928 PARA GASTO DE OPERACIÓN Y ADMINISTRACIÓN $254,952,565 PARA PROGRAMAS SUJETOS A REGLAS DE OPERACIÓN $98,127,838; OTROS EGRESOS $5,500,000 Y PARA OPERACIONES DE CRÉDITO $ 532,084,627
CUMPLIMIENTO DE LA MISIÓN:
AL PRIMER TRIMESTRE LA FINANCIERA RURAL CUMPLIO CON LA META ESTABLECIDA EN SU PROGRAMA PRESUPUESTO, SUPERANDO EL MONTO OTORGADO MANTENIENDO CON ELLO SU SUSTENTABILIDAD, APOYANDO LAS ACTIVIDDES DE CAPACITACIÓN Y DESAROLLNDO LOS PROGRAMAS QUE LE FUERON ENCOMENDADOS EN EL PRESUPUESTO DE EGRESOS DE LA FEDERACIÓN.</t>
  </si>
  <si>
    <t>APORTACIÓN INICIAL:   MONTO: $10,944,000,000.00   FECHA: 07/05/2003
OBSERVACIONES: LA ENTIDAD CONFORME A SU LEY ORGANICA, UTILIZA EL FONDO DE LA FINANCIERA RURAL COMO SOPORTE OPERATIVO, DESARROLLANDO SUS ACTIVIDADES EN EL MARCO DEL PROGRAMA NACIONAL PARA EL FINANCIAMIENTO DEL DESARROLLO. LOS DATOS TIENEN CARACTER PRELIMINAR</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</si>
  <si>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</si>
  <si>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HAN PAGADO 41 BENEFICIOS POR $180 MIL CADA UNO EN APOYO A DEUDOS DE MILITARES FALLECIDOS EN ACTOS DEL SERVICIO Y/O A MILITARES CON INUTILIDAD EN 1A. CATEGORIA</t>
  </si>
  <si>
    <t>APORTACIÓN INICIAL:   MONTO: $500,000.00   FECHA: 01/10/2002
OBSERVACIONES: EXISTEN IMPORTES EN CONCILIACION POR $784,383.67, ESTAS CIFRAS ESTAN ACTUALIZADAS AL 31 DE MARZO DEL 2011 Y DICHA INFORMACION SE ENCUENTRA EN LA PAGINA DEL COLEGIO DE POSTGRADUADOS.</t>
  </si>
  <si>
    <t>DESTINO: PROGRAMA DE OBSERVADORES A BORDO DE EMBARCACIONES ATUNERAS, CAMARONERAS Y TIBURONERAS, SEGUIMIENTO Y VERIFICACIÓN EN TIERRA DE ATÚN, ETC.
CUMPLIMIENTO DE LA MISIÓN:
DE 1991 HA PARTICIPADO CON OBSERVADOR CIENTÍFICO A BORDO DE: 1942 EMBARC., ATUNERAS MAYORES DE 363 T/M; 5333 DE ATÚN CON PALAGRE; 1778 DE CAMARON EN ALTAMAR EN EL O.P Y G.M; 2952 DE CAMARON EN PANGA G. DE CAL. Y COSTAS DE SINALOA; 468 EN LA PESCA DE TIBURÓN Y 96 DE SARDINA. ASI COMO EN 18293 VERIF., DE DESCARGA.</t>
  </si>
  <si>
    <t>DESTINO: PAGO DE DIVERSOS PROYECTOS RELACIONADOS CON LA CONECTIVIDAD DIGITAL SATELITAL, CONECTIVIDAD DE BANDA ANCHA, MONITOREO DE REDES, CENTRO DE DATOS, ADMINISTRACIÓN DE PLATAFORMA DE PORTALES Y DESARROLLO DE CONTENIDOS PARA EL SISTEMA NACIONAL E-MÉXICO.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</si>
  <si>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PAGO A PROVEEDORES, PRESTADORES DE SERVICIOS, HONORARIOS FIDUCIARIOS, COMISIONES BANCARIAS Y PAGO POR LOS TRABAJOS DE AUDITORÍA DEL EJERCICIO FISCAL 2010.
CUMPLIMIENTO DE LA MISIÓN:
INCREMENTAR LA COBERTURA, PENETRACIÓN Y DIVERSIDAD DE SERVICIOS DE TELECOMUNICACIONES ENTRE LA POBLACIÓN DE ESCASOS RECURSOS DEL MEDIO RURAL Y URBANO. NÚM. DE LÍNEAS INSTALADAS DEL CONTRATO NO. C-411-001-05=52 492 NÚM. MÍNIMO DE LÍNEAS A INSTALAR COMPROMETIDAS DE ACUERDO CON EL CONTRATO C-411-001-05=57 799: INDICADOR 90.82% NÚMERO DE LÍNEAS INSTALADAS CONTRATO C-411-001-06=57 891 MÍNIMO DE LÍNEAS A INSTALAR COMPROM. CONTRATO C-411-001-06=93 892 INDICADOR 61.7%</t>
  </si>
  <si>
    <t>APORTACIÓN INICIAL:   MONTO: $750,000,000.00   FECHA: 04/11/2002
OBSERVACIONES: EN LA DISPONIBILIDAD ESTÁN INCLUIDOS LOS IMPORTES AUTORIZADOS POR EL COMITÉ TÉCNICO PARA EL DESARROLLO DEL PROGRAMA DE COBERTURA SOCIAL DE TELECOMUNICACIONES PRIMERA Y SEGUNDA ETAPAS. LA UNIDAD DE MEDIDA ES:LÍNEA TELEFÓNICA; ESTO SE COMENTA, EN VIRTUD DE QUE EL SISTEMA NO INCLUYE DICHA UNIDAD DE MEDIDA EN SU UNIVERSO; ASIMISMO, SE INFORMA QUE LOS AVANCES REPORTADOS EN REPORTE DEL CUMPLIMIENTO DE LA MISIÓN Y FINES CORRESPONDEN AL TRIMESTRE.</t>
  </si>
  <si>
    <t>DESTINO: EL IMPORTE CAPTURADO EN EL APARTADO DENOMINADO "PAGO DE HONORARIOS Y COMISIONES" INCLUYE $20.64 POR CONCEPTO COMISIÓN PAGADAS SPEI. EL IMPORTE DE LOS EGRESOS ACUMULADOS CORRESPONDE A LA LIQUIDACIÓN DE 2 TRABAJADORES EN EL PERIODO ENERO-MARZO DE 2011.
CUMPLIMIENTO DE LA MISIÓN:
EL FIDEICOMISO CONTINÚA CON LOS FINES PARA LOS QUE FUE CREADO.</t>
  </si>
  <si>
    <t>APORTACIÓN INICIAL:   MONTO: $30,843,795.44   FECHA: 28/09/2007
OBSERVACIONES: INFORMACIÓN AL 31 DE MARZO DE 2011, REMITIDA POR CAPUFE.</t>
  </si>
  <si>
    <t>DESTINO: PRÉSTAMOS OTORGADOS A LOS TRABAJADORES, GASTOS FIDUCIARIOS Y OTROS GASTOS.
CUMPLIMIENTO DE LA MISIÓN:
AL 31 DE MARZO SE SOLICITARON 356 PRÉSTAMOS, LOS CUALES SE OTORGARON EN SU TOTALIDAD, EN CUMPLIMIENTO A LOS FINES DEL FIDEICOMISO.</t>
  </si>
  <si>
    <t>DESTINO: EL IMPORTE CAPTURADO EN EL APARTADO DENOMINADO "EGRESOS ACUMULADOS EN EL PERIODO QUE SE REPORTA" POR $6,966.19, CORRESPONDE AL PAGO EFECTUADO A UN SERVIDOR PÚBLICO DE MANDO QUE SE DESEMPEÑABA COMO JEFE DEL CENTRO DE CONTROL DE TRÁFICO MARÍTIMO DE LA API DE MAZATLÁN, S.A. DE C.V. CUYA PLAZA-PRESUPUESTO DE NIVEL NB1 FUE CANCELADA CONFORME A LO SEÑALADO EN EL PROGRAMA NACIONAL DE REDUCCIÓN DEL GASTO Y EN APEGO A LOS OFICIOS NO. 307-A.-5679 Y 312-A-.DSTEC-001421 EMITIDOS EL 12 Y 17 DE NOVIEMBRE DE 2010 POR LA SHCP.
CUMPLIMIENTO DE LA MISIÓN:
EL FIDEICOMISO CONTINÚA CON LOS FINES PARA LOS QUE FUE CREADO. AL MES DE MARZO SE CUBRIÓ UN PAGO DE PRIMA DE ANTIGÜEDAD.</t>
  </si>
  <si>
    <t>APORTACIÓN INICIAL:   MONTO: $3,975.00   FECHA: 22/10/1996
OBSERVACIONES: INFORMACIÓN AL 31 DE MARZO DE 2011</t>
  </si>
  <si>
    <t>APORTACIÓN INICIAL:   MONTO: $1.00   FECHA: 27/07/1972
OBSERVACIONES: LA DISP. CORRESPONDE AL PATRIMONIO CON CIFRAS AL 31 DE MARZO DE 2011, SE CAPTURÓ UN PESO EN EL CAMPO DE APORTACIÓN INICIAL, EN VIRTUD DE QUE EL SISTEMA NO PERMITE CONTINUAR CON LA CAPTURA SI NO EXISTEN DATOS EN DICHO CAMPO. DE ACUERDO CON LOS ESTADOS FINANCIEROS, LA SUMA DEL PASIVO MÁS PATRIMONIO, ARROJA UN TOTAL DE $8,989,880.41 DE ACTIVO. EN LA REUNIÓN DEL 1° DE SEPTIEMBRE DE 2009, BANOBRAS INFORMÓ QUE EN ALGUNAS ENTIDADES COMO CHIHUAHUA Y VERACRUZ SE HAN LOGRADO AVANCES EN LA REGULARIZACIÓN DE PREDIOS, FALTANDO 38 POR REGULARIZAR EN DIVERSOS ESTADOS.</t>
  </si>
  <si>
    <t>DESTINO: PAGO DE PENSIONES Y PRESTACIONES DE LOS FIDEICOMISARIOS, GASTOS DE ADMINISTRACIÓN, HONORARIOS E IMPUESTOS DIVERSOS.
CUMPLIMIENTO DE LA MISIÓN:
SE PAGÓ EN TIEMPO Y FORMA LA PENSIÓN DE 38,227 JUBILADOS MENSUALES EN PROMEDIO.</t>
  </si>
  <si>
    <t>APORTACIÓN INICIAL:   MONTO: $50,000.00   FECHA: 19/12/1997
OBSERVACIONES: LA DISPONIBILIDAD CORRESPONDE AL PATRIMONIO. SE PAGÓ EN TIEMPO Y FORMA LA PENSIÓN DE 38,227 JUBILADOS MENSUALES EN PROMEDIO.</t>
  </si>
  <si>
    <t>APORTACIÓN INICIAL:   MONTO: $850,000,000.00   FECHA: 23/12/1999
OBSERVACIONES: LA DISPONIBILIDAD CORRESPONDE AL PATRIMONIO DEL FIDEICOMISO AL 31 DE MARZO DE 2011</t>
  </si>
  <si>
    <t>APORTACIÓN INICIAL:   MONTO: $2,750,300,000.00   FECHA: 28/08/2006
OBSERVACIONES: LA APORTACIÓN INICIAL SE INTEGRA CON $2,750'000,000.00 DE RECURSOS PÚBLICOS APORTADOS COMO SUBSIDIOS Y $300,000.00 DE RECURSOS APORTADOS POR LO GOBIERNOS DE LOS ESTADOS DE DURANGO Y SINALOA, 150.0 MIL PESOS CADA UNO; LOS RENDIMIENTOS AL MES DE MARZO DE 2011 SON: DE REC. FEDERALES $7,111,674.97 Y $4,487.65 DE RECURSOS ESTATALES.</t>
  </si>
  <si>
    <t>DESTINO: N/A
CUMPLIMIENTO DE LA MISIÓN:
EN ATENCIÓN A LA SOLICITUD DE CAPUFE, SE SOLICITÓ BAJA DE LA CLAVE DE REGISTRO DEL FIDEICOMISO Y A SU VEZ REGISTRO DE UNO NUEVO, DEBIDO A LA SUSTITUCIÓN DE CONCESIONARIO.</t>
  </si>
  <si>
    <t>APORTACIÓN INICIAL:   MONTO: $5,000,000.00   FECHA: 07/08/1991
OBSERVACIONES: CON FECHA 19 DE NOVIEMBRE DE 2010, CAPUFE LLEVÓ A CABO LA FIRMA DEL CONVENIO DE EXTINCIÓN DEL FIDEICOMISO 22336-2, DE IGUAL MANERA EN LA MISMA FECHA SE FIRMÓ EL CONVENIO DE ADHESIÓN AL FIDEICOMISO 689, EN EL CUAL SE LE RECONOCEN A CAPUFE, TODOS SUS DERECHOS EN LOS MISMOS TÉRMINOS Y CONDICIONES QUE SE TENIAN EN EL EXTINTO FIDEICOMISO 22336-2. EN ESTE MISMO CONVENIO DE ADHESIÓN, SE DEJA EXPRESA CONSTANCIA QUE LAS APORTACIONES DE CAPUFE AL PROYECTO, ASCIENDEN A LA CANTIDAD DE 189,794,370.14 PESOS, CANTIDAD QUE RESULTA DE LA ACTUALIZACIÓN AL MES DE OCTUBRE DE 2010 (INPC), DE LAS APORTACIONES REALIZADAS POR CAPUFE EN DIFERENTES FECHAS AL EXTINTO FIDEICOMISO 22336-2. CABE HACER MENCIÓN QUE MEDIANTE OFICIO 09/J0U/DJ/SC.- 1194/2010, DE FECHA 22 DE NOVIEMBRE DE 2010, SE SOLICITÓ A LA DIRECCIÓN GENERAL DE PROGRAMACIÓN, ORGANIZACIÓN Y PRESUPUESTO DE LA S.C.T., LA BAJA DE LA CLAVE DE REGISTRO DEL FIDEICOMISO 22336-2 (700009JOU251), ASI COMO EL REGISTRO Y LA CLAVE CORRESPONDIENTE DEL FIDEICOMISO 689 (CONVENIO DE ADHESIÓN).</t>
  </si>
  <si>
    <t>APORTACIÓN INICIAL:   MONTO: $35,000,000.00   FECHA: 18/12/2009
OBSERVACIONES: LA DISPONIBILIDAD CORRESPONDE AL PATRIMONIO DEL MANDATO AL 31 DE MARZO DE 2011</t>
  </si>
  <si>
    <t>DESTINO: SE DIO CUMPLIMINETO AL ARTICULO 34 DEL PEF EL 16 DE FEBRERO DE 2011. SE HAN APROBADO DOS PROYECTOS, EL ACTA SE ENCUENTRA EN REVISIÓN, UNA VEZ TERMINADA LA REVISION SE PROCEDERA A LA MINISTRACION CORRESPONDIENTE.
CUMPLIMIENTO DE LA MISIÓN:
SE DIO CUMPLIMINETO AL ARTICULO 34 DEL PEF EL 16 DE FEBRERO DE 2011</t>
  </si>
  <si>
    <t>DESTINO: PARA ASISTENCIA TECNICA Y ESQUEMA DE FINANCIAMIENTO PARA LAS EMPRESAS PROVEEDORES DE PEMEX.
CUMPLIMIENTO DE LA MISIÓN:
SE APROBO EL FORTALECIMIENTO DEL PROYECTO DEL PROGRAMA DE FINANCIMIENTO PARA EL DESARROLLO DE PROVEEDORES POR 50 MILLONES DE PESOS</t>
  </si>
  <si>
    <t>APORTACIÓN INICIAL:   MONTO: $1,000.00   FECHA: 26/02/2009
OBSERVACIONES: EL BALANCE FINANCIERO AL 31 MARZO DE 2011, TIENE EL CONCEPTO DE ENTREGA PATRIMONIALES POR 150 MILLONES DE PESOS LOS CUALES FUERON MINISTRADOS 100 MPD EN 2010 Y 50 MILLONES MINISTRADOS EN 2011.</t>
  </si>
  <si>
    <t>DESTINO: MEJORAR LA COMPETITIVIDAD DE LAS PYMES
CUMPLIMIENTO DE LA MISIÓN:
SE CONINÚA APOYANDO A LAS PEQUEÑAS O MEDIANAS EMPRESAS MEXICANAS PARA LA REALIZACIÓN DE PROYECTOS DE INNOVACIÓN Y TRANSFERENCIA DE TECNOLOGÍA.</t>
  </si>
  <si>
    <t>APORTACIÓN INICIAL:   MONTO: $1,750,000.00   FECHA: 18/05/1994
OBSERVACIONES: .</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</si>
  <si>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2010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</si>
  <si>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2010 Y REGLAMENTO DEL PLAN DE PRIMA DE ANTIGÜEDAD DEL ORGANISMO.</t>
  </si>
  <si>
    <t>DESTINO: APOYAR, PARCIALMENTE, LOS PROYECTOS DE CARÁCTER EDUCATIVO, CULTURAL Y ACADÉMICO, QUE AYUDEN A ESTRECHAR LOS LAZOS DE AMISTAD, ASÍ COMO A INCREMENTAR EL CONOCIMIENTO MUTUO (MÉXICO-JAPÓN).
CUMPLIMIENTO DE LA MISIÓN:
PARA ESTE PERIODO NO HAY METAS CUMPLIDAS QUE REPORTAR YA QUE NO HA SESIONADO EL COMITÉ TÉCNICO.</t>
  </si>
  <si>
    <t>APORTACIÓN INICIAL:   MONTO: $23,610,000.00   FECHA: 02/02/1982
OBSERVACIONES: LA APORTACIÓN INICIAL ES EN VIEJOS PESOS Y LA FECHA ES ESTIMADA POR NO CONTARSE CON EL DATO EXACTO. EN VIRTUD DE QUE NAFIN NO ENVIÓ LOS ESTADOS FINANCIEROS AL 31 DE MARZO DE 2011, SE PRESENTA LA INFORMACÍÓN AL 28 DE FEBRERO DE 2011. EXISTE UNA DIFERENCIA POR LA CANTIDAD DE $10,977.02 EN EL CONCEPTO DEFICIENTE LIQUIDO DE EJERCICIOS ANTERIORES, POR LO CUAL SE SOLICITARÁ A NAFIN SU JUSTIFICACIÓN.</t>
  </si>
  <si>
    <t>DESTINO: TRANSFERENCIA A LOS FIDEICOMISOS ESTATALES DE ESCUELAS DE CALIDAD (FEEC´S) PARA SU DISTRIBUCIÓN A LOS PLANTELES EDUCATIVOS BENEFICIADOS POR EL PROGRAMA EN LOS CICLOS ESCOLARES 2009-2010 Y 2010-2011.
CUMPLIMIENTO DE LA MISIÓN:
EN EL AÑO 2010, EL FIDEICOMISO SE VIO BENEFICIADO CON SUBSIDIOS FEDERALES DE $1,477,418,501.00 OTORGADOS VÍA PEF 2010. EL REPORTE PRELIMINAR AL MES DE DICIEMBRE ES DE 40,373 ESCUELAS BENEFICIADAS. LOS SUBSIDIOS FEDERALES PARA EL EJERCICIO 2011 SON POR $1,920,895,646.00 CON LO QUE SE ESTIMA ALCANZAR UNA META DE 47,500 ESCUELAS.</t>
  </si>
  <si>
    <t>APORTACIÓN INICIAL:   MONTO: $262,374,381.60   FECHA: 04/09/2001
OBSERVACIONES: DE CONFORMIDAD CON LAS ESTRATEGIAS DIFERENCIADAS DE FINANCIAMIENTO PARA LAS ESCUELAS BENEFICIADAS DEL PROGRAMA, ESTABLECIDAS POR LAS AUTORIDADES EDUCATIVAS EN LAS ENTIDADES FEDERATIVAS, SE ALCANZÓ UNA COBERTURA DEL CICLO ESCOLAR 2009-2010 DE 40,555 ESCUELAS BENEFICIADAS EN LA FASE IX.</t>
  </si>
  <si>
    <t>DESTINO: GASTOS FINANCIEROS Y DE OPERACIÓN DERIVADOS DEL PROCESO DE EXTINCIÓN
CUMPLIMIENTO DE LA MISIÓN:
SE TIENE UN 61%</t>
  </si>
  <si>
    <t>APORTACIÓN INICIAL:   MONTO: $96,500,357.00   FECHA: 24/11/1995
OBSERVACIONES: LA DISPONIBILIDAD FINAL DEL FIDEICOMISO SE REINTEGRO A LA TESOFE A PETICION DE LA SHCP ACTUALMENTE EL FIDEICOMISO Y EL PROGRAMA SE ENCUENTRAN EN PROCESO DE EXTINCIÓN. LOS ESTADOS FINANCIEROS DEL EJERCICIO 2007,2008,2009 Y 2010 PENDIENTE DE DICTAMEN POR AUDITOR EXTERNO.</t>
  </si>
  <si>
    <t>DESTINO: APOYAR LOS SERVICIOS QUE SE PROPORCIONAN A LOS ESTUDIANTES DE LOS SUBSISTEMAS DE PREPARATORIA ABIERTA, EDUCACIÓN MEDIA SUPERIOR A DISTANCIA Y BACHILLERATO SEMIESCOLARIZADO.
CUMPLIMIENTO DE LA MISIÓN:
PREPARATORIA ABIERTA 7,474 ESTUDIANTES INSCRITOS; 84,070 EXÁMENES SOLICITADOS EN EL D.F.; 8 MÓDULOS PRELIMINARES DE LA ESTRUCTURA CURRICULAR COMÚN; 21 MÓDULOS DE LA ESTRUCTURA CURRICULAR COMÚN INTEGRACIÓN DE EXPEDIENTE;47 ESTUDIANTES CON DISCAPACIDAD ATENDIDOS.</t>
  </si>
  <si>
    <t>DESTINO: PAGO DE COMISIONES AL FIDUCIARIO POR $ 277,500.00 IVA DE COMISIONES AL FIDUCIARIO POR $ 44,400.00
CUMPLIMIENTO DE LA MISIÓN:
A LA FECHA LAS ENTIDADES FEDERATIVAS HAN OTORGADO 59,588 CRÉDITOS A DOCENTES DE EDUCACIÓN BÁSICA PARA EL PAGO DE ENGANCHE Y GASTOS DE ESCRITURACIÓN DE VIVIENDA, DE ESTOS 843 CRÉDITOS SE HAN OTORGADO EN 2011.</t>
  </si>
  <si>
    <t>DESTINO: REINTEGRAR A LOS TRABAJADORES DEL SECTOR INSCRITOS AL FORTE EL MONTO QUE LES CORRESPONDE UNA VEZ QUE SE HAYAN RETIRADO DEL SERVICIO ACTIVO POR JUBILACIÓN, RENUNCIA O COMO SEGURO DE VIDA EN CASO DE DEFUNCIÓN
CUMPLIMIENTO DE LA MISIÓN:
PARA ESTE PERIODO, EL FIDUCIARIO AUN NO EMITIÓ PAGOS DE LIQUIDACION DEL PERSONAL QUE SE DESINCORPORA DEL FONDO. ASIMISMO, SE ENVIARON 6,154 SOLICITUDES DE LIQUIDACIÓN Y/O SEGURO DE VIDA, PARA SU TRAMITE CORRESPONDIENTE.</t>
  </si>
  <si>
    <t>APORTACIÓN INICIAL:   MONTO: $34,000,000.00   FECHA: 14/12/1990
OBSERVACIONES: LA INFORMACIÓN CORRESPONDE AL 1ER. TRIMESTRE DEL 2010. EN ESTE PERIODO, SE INCLUYE UN TOTAL $-657,784,215.21 POR CONCEPTO DE PLUSVALIA-MINUSVALIA, INTERESES DEVENGADOS NO COBRADOS, MISMAS QUE SE DESCRIBEN EN EL BALANCE, ESTADO DE RESULTADOS Y PATRIMONIO CONSOLIDADO; ASIMISMO, SE CONSIDERAN $3,600,151.74 POR CONCEPTO DE SALDOS EFECTIVOS. FINALMENTE, LAS CANTIDADES REPORTADAS SE EXPRESAN EN TÉRMINOS DE VALOR MERCADO, CONFORME A LAS OBSERVACIONES EMITIDAS POR LA A.S.F..</t>
  </si>
  <si>
    <t>DESTINO: A TRAVES DEL FIDEICOMISO SE SE DIO ATENCION A DISTANCIA A 18,000 DOCENTES DE EDUCACION BASICA Y MEDIA SUPERIOR, SE DESARROLLARON PROYECTOS DE INVESTIGACION EN LA RED FEDERALIZADA UPN CON LOS ESTADOS, ELABORACION Y DICTAMINACION DE MATERIALES DIDACTICOS; TALLERES DE FORMACION DE DOCENTES;EVALUACION DE PROGRAMAS DE ESTUDIO; Y BECAS A DOCENTES CON PERFIL PROMEP; FORMULACION DE PROGRAMAS DE ESTUDIOS PARA GRUPOS CON CAPACIDADES DIFERENTES, Y SE SISTEMATIZA LA GESTION FINANCIERA.
CUMPLIMIENTO DE LA MISIÓN:
CON LAS ACCIONES REPORTADAS SE FOMENTA Y DESARROLLA LA INVESTIGACION CIENTIFICA Y EDUCATIVA, SE FORTALECE EL DESARROLLO TECNOLOGICO, SE ESTIMULA A LOS DOCENTES E INVESTIGADORES, SE MODERNIZAN LA INFRAESTRUCTURA Y EL EQUIPAMIENTO Y SE ACTUALIZAN Y MODERNIZAN LOS PROGRAMAS EDUCATIVOS Y LA GESTION FINANCIERA.</t>
  </si>
  <si>
    <t>DESTINO: DURANTE EL PRIMER TRIMESTRE 2011. SE EFECTUARON PAGOS A 15 DE LOS BENEFICIARIOS, QUE POSTULARON PROYECTOS A REALIZAR EN EL MARCO DEL FIDEICOMISO DENOMINADO SEP-UNAM.
CUMPLIMIENTO DE LA MISIÓN:
SE INFORMÓ A 15 DE LAS INSTITUCIONES DE EDUCACIÓN SUPERIOR (IES) DE LA APROBACIÓN DE 16 PROYECTOS, SE INDICARON MONTOS Y RUBROS PARA EL DESARROLLO DE PROYECTOS; SE SOLICITÓ INFORMACIÓN FINANCIERA Y LOS RECIBOS OFICIALES; SE REALIZARON TRANSFERENCIAS BANCARIAS A LAS IES QUE ENTREGARON DOCUMENTACIÓN REQUERIDA. SE REALIZÓ PAGO A MIEMBROS DE COMISIÓN EVALUADORA. QUEDA PENDIENTE LA TRANSFERENCIA A LA UNIVERSIDAD POLITÉCNICA, FRANCISCO I. MADERO, SE VA A REVISAR Y AJUSTAR EL MONTO A ASIGNAR.</t>
  </si>
  <si>
    <t>DESTINO: DESTINAR APOYO A PROYECTOS ESPECIFICOS DE INVESTIGACION CIENTIFICA Y TECNOLOGICA, PARA LA CREACION Y MANTENIMIENTO DE INSTALACIONES DE INVESTIGACION, DESARROLLO CIENTIFICO Y TECNOLOGICO, SU EQUIPAMIENTO AL SUMINISTRO DE MATERIALES, EL OTORGAMIENTO DE INCENTIVOS EXTRAORDINARIOS A INVESTIGADORES Y PERSONAS QUE PARTICIPAN DIRECTAMENTE EN LO PROYECTOS DE INVESTIGACION CIENTIFICA Y SERVICIOS DE DESARROLLO TECNOLOGICO.
CUMPLIMIENTO DE LA MISIÓN:
APOYAR EL DESARROLLO CIENTIFICO Y TECNOLOGICO SUSTENTABLE DEL PAIS A TRAVES DE LOS SERVICIOS Y ACTIVIDADES DE INVESTIGACION REALIZADAS POR EL INSTITUTO POLITECNICO NACIONAL, POR MEDIO DE INVESTIGADORES Y PERSONAL CALIFICADO CON VALORES INSTITUCIONALES. AL MES DE MARZO DE 2011 SE HAN SUSCRITO 41 CONVENIOS VINCULADOS POR UN MONTO DE $ 110´665,562.37</t>
  </si>
  <si>
    <t>APORTACIÓN INICIAL:   MONTO: $50,000.00   FECHA: 30/03/2000
OBSERVACIONES: EN EL RUBRO DE DISPONIBILIDAD A DICIEMBRE DE 2009 ES EL IMPORTE DEL PATRIMONIO A DICIEMBRE DE 2010 CABE HACER MENCIÓN QUE DERIVADO DE LA AUDITORIA AL FIDEICOMISO SE DISMINUYE EL SALDO REFLEJADO EN EL PATRIMONIO POR LA APLICACIÓN DE LAS ADQUICIONES DE EQUIPOS PARA LAS DEPENDENCIAS POLITECNICAS EN APOYO A LA INVESTIGACIÓN CIENTIFICA Y EL DESARROLLO TECNOLOGICO ASI MISMO DEL PROGRAMA PESO A PESO</t>
  </si>
  <si>
    <t>DESTINO: FINANCIAMIENTO DE LOS PROYECTOS AUTORIZADOS POR EL COMITE TECNICO
CUMPLIMIENTO DE LA MISIÓN:
SE ENCUENTRAN OPERANDO CON NORMALIDAD</t>
  </si>
  <si>
    <t>DESTINO: EN EL PRIMER TRIMESTRE DE 2011 NO SE HAN RECIBIDO RECURSOS PUBLICOS FEDERALES.
CUMPLIMIENTO DE LA MISIÓN:
LA MISIÓN Y FINES PARA LOS CUALES FUE CREADO EL FIDEICOMISO SE HAN CUMPLIDO, CON LOS RECURSOS PÚBLICOS FEDERALES APORTADOS EL AÑO PASADO,EFECTUANDOSE ACTIVIDADES DE ADMINISTRACIÓN Y MANTENIMIENTO DE LOS INMUEBLES DE LOS DOS IMPORTANTES MUSEOS, ASÍ COMO DE LAS OBRAS DE ARTE QUE ALBERGAN, CONSIDERADAS PATRIMONIO ARTÍSTICO DE LA NACIÓN Y QUE TIENE BAJO SU CUSTODIA Y MANTENIMIENTO EL FIDEICOMISO.</t>
  </si>
  <si>
    <t>APORTACIÓN INICIAL:   MONTO: $645,500.00   FECHA: 25/09/1958
OBSERVACIONES: LA INFORMACIÓN QUE SE PRESENTA ES LA QUE SE GENERA A PARTIR DE LOS ESTADOS FINANCIEROS EMITIDOS POR EL FIDUCIARIO BANCO DE MÉXICO AL PRIMER TRIMESTRE DEL 2011.</t>
  </si>
  <si>
    <t>DESTINO: EN EL PRIMER TRIMESTRE DE 2011 NO SE HAN RECIBIDO RECURSOS PÚBLICOS FEDERALES.
CUMPLIMIENTO DE LA MISIÓN:
SE CUMPLIÓ CON LA MISIÓN Y FINES ESTABLECIDOS PARA ESTE FIDEICOMISO, MEDIANTE LOS RECURSOS PÚBLICOS FEDERALES APORTADOS EN 2010, LLEVANDOSE A CABO LAS ACTIVIDADES DE ADMINISTRACIÓN Y MANTENIMIENTO DEL CENTRO CULTURAL ISIDRO FABELA, DE LA BIBLIOTECA, PINACOTECA, HEMEROTECA Y EL ARCHIVO HISTÓRICO.</t>
  </si>
  <si>
    <t>APORTACIÓN INICIAL:   MONTO: $1,200,000.00   FECHA: 22/02/1980
OBSERVACIONES: LA INFORMACIÓN PRESENTADA ES LA QUE SE GENERA A PARTIR DE LOS ESTADOS FINANCIEROS EMITIDOS POR EL FIDUCIARIO BANCO DE MÉXICO AL PRIMER TRIMESTRE DEL 2011.</t>
  </si>
  <si>
    <t>DESTINO: LOS RECURSOS PROPIOS GENERADOS DERIVADOS DE PÚBLICOS FEDERALES AL PRIMER TRIMESTRE DE 2011, SE HAN APLICADO AL PAGO DE HONORARIOS FIDUCIARIOS, ENTERO DE IMPUESTOS Y SERVICIOS PROFESIONALES.
CUMPLIMIENTO DE LA MISIÓN:
LA MISIÓN Y FINES OBJETO DEL FIDEICOMISO SE HAN CUMPLIDO, ASÍ COMO LAS ACCIONES EFECTUADAS TENDIENTES A LA EXTINCIÓN DEL FIDEICOMISO, RESULTANDO FAVORABLE PARA EL CENART EL JUICIO QUE PERMITIÓ LA RECUPERACIÓN DEL ESTACIONAMIENTO EFECTUADA EL 17 DE NOVIEMBRE DE 2009. SE ESTA EN ESPERA DEL CUMPLIMIENTO DE LA EJECUCIÓN DE LA SENTENCIA, RELACIONADA CON EL RENDIMIENTO DE CUENTAS POR PARTE DE LA EMPRESA TRIBASA, ASÍ COMO LA DEFINICIÓN DE LOS DERECHOS LITIGIOSOS DE LOS JUICIOS</t>
  </si>
  <si>
    <t>APORTACIÓN INICIAL:   MONTO: $30,000,000.00   FECHA: 27/04/1993
OBSERVACIONES: LAS CIFRAS PRESENTADAS CORRESPONDEN ÚNICAMENTE A LOS RECURSOS PROPIOS DERIVADOS DE RECURSOS PÚBLICOS FEDERALES, DEBIDO A QUE ESTE FIDEICOMISO NO RECIBIÓ APORTACIONES DEL GOBIERNO FEDERAL EN EL PRIMER TRIMESTRE DE 2011; SIN EMBARGO, CUENTA CON RECURSOS PROVENIENTES DE INGRESOS POR RENTA DE LOCALES, ESTACIONAMIENTO Y CINES, ENTRE OTROS. LA DISPONIBILIDAD POR UN MONTO DE $29,995,142.45 CORRESPONDE AL CORTE DEL 31 DE MARZO DE 2011 (CIFRAS PRELIMINARES)</t>
  </si>
  <si>
    <t>DESTINO: SE EROGARON $3,000,000.00 PARA LA OPERACION DE LANGEBIO.
CUMPLIMIENTO DE LA MISIÓN:
EGRESOS PARA LA OPERACION DE LA UNIDAD LANGEBIO.</t>
  </si>
  <si>
    <t>APORTACIÓN INICIAL:   MONTO: $9,954,618.77   FECHA: 27/07/1994
OBSERVACIONES: EN ESTE TRIMESTRE, SE TUVO INGRESOS POR INTERESES, Y EGRESOS PARA LA OPERACION DE LA UNIDAD LANGEBIO $3,000,000.00</t>
  </si>
  <si>
    <t>DESTINO: SE HAN APOYADO A LAS SIGUIENTES DISCIPLINAS: ATLETISMO 3,495,201, BADMINTON 264,645, BOLICHE 559,478, CANOTAJE 2,953,612, CICLISMO 3,694,998, CLAVADOS 968,106, ESGRIMA 2,103,659, ESQUI ACUATICO 40,500, FUTBOL 84,150, GIMNASIA ARTISTICA, 200,365, GIMNASIA RITMICA 965,402, GOLF 513,937, HANDBALL 604,596, HOCKEY 772,824, JUDO 3,223,915, KARATE 1,775,000, LEV DE PESAS 429,171, LUCHAS 1,514,243, NADO SINCRONIZADO 547,469, NATACION 1,630,828, PATINES SOBRE RUEDAS 360,000, PENTATLÓN MODERNO 654,311, POLO ACUATICO 1,221,861, RAQUETBOL 534,271, REMO 444,546, RUGBY 17,200, SOFTBOL 137,545, SQUASH 493,878, TAEKWONDO 2,751,111, TENIS 484,479, TENIS DE MESA 352,604, TIRO CON ARCO 2,476,522, TIRO Y CAZA 705,108, TRIATLÓN 947,245, VELA 805,319, VOLEIBOL 164,689, XXI JUEGOS CENTROAMERICANOS 67,500, JUEGOS OLIMPICOS JUVENILES 1,479, ASÍ COMO COMISIONES BANCARIAS 1,800, IMPUESTOS POR 4,112. HONORARIOS FIDUCIARIOS 22,633. Y OTROS GASTOS DE ADMINISTRACION POR 56,785 .
CUMPLIMIENTO DE LA MISIÓN:
BRINDARÁ APOYO AL DEP. NACIONAL, BAJO EL CUMPLIMIENTO DE LOS LINEAMIENTOS ESTABLECIDOS EN EL CONTRATO CONST. Y SUS REGLAS DE OPER. SE CELEBRARÁN LAS SESIONES ORD. DEL C. T., ESTABLECIDAS EN EL CONTRATO CONST. Y SE ADOPTARÁN LOS ACUERDOS PARA DEFINIR LAS ACCIONES ADVAS., OPERATIVAS Y FINANCIERAS DEL FONDO.</t>
  </si>
  <si>
    <t>APORTACIÓN INICIAL:   MONTO: $1,000,000.00   FECHA: 30/09/1998
OBSERVACIONES: -LAS APORTACIONES DE RECURSOS PÚBLICOS SON $ 30,000,000.00 Y $694,559.07 DE OTROS INGRESOS REINTEGRO DE ASOCIACIONES DEPORTIVAS DEL AÑO ANTERIOR, -LOS RENDIMIENTOS FINANCIEROS POR $ 163,299.79 SE REFLEJAN EN EL ESTADO DE RESULTADOS EN EL RUBRO DE INTERESES COBRADOS. -EL MONTO DE HONORARIOS Y COMISIONES POR $ 24,432.11 CORRESPONDEN A LOS HONORARIOS FIDUCIARIOS POR $ 22,632.61 Y COMISIONES BANCARIAS POR $ 1,799.50 -EL RENGLON DE EGRESOS ACUMULADOS POR $ 39,047,095.66 ES LA SUMA DE COMISIONES PAGADAS,COSTO DE ADMINISTRACION, HONORARIOS E IMPUESTOS DIVERSOS DEL ESTADO DE RESULTADOS.</t>
  </si>
  <si>
    <t>DESTINO: SE HAN APOYADO LAS SIGUIENTES DISCIPLINAS: ATLETISMO 3,884,153, BADMINTON 17,280, BOXEO DE AFICIONADOS 398,213, CANOTAJE 3,916,604, CICLISMO 1,024,359, CLAVADOS 3,582,259, ESGRIMA 690,126, FRONTON 271,567, GIMNASIA ARTISTICA 453,742, GIMNASIA RITMICA 115,544, GOLF 50,560, JUDO 1,505,253, KARATE 121,335, LEVANTAMIENTO DE PESAS 680,584, LUCHAS 45,650, NADO SINCRONIZADO 291,502, NATACIÓN 1,488,744, PATINES SOBRE RUEDAS 197,346 PENTATLÓN MODERNO 404,652, RAQUETBOL 93,143, REMO 4,085,850, SQUASH 246,805, TAEKWONDO 1,597,376, TIRO CON ARCO 2,245,291, TIRO DEPORTIVO 6,108,030, TRIATLON 545,881, VELA Y ASOCIADOS 1,842,401, VOLEIBOL DE PLAYA 170,762, EN LOS SIGUIENTES RUBROS: BECAS, ENTRENADORES, EQUIPO MULTIDISCIPLINARIO Y STAFF, COMPETENCIAS Y CONCENTRACIONES, COMPLEMENTOS E INSUMOS, VESTUARIO Y CALZADO DEPORTIVO E IMPLEMENTOS Y MATERIAL DEPORTIVO, ASÍ COMO COMISIONES BANCARIAS 8,822, HONORARIOS PROFESIONALES 525,872, IMPUESTOS 82,428, HONORARIOS FIDUCIARIOS 39,022 Y OTROS GASTOS DE ADMINISTRACIÓN POR 35,743. CON UN UNIVERSO A MARZO 193 ATLETAS.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</si>
  <si>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$ 50,000,000.00 Y $ 799,171.79 DE REINTEGRO DE ASOCIACIONES DEPORTIVAS DEL AÑO ANTERIOR, ESTA REFLEJADO EN EL ESTADO DE RESULTADOS EN EL RENGLÓN DE OTROS INGRESOS, BENEFICIOS Y RECUPERACIONES. -LOS RENDIMIENTOS FINANCIEROS POR $463,642.08 SE REFLEJAN EN EL ESTADO DE RESULTADOS EN EL RUBRO DE INTERESES COBRADOS. -EL MONTO DE HONORARIOS Y COMISIONES BANCARIAS POR $ 47,843.66 CORRESPONDEN A LOS HONORARIOS FIDUCIARIOS POR $ 39,021.74 Y COMISIONES PAGADAS POR $ 8,821.92, REFLEJADOS EN EL ESTADO DE RESULTADOS -LOS ENTEROS A LA TESOFE POR $365,995.00 CORRESPONDEN A RETENCIONES POR IVA E ISR -LOS EGRESOS ACUMULADOS EN EL PERIODO POR $ 36,766,899.01 ES LA SUMA DE COMISIONES PAGADAS, COSTO DE ADMINISTRACIÓN, HONORARIOS POR SERVICIOS PROFESIONALES E IMPUESTOS DIVERSOS DEL ESTADO DE RESULTADOS</t>
  </si>
  <si>
    <t>APORTACIÓN INICIAL:   MONTO: $1,000,000.00   FECHA: 12/04/1994
OBSERVACIONES: LA DISPONIBILIDAD AL CORTE CORRESPONDE AL SALDO INICIAL DEL 31 DE DICIEMBRE DE 2010 MAS RENDIMIENTOS MENOS EGRESOS DEL PERIODO ENERO-MARZO DE 2011.</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</si>
  <si>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ALCANZANDO COMO META AL 31 DE DICIEMBRE DEL 2010, UN PATRIMONIO DE $2,516,225.48</t>
  </si>
  <si>
    <t>DESTINO: CUBRIR LAS OBLIGACIONES QUE TIENE LA ENTIDAD PARA CON SU PERSONAL EN CASO DE DESPIDO DE ACUERDO A LO QUE ESTABLECE EL ARTÍCULO 50 DE LA LEY FEDERAL DEL TRABAJO.
CUMPLIMIENTO DE LA MISIÓN:
EL CONTAR CON EL FIDEICOMISO PARA CUBRIR INDEMNIZACIONES LEGALES POR DESPIDO, EN FAVOR DEL PERSONAL DE PLANTA Y LOS BENEFICIARIOS QUE ESTOS DESIGNEN EN SU CASO, NOS PERMITIÓ DAR CUMPLIMIENTO A LO ESTABLECIDO EN EL ARTICULO 50 DE LA LEY FEDERAL DEL TRABAJO, ALCANZANDO COMO META AL 31 DE DICIEMBRE DEL 2010, UN PATRIMONIO DE $94,250.19</t>
  </si>
  <si>
    <t>DESTINO: ENTREGAR A CADA UNO DE LOS FIDEICOMISARIOS LA PARTE QUE LE CORRESPONDA DEL PATRIMONIO DEL FIDEICOMISO EN LA FECHA DE LA LIQUIDACIÓN ANUAL O AL TÉRMINO DE SU RELACIÓN DE TRABAJO CON LA FIDEICOMITENTE. OTORGAR PRÉSTAMOS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EN EL PERIODO DICIEMBRE 2009 - NOVIEMBRE 2010, SE ALCANZÓ COMO META $ 3,346,354.45(IMPORTE NETO), EN LA PRIMERA QUINCENA DE DICIEMBRE SE ENTREGÓ EL FONDO DE AHORRO.</t>
  </si>
  <si>
    <t>DESTINO: LOS RECURSOS SON UTILIZADOS PARA EFECTUAR LOS PAGOS QUE APOYEN LA EDICION, IMPRESION, PUBLICACION, DISTRIBUCION Y COMERCIALIZACION DE LOS LIBROS QUE INTERESAN AL SUBSISTEMA DGETI Y PROCEDER A LA ADQUISICION DE LOS MATERIALES Y EQUIPO NECESARIO PARA EL CUMPLIMIENTO DEL OBJETO DEL CONVENIO 853-3.
CUMPLIMIENTO DE LA MISIÓN:
IMPRESION DE EDICIONES NUEVAS, REIMPRESIONES DE LIBROS Y MATERIALES DE APOYO.</t>
  </si>
  <si>
    <t>APORTACIÓN INICIAL:   MONTO: $1,500,000.00   FECHA: 25/06/1992
OBSERVACIONES: LA INFORMACION REPORTADA SE OBTUVO DE LOS ESTADOS DE CUENTA DE BANCOS E INVERSIONES Y DE LA BALANZA DE COMPROBACION DE LA CONTABILIDAD DEL FIDEICOMISO SEP/DGETI/FCE AL 31 DE MARZO DE 2011.</t>
  </si>
  <si>
    <t>APORTACIÓN INICIAL:   MONTO: $35,000,000.00   FECHA: 02/12/1997
OBSERVACIONES: EL SALDO FINAL DEL EJERCICIO FISCAL ANTERIOR CORRESPONDE A LA DISPONIBILIDAD AL 31 DE DICIEMBRE DE 2010. EL IMPORTE DE LOS CONCEPTOS DE INGRESOS Y EGRESOS, CORRESPONDEN AL PERÍODO ENERO-MARZO 2011; EL MONTO DEL RUBRO "SALDO NETO DEL PERÍODO A INFORMAR" SE REFIERE A LA DISPONIBILIDAD FINAL AL 31 DE MARZO DE 2011.</t>
  </si>
  <si>
    <t>APORTACIÓN INICIAL:   MONTO: $30,000,000.00   FECHA: 22/08/2001
OBSERVACIONES: EL IMPORTE DEL SALDO DEL EJERCICIO FISCAL ANTERIOR CORRESPONDE A LA DISPONIBILIDAD AL 31 DE DICIEMBRE DE 2010, EL MONTO DE LOS INGRESOS ACUMULADOS Y EGRESOS ACUMULADOS CORRESPONDEN AL PERÍODO ENERO-MARZO 2011; EL SALDO NETO DEL PERÍODO A INFORMAR SE REFIERE A LA DISPONIBILIDAD FINAL AL 31 DE MARZO DE 2011.</t>
  </si>
  <si>
    <t>DESTINO: PAGO DE GASTOS ADMINISTRATIVOS A LA FIDUCIARIA, ASÍ COMO EL PAGO DE PRIMA DE ANTIGÜEDAD QUE CANAL 22 OTORGA A LOS TRABAJADORES QUE SON SEPARADOS DE SU ENCARGO EN LA TELEVISORA, DE CONFORMIDAD CON LA LEY FEDERAL DEL TRABAJO. EN EL MONTO DE $31,852.90 ADEMAS DE LOS GASTOS ADMINISTRATIVOS POR $6,627.96 SE INCLUYE UN EGRESO DE PAGO DE PRIMA DE ANTIGUEDAD POR $25,224.94.
CUMPLIMIENTO DE LA MISIÓN:
EN EL TRIMESTRE QUE SE REPORTA NO SE PRESENTÓ NINGUN SUPUESTO DE PENSION POR JUBILACIÓN.</t>
  </si>
  <si>
    <t>APORTACIÓN INICIAL:   MONTO: $320,332.00   FECHA: 12/01/2004
OBSERVACIONES: CABE COMENTAR, QUE LOS ESTADOS DE CUENTA QUE EMITE LA FIDUCIARIA SON DE MANERA MENSUAL Y DE FORMA ACUMULADA, POR LO QUE SE ADJUNTAN LOS ESTADOS DE CUENTA Y BALANCES DE LOS MESES DE ENERO A MARZO DE 2011.</t>
  </si>
  <si>
    <t>APORTACIÓN INICIAL:   MONTO: $300,000,000.00   FECHA: 16/10/1986
OBSERVACIONES: EN EL PRESUPUESTO DEL INAH CORRESPONDIENTE AL 2011 SE TIENE ETIQUETADO UN MONTO DE UN MILLON DE PESOS PARA ESTE FIDEICOMISO.</t>
  </si>
  <si>
    <t>DESTINO: NO SE HAN APORTADO RECURSOS PÚBLICOS FEDERALES A ESTE FIDEICOMISO EN EL 2011.
CUMPLIMIENTO DE LA MISIÓN:
LA MISIÓN Y FINES SE HAN CUMPLIDO EN EL PRIMER TRIMESTRE DE 2011 MEDIANTE UN TOTAL DE 25,931 VISITANTES: 7 VISITAS GUIADAS, CON 135 ASISTENTES; 57 PLANTELES EN VISITAS ESCOLARES; 2,425 NIÑOS Y PROFESORES ATENDIDOS; 48 TALLERES (NIÑOS-PADRES) CON 570 PARTICIPANTES; 9 TALLERES ARTESANOS PARA 73 PERSONAS; 13 TALLERES ESPECIALES ABIERTOS AL PÚBLICO CON 247 ASISTENTES Y 3 EXPOSICIONES TEMPORALES</t>
  </si>
  <si>
    <t>APORTACIÓN INICIAL:   MONTO: $7,000,000.00   FECHA: 06/11/2006
OBSERVACIONES: LAS CIFRAS PRELIMINARES PRESENTADAS ES INFORMACIÓN PROPORCIONADA POR LA DIRECCIÓN OPERATIVA DEL FIDEICOMISOS DEL MUSEO Y POR LO TANTO SON SU RESPONSABILIDAD, ASÍ COMO LAS CONSIGNADAS EN LOS ESTADOS FINANCIEROS Y EN LAS CIFRAS CONCILIADORAS. LA DISPONIBILIDAD POR LA CANTIDAD DE $21,136,071.06, CORRESPONDE AL 31 DE MARZO DE 2011 E INCLUYE LAS CANTIDADES CORRESPONDIENTES A BANCOS, DEUDORES DIVERSOS, EXISTENCIAS EN PODER DEL FIDUCIARIO Y VENTA DE SERVICIOS.</t>
  </si>
  <si>
    <t>DESTINO: CONCLUSIÓN DE LA CONSTRUCCIÓN DEL EDIFICIO "C" AUDITORIO. AVANCE FÍSICO Y FINANCIERO DEL 100%. LA CONSTRUCCION DEL AUDITORIO HA CONCLUIDO, Y LA OBRA COMPLEMENTARIA AL AUDITORIO Y AL PLAN MAESTRO DEL LANGEBIO, LA SECRETARIA DE OBRA PUBLICA SE ENCUENRA EN PROCESO DE CONTRATAR EATA ULTIMA ETAPA DE OBRA, LO ANTERIOR A FIN DE LOGRAR LA FUNCIONALIDAD DE LOS TRES EDIFICIOS QUE INTEGRAN LAS INSTALACIONES DEL LANGEBIO, TALES COMO EL ESPACIO PARA SU ESTACIONAMIENTO PROPIO, ACCESOS Y VIALIDADES, SALIDAS DE EMERGENCIA, ILUMINACION EXTERIOR POR ACCESO DESDE LA CARRETERA, INTERCONEXION ENTRE EL AUDITORIO Y UNIDADES DEL CINVESTAV A TRAVES DE VIDEOCONFERENCIA.
CUMPLIMIENTO DE LA MISIÓN:
LA CONSTRUCCION DEL AUDITORIO DEL LANGEBIO REPORTA UN AVANCE FISICO DEL 99 % Y UN AVANCE FINANCIERO DEL 98%</t>
  </si>
  <si>
    <t>APORTACIÓN INICIAL:   MONTO: $12,000,000.00   FECHA: 12/01/2005
OBSERVACIONES: EN ESTE TRIMESTRE HUBO INGRESOS POR CONCEPTO DE INTERESES.</t>
  </si>
  <si>
    <t>DESTINO: LOS RECURSOSO SE EJERCIERON COMO ANTICIPO PARA PARA ATENDER IV ETAPA DE POLIDEPORTIVO VALLE DORADO ENSENADA
CUMPLIMIENTO DE LA MISIÓN:
FORTALECER Y DESARROLLAR UNA ESTRUCTURA DE PLANEACIÓN Y PARTICIPACIÓN ORGANIZADA EN MATERIA DE CULTURA FÍSICA Y DEPORTE; DESARROLLAR INFRAESTRUCTURA Y EQUIPAMIENTO RELACIONADO CON LA CULTURA FÍSICA Y EL DEPORTE Y TODAS AQUELLAS ACCIONES INHERENTES A DICHO RUBRO QUE SEAN AUTORIZADAS POR EL COMITÉ TÉCNICO;</t>
  </si>
  <si>
    <t>DESTINO: EL CONCEPTO DE EGRESOSO QUE SE REPORTA SE DETALLA EN LOS ESTADOS FINANCIEROS DE INGRESIS Y EGRESOSO DE LOS MESES DE ENERO, FEBRERO MARZO Y ABRIL DE 2011 QUE SE ANEXAN AL PRESENTE INFORME
CUMPLIMIENTO DE LA MISIÓN:
FORTALECER EL DESARROLLO DEL DEPORTE PARA FOMENTAR LA ESTRUCTURA DE PLANEACIÓN Y PARTICIPACIÓN ORGANIZADA EN MATERIA DE DEPORTE Y CULTURA FÍSICA, LO CUAL IMPLICA, DE MANERA ENUNCIATIVA MÁS NO LIMITATIVA, LA EJECUCIÓN DE LAS SIGUIENTES ACCIONES:</t>
  </si>
  <si>
    <t>APORTACIÓN INICIAL:   MONTO: $10,000,000.00   FECHA: 13/10/2009
OBSERVACIONES: SIN OBSERVACIONES</t>
  </si>
  <si>
    <t>DESTINO: LAS APORTACIONES ESTÁN IDENTIFICADAS EN LA CUENTA CONTABLE DE PAGO A FIDEICOMISARIOS, SIN EMBARGO ESTAMOS A LA ESPERA DE QUE SE DETALLE QUIÉN REALIZÓ ESTA APORTACIÓN Y EL CONCEPTO EN EL QUE DEBERÁ EJERCERSE.
CUMPLIMIENTO DE LA MISIÓN:
APOYAR LA CONSTRUCCIÓN Y EQUIPAMIENTO DE INFRAESTRUCTURA DEPORTIVA DIRIGIDA A LA POBLACIÓN DEL ESTADO DE GUANAJUATO Y, EN ESPECÍFICO, A LAS PERSONAS CON ALGÚN TIPO DE DISCAPACIDAD.</t>
  </si>
  <si>
    <t>APORTACIÓN INICIAL:   MONTO: $5,000,000.00   FECHA: 22/10/2009
OBSERVACIONES: SE INGRESA DOCUEMNTACIÓN CORRESPONDIENTE AL PRIMER TRIMESTRE DE 2011</t>
  </si>
  <si>
    <t>APORTACIÓN INICIAL:   MONTO: $23,000.00   FECHA: 28/12/2009
OBSERVACIONES: ESTE FIDEICOMISO COMENZARÁ SU CORRESPONDIENTE PROCESO DE EXTINCIÓN, UNA VEZ QUE SE HAYA CUMPLIDO CON LA OBLIGACIÓN ESTABLECIDA EN LA CLÁUSULA QUINTA DEL CONVENIO DE COLABORACIÓN Y COORDINACIÓN CELEBRADO ENTRE LA CONADE Y EL GOBIERNO DEL ESTADO DE GUERRERO, POR ELLO, NO REPORTA MOVIMIENTOS EN EL PERIODO QUE CORRESPONDE AL PRIMER TRIMESTRE. DEL REMANENTE QUE PRESENTÓ EL PATRIMONIO DEL FIDEICOMISO, LO QUE CORRESPONDE A LOS INTERESES GENERADOS POR LOS RECURSOS FEDERALES QUE OTORGÓ LA CONADE, ESTOS YA FUERON REINTEGRADOS A LA TESORERÍA DE LA FEDERACIÓN. LA INFORMACIÓN QUE CORRESPONDIÓ AL PRIMER TRIMESTRE PUDO INGRESARSE AL SISTEMA DE CONTROL Y TRANSPARENCIA DE FIDEICOMISOS HASTA EL PERIODO APERTURADO PARA EL SEGUNDO TRIMESTRE, DEBIDO A QUE NO SE CONTABA CON LA CLAVE DE REGISTRO, MISMA QUE SE OBTUVO HASTA EL 2 DE JUNIO DE 2010.</t>
  </si>
  <si>
    <t>DESTINO: SE DETALLAN LOS EGRESOS DEL PERIODO A REPORTAR EN LOS ARCHIVOS ANEXOS
CUMPLIMIENTO DE LA MISIÓN:
FORTALECER EL DESARROLLO DEL DEPORTE PARA FOMENTAR LA ESTRUCTURA DE PLANEACIÓN Y PARTICIPACIÓN ORGANIZADA EN MATERIA DE DEPORTE Y CULTURA FÍSICA</t>
  </si>
  <si>
    <t>APORTACIÓN INICIAL:   MONTO: $25,000,000.00   FECHA: 08/10/2009
OBSERVACIONES: NO HAY OBSERVACIONES</t>
  </si>
  <si>
    <t>APORTACIÓN INICIAL:   MONTO: $360,000,000.00   FECHA: 13/06/2008
OBSERVACIONES: SE INGRESA LA INFORMACIÓN Y DOCUMENTACIÓN CORRESPONDIENTE AL PRIMER TRIMESTRE DE 2010.</t>
  </si>
  <si>
    <t>APORTACIÓN INICIAL:   MONTO: $10,000,000.00   FECHA: 22/10/2009
OBSERVACIONES: A PESAR DE LOS CONSTANTES REITERATIVOS, HASTA EL DÍA DE HOY, LA ENTIDAD FEDERATIVAS NO REMITIÓ LOS ESTADOS DE CUENTA DE LOS MESES DE ENERO Y FEBRERO EN TIEMPO Y FORMA, POR LO QUE ESTA UNIDAD RESPONSABLE SE VIO EN IMPOSIBILITADA PARA INFORMAR SOBRE EL EJERCICIO DE LOS RECURSOS FEDERALES OTORGADOS A ESTE FIDEICOMISO PARA EL PERIODO QUE SE REPORTA, SE ANEXA LOS OFICIOS DE SOLICITUD Y REITERATIVOS</t>
  </si>
  <si>
    <t>DESTINO: LOS EGRESOSO QUE SE REPORTAN EN ESTE PERIODO CORRESPONDEN A DEUDAS PENDIENTES CON UN PROVEEDOR.
CUMPLIMIENTO DE LA MISIÓN:
SE LLEVÓ A CABO CON ÉXITO EL DESARROLLO, ORGANIZACIÓN E INFRAESTRUCTURA DEPORTIVA DE LOS II JUEGOS DEPORTIVOS CENTROAMERICANOS Y DEL CARIBE 2009</t>
  </si>
  <si>
    <t>APORTACIÓN INICIAL:   MONTO: $36,963,000.00   FECHA: 07/09/2009
OBSERVACIONES: SE PUEDE OBSERVAR QUE LAS CARATULAS DE LOS ESTADOS DE CUENTA TIENEN ERRORES EN LOS RUBROS DE SALDOS ANTERIORES, SIN EMBARGO AL VER LOS MOVIMIENTOS Y HACER LOS CALCULOS REPECTIVOS PODEMOS LLEGAR A LOS MONTOS VERDADEROS.</t>
  </si>
  <si>
    <t>DESTINO: NO SE EJERCIERON RECURSOS AL PERIODO QUE SE REPORTA.
CUMPLIMIENTO DE LA MISIÓN:
SE DESARROLLÓ LA INFRAESTRUCTURA Y EQUIPAMIENTO RELACIONADO CON EL DEPORTE Y TODAS AQUELLAS ACCIONES INHERENTES A DICHO RUBRO, EN EL ESTADO DE SINALOA, QUE FUERON AUTORIZADOS POR EL COMITÉ TÉCNICO.</t>
  </si>
  <si>
    <t>APORTACIÓN INICIAL:   MONTO: $60,000,000.00   FECHA: 14/10/2009
OBSERVACIONES: SIN OBSERVACIONES</t>
  </si>
  <si>
    <t>APORTACIÓN INICIAL:   MONTO: $100,000,000.00   FECHA: 27/11/2009
OBSERVACIONES: SIN OBSERVACIONES</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</si>
  <si>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CREAR ALIANZA ESTRATÉGICA CON LA CDI MEDIANTE LA IMPLEMENTACIÓN DE UN PLAN PILOTO QUE CONSISTE EN RENOVAR EL EQUIPAMIENTO Y DIVERSAS ACCIONES DE MANTENIMIENTO EN 42 ALBERGUES ESCOLARES INDÍGENAS, DISTRIBUIDOS EN LOS ESTADOS DE CHIAPAS, OAXACA, PUEBLA Y VERACRUZ, BENEFICIANDO A 17 MUNICIPIOS Y 42 COMUNIDADES INDÍGENAS.</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</si>
  <si>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</si>
  <si>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TRABAJOS DE RESTAURACIÓN Y ADECUACIÓN DEL EX CONVENTO DE SANTO DOMINGO DE GUZMÁN EN SAN CRISTÓBAL DE LAS CASAS.
CUMPLIMIENTO DE LA MISIÓN:
SE ESTAN LLEVANDO A CABO TRABAJOS DE RESTAURACIÓN EN EL EX CONVENTO DE SANTO DOMINGO DE GUZMÁN.</t>
  </si>
  <si>
    <t>DESTINO: PAGO DE COMISIONES AL MANDATARIO POR $92,880.04 PAGO PARA ADQUISICIÓN DE EQUIPO DE COMPUTO $ 29,745,319.00
CUMPLIMIENTO DE LA MISIÓN:
OTORGAR, POR UNICA VEZ, AL MAESTRO EN PROPIEDAD Y SIN COSTO ALGUNO PARA ESTE, UN EQUIPO DE COMPUTO PARA TODOS LOS MIEMBROS DEL PERSONAL DOCENTE CON PLAZA DE BASE EN ACTIVO, AL SERVICIO DE LA EDUCACIÓN BÁSICA, AFILIADOS AL SINDICATO NACIONAL DE TRABAJADORES DE LA EDUCACIÓN Y ADSCRITOS A LA ADMINISTRACIÓN FEDERAL DE SERVICIOS EDUCATIVOS EN EL DISTRITO FEDERAL. A LA FECHA SE HAN ENTREGADO 49,153 COMPUTADORAS A DOCENTES DE EDUCACIÓN BÁSICA, DE ESTAS 21,792 COMPUTADORAS SE HAN ENTREGADO EN 2011.</t>
  </si>
  <si>
    <t>APORTACIÓN INICIAL:   MONTO: $325,113,182.43   FECHA: 31/05/2010
OBSERVACIONES: LOS DATOS CONTENIDOS SON RESPONSABILIDAD DE LA UR</t>
  </si>
  <si>
    <t>DESTINO: EN EL PRIMER TRIMESTRE DE 2011, EL MANDATO APOYÓ A DIVERSOS PROGRAMAS CULTURALES A TRAVÉS DE LOS PROGRAMAS DE ESTÍMULO A LA CREACIÓN ARTÍSTICA CON ALTO IMPACTO SOCIAL, ENTRE LOS CUALES DESTACAN: CREADORES ARTÍSTICOS, EMÉRITOS; FOMENTO Y COINVERSIONES CULTURALES; TRADUCCIÓN DE OBRAS MEXICANAS; BECAS A CREADORES ESCÉNICOS, JÓVENES CREADORES Y MÚSICOS TRADICIONALES, ENTRE OTROS.
CUMPLIMIENTO DE LA MISIÓN:
PARA EL CUMPLIMIENTO DE LA MISIÓN Y FINES, EL MANDATO ESTABLECIÓ EN 2011 OTORGAR UN TOTAL DE 1,619 ESTÍMULOS A LA CREACIÓN ARTÍSTICA, A TRAVÉS DE LA OPERACIÓN DE 16 PROGRAMAS CULTURALES. AL 31 DE MARZO SE OTORGARON 1380 ESTÍMULOS</t>
  </si>
  <si>
    <t>APORTACIÓN INICIAL:   MONTO: $5,000,000.00   FECHA: 12/03/1989
OBSERVACIONES: AL PRIMER TRIMESTRE DE PRESENTE AÑO SOLO SE CONSIDERAN LOS RECURSOS PÚBLICOS FEDERALES. EL PATRIMONIO DEL MANDATO TAMBIÉN INCLUYE LOS RECURSOS FEDERALES QUE SE CANALIZAN A TRAVÉS DE SUBFONDOS DE ACUERDO CON LOS ESTADOS FINANCIEROS AL 31 DE MARZO DE 2011 (CIFRAS PRELIMINARES), LA DISPONIBILIDAD PRESENTADA CORRESPONDE AL 31 DE MARZO DE 2011, LA CUAL ASCIENDE A $704,687,814.48</t>
  </si>
  <si>
    <t>DESTINO: LA APLICACIÓN DE RECURSOS AL 1ER TRIMESTRE DE 2011 CONSISTIÓ EN SERVICIOS, MATERIALES PARA EL DISEÑO Y MONTAJE DE LAS EXPOSICIONES Y EL NÚM. DE VISITANTES QUE SE MENCIONAN: 100 AÑOS DE LA UNAM, CON 5,627 VISITANTES; J.C OROZCO 37,510; FERNANDO DE SZYSZLO CON 4,879 VISITANTES; EL ACERVO PECTÓRICO Y EDIFICIO RECIBIERON 2,707 VISITANES.EL TOTAL DE VISITANTES ATENDIDOS EN EL PERIODO ENERO-MARZO DE 2011, FUE DE 50,723.
CUMPLIMIENTO DE LA MISIÓN:
LA MISIÓN Y LOS FINES QUE TIENE ENCOMENDADOS EL MANDATO, SE CUMPLIERON CABALMENTE EN EL PRIMER TRIMESTRE DE 2011, A TRAVÉS DE LOS EVENTOS PRESENTADOS Y QUE SE MENCIONAN EN EL PUNTO DESTINO DE LOS RECURSOS DEL PRESENTE INFORME.</t>
  </si>
  <si>
    <t>APORTACIÓN INICIAL:   MONTO: $2,202,000.00   FECHA: 14/03/1994
OBSERVACIONES: POR DISPOSICIÓN DE LA SHCP Y PARA DAR CUMPLIMIENTO A LA NORMATIVIDAD, SE INTEGRAN A LAS CIFRAS DEL CONACULTA LAS DE LA UNAM POR SER AMBOS RECURSOS FEDERALES Y SE DETALLA SU COMPOSICIÓN EN LOS ESTADOS FINANCIEROS Y EN LAS CIFRAS CONCILIADORAS (CIFRAS PRELIMINARES). LA DISPONIBILIDAD QUE SE CONSIGNA ES AL 31 DE MARZO DE 2011 POR UN MONTO DE $393,764.00</t>
  </si>
  <si>
    <t>DESTINO: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
CUMPLIMIENTO DE LA MISIÓN:
DURANTE EL PRIMER TRIMESTRE DEL 2011 SE CONCLUYÓ EL XXVII PERIODO ORDINARIO CON LA APLICACIÓN DE EXAMENES NACIONALES EN 24 ENTIDADES FEDERATIVAS, A TRAVÉS DE 107 CENTROS DE APLICACIÓN. EN EL MES DE FEBRERO, EN CUMPLIMIENTO A LA PLANEACIÓN Y METAS PARA EL AÑO 2011, DIERON INICIO LOS CURSOS CORRESPONDIENTES AL XXVIII PERIODO ORDINARIO EN LAS ENTIDADES FEDERATIVAS INTERESADAS.</t>
  </si>
  <si>
    <t>APORTACIÓN INICIAL:   MONTO: $2,490,598.31   FECHA: 29/11/2000
OBSERVACIONES: SE REPORTAN CIFRAS PRELIMINARES CORRESPONDIENTES AL PRIMER TRIMESTRE DEL AÑO 2011.</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</si>
  <si>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</si>
  <si>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RECURASOS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</si>
  <si>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DURANTE EL PERÍODO ENERO MARZO 2011 NO SE HAN OTORGADO AYUDAS ECONÓMICAS A JUBILADOS Y PENSIONADOS DEL IMSS E ISSSTE PARA ADQUISICIÓN DE ÓRTESIS, PRÓTESIS Y APARATOS ORTOPÉDICOS.
CUMPLIMIENTO DE LA MISIÓN:
DURANTE EL PERÍODO ENERO MARZO 2011, NO SE HAN OTORGADO AYUDAS.</t>
  </si>
  <si>
    <t>DESTINO: SE ANEXA CUADRO DE LA INTEGRACION DEL DESTINO DE LOS RECURSOS PROPORCIONADO POR LA UNIDAD RESPONSABLE.
CUMPLIMIENTO DE LA MISIÓN:
SE HAN ENTREGADO UN IMPORTE TOTAL DE $8,492,714,475.08 POR CONCEPTO DE APOYOS, DE ACUERDO AL SISTEMA DE PROTECCIÓN SOCIAL EN SALUD, DURANTE EL PERÌODO DE ENERO-MARZO 2011, SEGUN CUADRO ANEXO DONDE SE DETALLAN LOS PRESTADORES DE SERVICIO QUE HAN RECIBIDO LOS RECURSOS.</t>
  </si>
  <si>
    <t>APORTACIÓN INICIAL:   MONTO: $202,258,000.00   FECHA: 13/07/1990
OBSERVACIONES: FIDEICOMISO DE PRESTACIONES LABORALES EXPUESTO A LAS FLUCTUACIONES DE LOS MERCADOS FINANCIEROS. EL IMPORTE DE LA APORTACIÓN INICIAL POR $202,258,000.00 ESTA EXPRESADA EN VIEJOS PESOS DEL 13 DE JULIO DE 1990.</t>
  </si>
  <si>
    <t>APORTACIÓN INICIAL:   MONTO: $10,000,000.00   FECHA: 27/04/1995
OBSERVACIONES: CON FECHA 15 DE MARZO DE 2007, SE SUSCRIBIÓ EL CONTRATO DE SUSTITUCIÓN FIDUCIARIA, PASANDO EL SAE A SER EL FIDUCIARIO SUSTITUTO, HASTA EN TANTO LA SHCP DECIDA LA FUSIÓN CON EL DENOMIANDO PROCHIAPAS, SE ANEXA CONVENIO DE SUSTITUCIÓN FIDUCIARIA. EL FIDUCIARIO SAE REPORTA LA INFORMACIÓN FINANCIERA AL 31 DE MARZO DE 2011, ADJUNTA AL PRESENTE.</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</si>
  <si>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31 DE MARZO DE 2011.</t>
  </si>
  <si>
    <t>DESTINO: SE ADJUNTA EL REPORTE DE LAS APORTACIONES REALIZADAS Y SU DESTINO DURANTE EL PRIMER TRIMESTRE DEL EJERCICIO 2011. EL FIDEICOMISO 193 EFECTUÓ PAGOS A FIFONAFE POR POR LA CANTIDAD DE $245,201.00 MÁS $56,901.00 POR CONCEPTO DEL 5% DE GREEN FEES DEL CAMPO DE GOLF.
CUMPLIMIENTO DE LA MISIÓN:
SE ADJUNTA EL REPORTE DE METAS ALCANZADAS EN EL PRIMER TRIMESTRE DEL EJERCICIO, MISMO QUE INDICA LA NATURALEZA JURIDICA DEL FIDEICOMISO LA NORMATIVIDAD APLICABLE Y LA JUSTIFICACION PARA NO PRESENTAR EN ESTE CASO, EL REGISTRO DE METAS ALCANZADAS DEL FIDEICOMISO PUERTO LOS CABOS.</t>
  </si>
  <si>
    <t>DESTINO: EN EL PRIMER TRIMESTRE NO SE OBTUVIERON RENDIMIENTOS NI SE REALIZARON APORTACIONES, ASI COMO PAGOS O ENTEROS, SE ADJUNTA LA JUSTIFICACION CORRESPONDIENTE DE LOS ESTADOS FINNCIEROS (BALANZA DE COMPROBACION Y ESTADO DE RESULTADOS AL 31 DE MARZO DE 2011).
CUMPLIMIENTO DE LA MISIÓN:
EN EL PRIMER TRIMESTRE NO SE REALIZARON MOVIMIENTOS EN LAS METAS, TODA VEZ QUE AUN SE ESTA EN ESPERA DE DEFINICION POR EL GOBIERNO DEL ESTADO VERACRUZ Y LA S.R.A. POR LAS ESTRATEGIAS DEL PROCESO A SEGUIR EN LA ESCRITURACION Y FIN DEL CONFLICTO. SE ANEXA EL REPORTE DE METAS ALCANZADAS EN EL PRIMER TRIMESTRE, DONDE INDICA LOS ANTECEDENTES, LA SITUACION ACTUAL Y LA JUSTIFICACION.</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</si>
  <si>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ESTE TRIMESTRE Y NO ES UNA ENTIDAD. SE REMITEN LOS EDOS. FINANCIEROS A MARZO DE 2011.</t>
  </si>
  <si>
    <t>DESTINO: RADICAR A LAS REPRESENTACIONES AGRARIAS Y OFICINAS CENTRALES RECURSOS DEL PROGRAMA FONORDE, PARA LA OPERACIÓN DEL PROGRAMA.
CUMPLIMIENTO DE LA MISIÓN:
EN TERRENOS NAC. PERIODO ENERO-DIC.2010 SE INTEGRARON 2674 EXPEDIENTES, SE DESLINDARON 2335 PREDIOS QUE EQUIVALEN A 118177HECTÁREAS, SE NOTIFICARON 6 ÓRDENES DE PAGO, SE EMITIERON 53 RESOLUCIONES Y SE RESOLVIERON 44 SOLICITUDES DE TITULACIÓN, EN COLONIAS AGRÍCOLAS Y GANADERAS SE INTEGRARON 1558 EXPEDIENTES, SE MIDIERON 1761 LOTES, ASI COMO 43 LOTES REGULARIZADOS.</t>
  </si>
  <si>
    <t>APORTACIÓN INICIAL:   MONTO: $1,344,154.79   FECHA: 30/10/1996
OBSERVACIONES: ESTOS RECURSOS CONSTITUYEN POR LEY AGRARIA EL CAPITAL DE TRABAJO PARA REGULARIZAR LOS TERRENOS NACIONALES Y LAS COLONIAS AGRICOLAS Y GANADERAS EN EL TERRITORIO NACIONAL.SE ANEXAN LOS ESTADOS FINANCIEROS PRESENTADOS PARA AUTORIZACIÓN DEL COMITE DE ADMINISTRACION DE FONORDE CON CIFRAS AL 31 DE MARZO DE 2011, Y LOS ESTADOS DE CUENTA BANCARIOS RESPECTIVOS.</t>
  </si>
  <si>
    <t>DESTINO: ENTERO A LA TESOFE POR CONCEPTO DEL SALDO DE LA DISPONIBILIDAD DEL FIDEICOMISO, POR EXTINCIÓN DEL MISMO.
CUMPLIMIENTO DE LA MISIÓN:
SE CUMPLIÓ CON EL OBJETO DEL FIDEICOMISO. SE ENCUENTRA EN PROCESO DE EXTINCIÓN.</t>
  </si>
  <si>
    <t>APORTACIÓN INICIAL:   MONTO: $63,800,000.00   FECHA: 16/11/2006
OBSERVACIONES: LA INFORMACIÓN FINANCIERA FUE PROPORCIONADA POR LA GERENCIA FIDUCIARIA DE ADMINISTRACIÓN DEL BANCO NACIONAL DE OBRAS Y SERVICIOS PÚBLICOS, S.N.C.(BANOBRAS). EL ÓRGANO INTERNO DE CONTROL EN LA SEMARNAT, LLEVÓ A CABO LA AUDITORÍA 29/2009 A LA DIRECCIÓN GENERAL DE PROGRAMACIÓN Y PRESUPUESTO, MISMA QUE CONSIDERÓ AL FIDEICOMISO EN CUESTIÓN, DE FECHA 21 DE DICIEMBRE DE 2009.</t>
  </si>
  <si>
    <t>DESTINO: PROGRAMAS DEDICADOS AL MEJORAMIENTO DEL SISTEMA DE DRENAJE Y SANEAMIENTO DEL VALLE DE MÉXICO.
CUMPLIMIENTO DE LA MISIÓN:
SE REPORTARÁN EN CADA CIERRE DE PROYECTO.</t>
  </si>
  <si>
    <t>APORTACIÓN INICIAL:   MONTO: $1,000,000.00   FECHA: 25/02/1997
OBSERVACIONES: LAS APORTACIONES PATRIMONIALES CORRESPONDEN A RECURSOS PÚBLICOS FEDERALES, PROVENIENTES DEL DECRETO DE ESTIMULOS FISCALES PUBLICADO EN EL DIARIO OFICIAL FEDERACIÓN EL 24 DE NOVIEMBRE DE 2004, QUE SE APORTARON AL PATRIMONIO DEL FIDEICOMISO 1928, POR CUENTA Y ORDEN DE LOS GOBIERNOS DEL DISTRITO FEDERAL Y DEL ESTADO DE MÉXICO. LA INFORMACIÓN FUE PROPORCIONADA POR LA GERENCIA DE LA COORDINACIÓN TÉCNICA DE PROYECTOS DEL VALLE DE MÉXICO.</t>
  </si>
  <si>
    <t>DESTINO: GASTO ADMINISTRATIVO; INVERSIÓN; GASTO DE OPERACIÓN DE PROYECTOS Y PROGRAMAS; APOYO A PROYECTOS; APOYO A PROGRAMAS.
CUMPLIMIENTO DE LA MISIÓN:
SE CUMPLIÓ CON EL OBEJETIVO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</si>
  <si>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APORTACIÓN INICIAL:   MONTO: $400.00   FECHA: 18/05/1993
OBSERVACIONES: SE CUENTA CON ESTADOS FINANCIEROS DICTAMINADOS POR EL DESPACHO EXTERNO JOSÉ ANTONIO LABARTHE Y CÍA., S.C. AL 31 DE DICIEMBRE DE 2009. EL SALDO AL TRIMESTRE SE ENCUENTRA COMPROMETIDO. EL ÓRGANO INTERNO DE CONTROL EN LA SEMARNAT LLEVÓ A CABO LA AUDITORÍA 29/2009 A LA DIRECCIÓN GENERAL DE PROGRAMACIÓN Y PRESUPUESTO, MISMA QUE CONSIDERÓ AL ACTO JURÍDICO EN CUESTIÓN, DE FECHA 21 DE DICIEMBRE DE 2009.</t>
  </si>
  <si>
    <t>DESTINO: CON OFICIO F00/DEAEI7SRF/104/11 DEL 8 DE MARZO DEL 2011, SE ENVIÓ A SEMARNAT, EL FORMATO DE ACTUALIZACIÓN DE LA CLAVE DE REGISTRO 2011 ANTE LA SECRETARIA DE HACIENDA Y CRÉDITO PÚBLICO, DEL FIDEICOMISO 13/ANP VALLE DE BRAVO.
CUMPLIMIENTO DE LA MISIÓN:
CON FECHA 13 DE NOVIEMBRE DE 2010, SE ELABORÓ TERCER CONVENIO MODIFICATORIO AL CONTRATO DEL FIDEICOMISO DE ADMINISTRACIÓN, INVERSIÓN Y PAGO DE FECHA 14 DE NOVIEMBRE DE 2005, IDENTIFICADO CON EL NÚMERO F/13 ANP VALLE DE BRAVO.</t>
  </si>
  <si>
    <t>DESTINO: PAGOS A LOS CONTRATOS DGRMIS-DAC-OP-009/2009 Y SU PRIMER Y SEGUNDO CONVENIO MODIFICATORIO, DGRMIS-DAC-OP-MANDAT0007/2010 Y SU PRIMER CONVENIO MODIFICATORIO Y DGRMIS-DAC-OP-MANDATO-019/2010 CORRESPONDIENTES A LA EMPRESA FONATUR CONSTRUCTORA, S.A. DE C.V. PAGOS A LA EMPRESA III SERVICIOS, SA. DE C.V., CONTRATOS DGRMIS-DAC-OP-010/2009 Y SU PRIMER Y SEGUNDO CONVENIO MODIFICATORIO; DGRMIS-DAC-OP-MANDATO-008/2010 Y SU PRIMER CONVENIO MODIFICATORIO; DGRMIS-DAC-OP-MANDATO-020/2010. PAGOS A FONATUR OPERADORA PORTUARIA, SA. DE C.V., CONTRATO DGRMIS-DAC-OP-MANDATO031/2010 POR OPERACIÓN Y MANTENIMIENTO. PAGO A CONTRATO DGRMIS-DAC-OP-MANDATO-035/2010. PAGOS A HONORARIOS AL PERSONAL CONTRATADO POR LA SEMARNAT. ENTEROS A LA TESOFE. PAGO A CFE, POR CONSUMO DE ENERGÍA ELÉCTRICA Y PAGO DE HONORARIOS FIDUCIARIOS.
CUMPLIMIENTO DE LA MISIÓN:
RESULTADOS ALCANZADOS: SE HAN TERMINADO DE CONSTRUIR 4 JARDINES DEL PARQUE BICENTENARIO Y SE ENCUENTRAN OPERANDO. EL JARDÍN DE AGUA, ESTA PROGRAMADO PARA CONCLUIRSE EN EL EJERCICIO 2011.</t>
  </si>
  <si>
    <t>APORTACIÓN INICIAL:   MONTO: $433,958,154.00   FECHA: 14/05/2009
OBSERVACIONES: 1. EL MANDATO 2144 PARQUE BICENTENARIO, NO CUENTA CON COMITÉ TÉCNICO. 2. EL PERIODO DE FISCALIZACIÓN CORRESPONDE AL EJERCICIO 2009, EL ACTA DE APERTURA PARA LA AUDITORÍA SE LLEVO A CABO CON FECHA 1 DE JUNIO DE 2010, POR LA AUDITORÍA SUPERIOR DE LA FEDERACIÓN (ASF).</t>
  </si>
  <si>
    <t>DESTINO: HONORARIOS A LA FIDUCIARIA, COMISIONES BANCARIAS, OTROS GASTOS DE ADMINISTRACIÓN.
CUMPLIMIENTO DE LA MISIÓN:
LA SEMARNAT, COMO INTEGRANTE DEL COMITÉ DE ADMINISTRACIÓN, PRESENTO LA MATRIZ DE PRIORIZACIÓN DE ACCIONES A REALIZAR DERIVADA DEL RESOLUTIVO DGGIMAR.710/005819 DE FECHA 19 DE JULIO DE 2010 DERIVADO DE LA DICTAMINACIÓN DEL ESTUDIO DE RIESGO AMBIENTAL DE LAS INSTALACIONES, SUELO Y SUBSUELO DE LA EX UNIDAD INDUSTRIAL FERTIMEX Y PLANTA TEKCHEM. LA EMPRESA TEKCHEM, S.A.B. DE CV. AÚN NO PRESENTA SU PROGRAMA DE TRABAJO.</t>
  </si>
  <si>
    <t>APORTACIÓN INICIAL:   MONTO: $15,353,864.00   FECHA: 28/11/1994
OBSERVACIONES: LA EMPRESA TEKCHEM, S.A.B. DE C.V. PRESENTÓ DEMANDA DE NULIDAD EN CONTRA DE RESOLUTIVO DGGIMAR.710/005819 DE FECHA 19 DE JULIO DE 2010, POR LO QUE SE DEBERÁ DETERMINAR SI AFECTA LA CONTINUIDAD DEL OBJETO DEL MANDATO.</t>
  </si>
  <si>
    <t>DESTINO: GASTOS POR ELABORACIÓN DEL PROYECTO EJECUTIVO Y LA CONSTRUCCIÓN DE TÚNEL EMISOR ORIENTE, ASÍ COMO LA ADQUISICIÓN DE 6 MAQUINAS TUNELADORAS, LA SUPERVISIÓN EXTERNA, LAS GERENCIAS EXTERNAS PARA LA CONSTRUCCIÓN Y LA ESPECIALIZADA EN LOS EQUIPOS EXCAVADORES, ADQUISICIÓN Y RENTA DE TERRENOS PARA LA EXCAVACIÓN DEL TÚNEL, ASÍ COMO DIVERSOS ESTUDIOS, ASESORÁIS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 EXPLOTACIÓN DE LOS MANTOS ACUÍFEROS E INCREMENTAR LA COBERTURA EN EL RUBRO DE SANEAMIENTO DE AGUAS NATURALES.
CUMPLIMIENTO DE LA MISIÓN:
LA CONAGUA SEÑALA QUE SE REPORTARÁN HASTA LA CONCLUCIÓN DEL PROYECTO.</t>
  </si>
  <si>
    <t>APORTACIÓN INICIAL:   MONTO: $100,000,000.00   FECHA: 03/08/2009
OBSERVACIONES: INFORMACIÓN PROPORCIONADA POR LA GERENCIA DE COORDINACIÓN TÉCNICA DE PROYECTOS DEL VALLE DE MÉXICO DE LA CONAGUA.</t>
  </si>
  <si>
    <t>DESTINO: DURANTE EL PRIMER TRIMESTRE DEL 2011,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EL INVOLUCRAMIENTO DEL SECTOR PRIVADO EN TEMAS DE SUSTENTABILIDAD Y CONSERVACIÓN, EL DESARROLLO DE ALTERNATIVAS DE TECNOLOGÍA RENOVABLE PARA COMUNIDADES RURALES Y LA ATENCIÓN PUNTUAL A TEMAS ESTRATÉGICOS RELACIONADOS CON A CONSERVACIÓN.
CUMPLIMIENTO DE LA MISIÓN:
DURANTE EL PRIMER TRIMESTRE DE 2011 LOS APOYOS ESTUVIERON CENTRADOS EN EL PROGRAMA PARA LA CONSERVACIÓN DE ECOSISTEMAS MARINOS, PROGRAMA DE SUSTENTABILIDAD EMPRESARIAL (PROYECTO DE OLLAS SOLARES), PROGRAMA DE LIDERAZGO PARA EL SISTEMA ARRECIFAL MESOAMERICANO, PROYECTO ÁGUILA REAL Y PROYECTOS DEL PROGRAMA DE CONSERVACIÓN. ASIMISMO, SE DESTINARON RECURSOS PARA CUBRIR LOS COSTOS CENTRALES Y LA OPERACIÓN DEL PROGRAMA DE CONSERVACIÓN.</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</si>
  <si>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DISPONIBLES EN 2012. EL ÓRGANO INTERNO DE CONTROL EN LA SEMARNAT LLEVÓ A CABO LA AUDITORÍA 29/2009 A LA DIRECCIÓN GENERAL DE PROGRAMACIÓN Y PRESUPUESTO, MISMA QUE CONSIDERÓ AL ACTO JURÍDICO EN CUESTIÓN, DE FECHA 21 DE DICIEMBRE DE 2009.</t>
  </si>
  <si>
    <t>DESTINO: LOS RECURSOS DEL FONDO DE AUXILIO ECONÓMICO SE DESTINAN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XIII SESIÓN DEL CONSEJO ASESOR, COMO ÚNICO FACULTADO PARA LA ENTREGA DE LOS RECURSOS A FAMILIARES DE LAS VÍCTIMAS DE HOMICIDIO. PARA ESTA SESIÓN SE SOMETIÓ A CONSIDERACIÓN DE DICHO CONSEJO 8 EXPEDIENTES EN DÓNDE SE OTORGARAN BENEFICIOS A 10 FAMILIARES.</t>
  </si>
  <si>
    <t>DESTINO: PAGO DE DIVERSOS BIENES Y SERVICIOS PARA LA MODERNIZACION DE LAS INSTALACIONES. CABE MENCIONAR LA ADQUISICION DE DIVERSOS EQUIPOS PARA LA DIRECCION GENERAL DE COORDINACION DE SERVICIOS PERICIALES Y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</si>
  <si>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EN EL EJERCICIO DE 2011 SE HAN OTORGADO 2 RECOMPENSAS A PERSONAS QUE COLABORARON CON LA UBICACION Y APREHENSION DE DELINCUENTES RELACIONADOS CON LA DELINCUENCIA ORGANIZADA.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</si>
  <si>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31 DE MARZO DE 2011. ESTE FONDO SE DISTRIBUIRA EN EL MES DE AGOSTO ENTRE LOS TRABAJADORES OPERATIVOS DEL INACIPE.</t>
  </si>
  <si>
    <t>APORTACIÓN INICIAL:   MONTO: $28,199.60   FECHA: 01/08/2009
OBSERVACIONES: EL FONDO DE AHORRO CAPITALIZABLE DE LOS TRABAJADORES OPERATIVOS DEL INACIPE SE INTEGRA POR APORATACIONES DE LOS TRABAJADORES, DEL INACIPE, DEL SIDICATO Y LOS INTERESES QUE GENERA LA INVERSIÓN DE ESTOS RECURSOS AL 31 DE MARZO DE 2011. ESTE FONDO SE DISTRIBUIRA EN EL MES DE AGOSTO ENTRE LOS TRABAJADORES OPERATIVOS DEL INACIPE</t>
  </si>
  <si>
    <t>DESTINO: EL PASADO 19 DE ENERO DE 2011, SE CANALIZARON RECURSOS POR 350 MILLONES DE PESOS PARA EL PROGRAMA DE SUSTITUCION DE ELECTRODOMESTICOS PARA EL AHORRO DE ENERGIA, ESTO MEDIANTE EL ACUERDO DE NUMERO 28/2011. ASIMISMO, EL PASADO 9 DE MARZO EN SESION DE COMITE SE APROBO LA SOLCITUD POR 345 MILLONES DE PESOS ADICIONALES PARA LA CONTINUIDAD DEL MISMO PROYECTO SEGUN LO ESTABLECIDO EN EL ACUERDO 29/2011.
CUMPLIMIENTO DE LA MISIÓN:
AL DIA DE HOY LOS RECURSOS HAN SIDO UTILIZADOS TAL Y COMO FUERON DICTAMINADOS. EL PROYECTO DE BIOECONOMIA 2010 YA EMPEZO A TRAVES DE SUS BENEFICIARIOS A PROMOCIONAR Y OPERAR SUS RECURSOS. PARA EL PROYECTO DE LUZ SUSTENTABLE, SE ESPERA PODER CONTAR EN EL MES DE ABRIL CON EL FALLO DE LA LICITACION PUBLICA PARA PODER INICIAR CON LAS OPERACIONES DEL MISMO.</t>
  </si>
  <si>
    <t>APORTACIÓN INICIAL:   MONTO: $600,000,000.00   FECHA: 06/03/2009
OBSERVACIONES: LOS DATOS AQUI REPORTADOS SON DERIVADOS DE LOS REPORTES FINANCIEROS QUE PRESENTA LA FIDUCIARIA BANOBRAS DE MANERA MENSUAL. LOS SALDOS AQUI PRESENTADOS SON AL 31 DE MARZO DE 2011.</t>
  </si>
  <si>
    <t>DESTINO: FINANCIAR PROYECTOS ESPECÍFICOS DE INVESTIGACIÓN Y OTROS VINCULADOS A PROYECTOS CIENTÍFICOS Y TECNOLÓGICOS
CUMPLIMIENTO DE LA MISIÓN:
CONTINUAR APOYANDO LOS PROYECTOS DE INVESTIGACION</t>
  </si>
  <si>
    <t>APORTACIÓN INICIAL:   MONTO: $9,429,600,000.00   FECHA: 22/04/2009
OBSERVACIONES: EL RUBRO RENDIMIENTOS FINANCIEROS PRESENTAN LOS RENDIMIENTOS NETOS LOS CUALES CONSIDERAN LAS FLUCTUACIONES EN LA VALUACIONES A PRECIOS DE MERCADO.- LA FUENTE DE INFORMACION CORRESPONDE A LOS ESTADOS FINANCIEROS (CONFORME AL CRITERIO CONTABLE DE REGISTRO CONTABLE DEL FIDUCIARIO) ENTREGADOS AL CIERRE DE LOS MESES DE ENERO A MARZO DE 2011 POR EL BANCO HSBC. EN SU CALIDAD DE FIDUCIARIO.</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</si>
  <si>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PAGO DE SERVICIOS TOPOGRAFICOS Y PAGO DE DERECHOS A LA COMISION NACIONAL DEL AGUA.
CUMPLIMIENTO DE LA MISIÓN:
PARA EL PRIMER TRIMESTRE DE 2011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</si>
  <si>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PAGAR CON CARGO AL PATRIMONIO FIDEICOMITIDO LOS GASTOS PREVIOS DE LAS OBRAS INCLUIDAS EN PAQUETES PIDIREGAS DE INVERSION FINANCIADA DIRECTA Y ADQUISICION DE TURBOGENERADORES PARA PROYECTOS CRITICOS.
CUMPLIMIENTO DE LA MISIÓN:
PARA EL AÑO 2011, SE ESTIMA LA LICITACION DE 52 PROYECTOS PIDIREGAS.</t>
  </si>
  <si>
    <t>DESTINO: FINANCIAMIENTO, GASTO OPERATIVO Y APOYO EN PROGRAMAS DE AHORRO DE ENERGIA ELECTRICA EN EL SECTOR RESIDENCIAL
CUMPLIMIENTO DE LA MISIÓN:
DE 1990 A MARZO DE 2011 SE HAN FINANCIADO UN TOTAL DE 745,559 ACCIONES DE AHORRO DE ENERGIA ELECTRICA POR UN MONTO DE $2,229.2 MDP. ASIMISMO A MARZO DE 2011 SE HA APOYADO OPERATIVAMENTE EN LA PROMOCIÓN DE MAS DE 476,000 CREDITOS OTORGADOS POR EL FIDE A TRAVES DEL PROGRAMA DE FINANCIAMIENTO PARA EL AHORRO DE ENERGIA.</t>
  </si>
  <si>
    <t>DESTINO: ADQUISICION DE INMUEBLES Y GASTOS PREVIOS DE LOS PROYECTOS
CUMPLIMIENTO DE LA MISIÓN:
ADQUIRIR Y ENAJENAR A FAVOR DE LOS GANADORES LOS INMUEBLES CONSIDERADOS COMO SITIOS OPCIONALES PARA LA REALIZACION DE PROYECTOS DE INFRAESTRUCTURA ELECTRICA.</t>
  </si>
  <si>
    <t>DESTINO: GASTOS DE OPERACION Y EJECUCION DE PROYECTOS PARA INDUCIR Y PROMOVER EL AHORRO DE ENERGIA ELECTRICA
CUMPLIMIENTO DE LA MISIÓN:
SE CONCLUYERON 30 PROYECTOS; SE EFECTUARON 4,614 DIAGNOSTICOS ENERGÉTICOS; SE PARTICIPO EN LOS COMITES Y GRUPOS DE TRABAJO PARA LA ELABORACION Y ACTUALIZACION DE LAS NORMAS DE EFICIENCIA ENERGETICA; SE SUSTITUYERON MAS DE 151,284 LAMPARAS AHORRADORAS, 123,212 REFRIGERADORES Y 13,948 AIRES ACONDICIONADOS.</t>
  </si>
  <si>
    <t>APORTACIÓN INICIAL:   MONTO: $32,524,000,000.00   FECHA: 29/12/2006
OBSERVACIONES: EL RUBRO DE RENDIMIENTOS FINANCIEROS CORRESPONDE A LOS RENDIMIENTOS DE MERCADO DE DINERO DEL ESTADO DE RESULTADOS.- PARA ESTE FONDO, SI BIEN EN EL ESTADO FINANCIERO AL MES DE DICIEMBRE/2010 INDICA UNA EXISTENCIA FINAL DE 250,378.94 PESOS, SIN EMBARGO EL SALDO CORRECTO ES DE 213,379.17 PESOS, LO ANTERIOR DEBIDO A UN REGISTRO DUPLICADO POR PARTE DEL FIDUCIARIO Y LA FALTA DE UN REGISTRO DE 412.00 PESOS, QUE SE SOLICITÓ LA CORRECCIÓN AL FIDUCIARIO, Y AL 31 DE MARZO QUEDARON ACTUALIZADOS.- LA FUENTE DE INFORMACION CORRESPONDE A LOS ESTADOS FINANCIEROS (CONFORME AL CRITERIO CONTABLE DE REGISTRO CONTABLE DEL FIDUCIARIO) ENTREGADOS AL CIERRE DE LOS MESES DE ENERO A MARZO DE 2011 POR EL BANCO SANTANDER, S.A. EN SU CALIDAD DE COMISIONISTA.</t>
  </si>
  <si>
    <t>APORTACIÓN INICIAL:   MONTO: $1,702,200,000.00   FECHA: 28/12/2007
OBSERVACIONES: EL RUBRO RENDIMIENTOS FINANCIEROS CORRESPONDE A LOS RENDIMIENTOS DE MERCADO DE DINERO DEL ESTADO DE RESULTADOS.- SE INFORMA QUE A FIN DE PRESENTAR EL TOTAL DE LOS RENDIMIENTOS DE MERCADO DE DINERO QUE MUESTRA EL ESTADO FINANCIERO POR EL PERIODO QUE SE INFORMA, SE CONSIDERÓ EN EL RUBRO DE "EGRESOS ACUMULADOS EN EL PERIODO QUE SE REPORTA EN LA CUENTA O SUBCUENTA" EL IMPORTE DE 22,155,541.21 QUE SE COMPONEN DE LA MINUSVALÍA AL MES DE MARZO POR UN IMPORTE DE 23,889,923.97 MENOS LA MINUSVALÍA DEL MES DE DICIEMBRE DE 2010 POR UN IMPORTE DE 1,734,382.76 QUE SE PRESENTAN EN LOS ESTADOS FINANCIEROS CORRESPONDIENTES.- LA FUENTE DE INFORMACION CORRESPONDE A LOS ESTADOS FINANCIEROS (CONFORME AL CRITERIO CONTABLE DE REGISTRO CONTABLE DEL FIDUCIARIO) ENTREGADOS AL CIERRE DE LOS MESES DE ENERO A MARZO DE 2011 POR EL BANCO SANTANDER, S.A. EN SU CALIDAD DE COMISIONISTA.</t>
  </si>
  <si>
    <t>DESTINO: EL MES DE MARZO DE 2010 SE EFECTUARON LAS ÚLTIMAS ENTREGAS DE RECURSOS DEL FIDEICOMISO A SUS BENEFICIARIOS. EL 31 DE ENERO DE 2011 SE REALIZÓ EL REINTEGRO DEL PATRIMONIO REMANENTE DEL FIDEICOMISO A LA TESORERÍA DE LA FEDERACIÓN AL ENCONTRARSE EN PROCESO DE EXTINCIÓN.
CUMPLIMIENTO DE LA MISIÓN:
EL NÚMERO DE ENTREGAS DE APOYOS ACUMULADO DESDE NOVIEMBRE DE 2003 A MARZO DE 2010 ASCENDIÓ A 776,784. EN EL MES DE MARZO DE 2010 SE EFECTUARON LAS ÚLTIMAS ENTREGAS A BENEFICIARIOS CON RECURSOS DEL PATRIMONIO DEL FIDEICOMISO, CONSIDERANDO QUE SE ENCUENTRA EN PROCESO DE EXTINCIÓN.</t>
  </si>
  <si>
    <t>APORTACIÓN INICIAL:   MONTO: $140,000,000.00   FECHA: 12/10/2003
OBSERVACIONES: MEDIANTE OFICIO 801.1.-107 DE FECHA 21 DE FEBRERO DE 2011, LA SUBSECRETARÍA DE EGRESOS DE LA SECRETARÍA DE HACIENDA Y CRÉDITO PÚBLICO INSTRUYÓ AL BANCO DEL AHORRO NACIONAL Y SERVICIOS FINANCIEROS, SNC, REALIZAR LAS ACCIONES NECESARIAS PARA EXTINGUIR EL FIDEICOMISO.</t>
  </si>
  <si>
    <t>APORTACIÓN INICIAL:   MONTO: $160,600.00   FECHA: 01/03/1990
OBSERVACIONES: EL MONTO TOTAL CORRESPONDE A LAS APORTACIONES DE LOS EMPLEADOS DE CORETT, DEL SINDICATO Y DEL ORGANISMO. CABE MENCIONAR QUE EL SALDO NETO AL PERIODO QUE SE INFORMA NO INCLUYE LAS APORTACIONES DE LA SEGUNDA QUINCENA DEL MES DE MARZO DEL 2011, CIRCUNTANCIA QUE OBEDECE A QUE EL DEPÓSITO NO QUEDÓ REGISTRADO AL 31 DE MARZO DEL 2011, POR LO QUE SERÁ REPORTADA EN EL PRÓXIMO TRIMESTRE Y SE ACREDITARÁ CON EL RESPECTIVO ESTADO DE CUENTA.</t>
  </si>
  <si>
    <t>APORTACIÓN INICIAL:   MONTO: $382,312.80   FECHA: 07/11/2005
OBSERVACIONES: ESTE FIDEICOMISO SE ENCUENTRA EN PROCESO DE EXTINCIÓN EN EL ÁREA JURIDICA DE LA ENTIDAD.</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</si>
  <si>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$3,138,648.93 LAS APORTACIONES EN EL PERIODO QUE SE REPORTA POR CUENTA DE LOS FUNCIONARIOS Y LA EMPRESA ASCIENDE A $6,277,297.86 EL PAGO DE HONORARIOS ES CUBIERTO EN UN 100 POR CIENTO POR LOS EMPLEADOS.</t>
  </si>
  <si>
    <t>APORTACIÓN INICIAL:   MONTO: $0.01   FECHA: 17/06/2004
OBSERVACIONES: CON FECHA 23 DE FEBRERO DE 2011, SE ENVIARON VÍA ELECTRÓNICA AL LIC. MANUEL FRANCISCO FONTANALS BISECA DIRECTOR DE LEGISLACIÓN Y CONSULTA DE FIDEICOMISOS, EL PROYECTO DE CONVENIO DE EXTINCIÓN DEL FONAEVI, EN SEGUIMIENTO A LAS ACCIONES COMPROMETIDAS EN LA REUNIÓN REALIZADA CON FECHA 23 DE DICIEMBRE DE 2010.</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</si>
  <si>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</si>
  <si>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FINANCIAMIENTO DE LOS PROYECTOS PARA SUSTITUIR 125 RADIO PATRULLAS, CONTRATACION DE SERVICIO DE TELEFONIA CELULAR, ADQUISICION DE UNIFORMES, COMPRA DE MOTOCICLETAS Y CAMPERS.
CUMPLIMIENTO DE LA MISIÓN:
EN PROCESO DE LICITACIÓN.</t>
  </si>
  <si>
    <t>APORTACIÓN INICIAL:   MONTO: $0.01   FECHA: 15/05/1994
OBSERVACIONES: EL SALDO SE REPORTA HASTA EL MES DE ABRIL DE 2009, YA QUE LA INSTITUCIION FIDUCIARIA NO HA ENTREGADO LOS DEMAS ESTADOS DE CUENTA CORRESPONDIENTES.</t>
  </si>
  <si>
    <t>DESTINO: NO SE REPORTAN MOVIMIENTOS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</si>
  <si>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$525,000.00   FECHA: 18/10/1993
OBSERVACIONES: SE REPORTA AL MES DE SEPTIEMBRE, YA QUE ES EL UNICO ESTADO DE CUENTA QUE SE HA RECIBIDO.</t>
  </si>
  <si>
    <t>DESTINO: NO SE REPORTAN MOVIMIENTO.
CUMPLIMIENTO DE LA MISIÓN:
EL FIDEICOMISO DEJO DE OPERAR A RAIZ DEL OFICIO 311-A-3655 DE FECHA 15 DE JULIO DE 1999, DONDE LA ENTONCES DIRECCION GENERAL DE PROGRAMACION Y PRESUPUESTO DE SERVICIOS DE LA SHCP, ORDENO INICIAR EL PROCESO DE EXTINCION DE LOS FIDEICOMISOS FONDOS MIXTOS, POR HABERSE CONSTITUIDO DE MANERA IRREGULAR, YA QUE LA PARTICIPACION DEL GOBIERNO FEDERAL NO FUE COMO FIDEICOMITENTE SINO COMO "COADYUVANTE" Y FIDEICOMISARIO.</t>
  </si>
  <si>
    <t>APORTACIÓN INICIAL:   MONTO: $600,000.00   FECHA: 28/11/1995
OBSERVACIONES: SE REPORTA A NOVIEMBRE DE 2010, YA QUE NO SE HA ENTREGADO A ESTA UNIDAD ADMINISTRATIVA EL ESTADO DE CUENTA DE DICIEMBRE. EXISTE OTRA SUBCUENTA CON PATRIMONIO TOTAL DE $4,956.49 M.N. AL MISMO MES Y AÑO. PARA CONCORDAR CON LA TABLA SE ADAPTAN LAS CANTIDADES PARA OBTENER EL SALDO NETO DEL PERIODO A INFORMAR.</t>
  </si>
  <si>
    <t>DESTINO: NO SE REPORTAN MOVIMIENTOS
CUMPLIMIENTO DE LA MISIÓN:
RECUPERACION, PRESERVACION, SOSTENIMIENTO Y MANTENIMIENTO DE LA ZONA FEDERAL MARITIMO TERRESTRE DEL ESTADO DE QUINTANA ROO.</t>
  </si>
  <si>
    <t>APORTACIÓN INICIAL:   MONTO: $50,000,000.00   FECHA: 08/11/2007
OBSERVACIONES: LA INFORMACION REPORTADA ES DE ACUERDO A LOS ESTADOS FINANCIEROS CON CIFRAS AL 31 DE MARZO DE 2011, EMITIDOS POR EL BANCO NACIONAL DEL EJÉRCITO, FUERZA AÉREA Y ARMADA, S.N.C. (BANJERCITO), INSTITUCIÓN FIDUCIARIA.</t>
  </si>
  <si>
    <t>DESTINO: CREACION DE UNA RESERVA, QUE PERMITA AL CIMAT FINANCIAR Y/O COMPLEMENTAR EL FINANCIAMIENTO NECESARIO PARA HACER FRENTE A LAS OBLIGACIONES LABORALES POR EL RETIRO DE SUS TRABAJADORES.
CUMPLIMIENTO DE LA MISIÓN:
DURANTE EL PERIODO UNICAMENTE SE REGISTRARON EROGACIONES POR CONCEPTO DE HONORARIOS E INGRESOS POR RENDIMIENTOS DEL PERIODO</t>
  </si>
  <si>
    <t>DESTINO: PAGO DE HONORARIOS AL FIDUCIARIO.
CUMPLIMIENTO DE LA MISIÓN:
DURANTE EL PERIODO NO SE REALIZARON EROGACIONES CON CARGO AL FIDEICOMISO RELATIVAS AL CUMPLIMIENTO DE SU MISION Y FINES, NI SE REGISTRARON APORTACIONES.</t>
  </si>
  <si>
    <t>DESTINO: DURANTE EL PRIMER TRIMESTRE 2011, NO SE REALIZÓ APORTACIÓN ALGUNA AL FIDEICOMISO PARA PASIVOS LABORALES Y PRIMAS DE ANTIGÜEDAD PARA EL PERSONAL DEL CIATEC, LO ANTERIOR EN VIRTUD DE QUE ESTE FIDEICOMISO SE ALIMENTA CON LA APORTACIÓN DE RECURSOS AUTOGENERADOS Y DURANTE ESTE PERÍODO NO SE OBTUVIERON RECURSOS SUFICIENTES PARA DESTINARLOS A ESTE CONCEPTO, SIENDO EL ÚNICO INGRESO DE RECURSOS A LA CUENTA DEL FIDEICOMISO LOS PRODUCTOS O RENDIMIENTOS GENERADOS POR LAS INVERSIONES Y REINVERSIONES DE LOS RECURSOS FIDEICOMITIDOS. HASTA EL MOMENTO NO SE HAN DESTINADO RECURSOS DE ESTE FIDEICOMISO PARA EL PAGO DE PASIVOS POR OBLIGACIONES LABORALES, SIENDO LA ÚNICA SALIDA DEL FONDO LOS RECURSOS QUE SE APLICAN BAJO EL CONCEPTO DE HONORARIOS FIDUCIARIOS O GASTOS DE ADMINISTRACIÓN.
CUMPLIMIENTO DE LA MISIÓN:
•SE HA DADO CUMPLIMIENTO A LA NORMA DE INFORMACIÓN FINANCIERA SOBRE EL RECONOCIMIENTO DE LAS OBLIGACIONES LABORALES AL RETIRO DE LOS TRABAJADORES •SE DIO LA CONSTITUCIÓN DE UN FONDO PARA PASIVOS LABORALES CONTINGENTES •LAS APORTACIONES AL FIDEICOMISO SE REALIZAN CON BASE AL ESTUDIO ACTUARIAL • SE HAN REALIZADO APORTACIONES SUBSECUENTES HASTA DONDE LA CAPTACIÓN DE RECURSOS AUTOGENERADOS LO HA PERMITIDO, • NO SE HA REALIZADO DISPOSICIÓN DE RECURSOS DEL FIDEICOMISO</t>
  </si>
  <si>
    <t>APORTACIÓN INICIAL:   MONTO: $10,559.00   FECHA: 17/11/2003
OBSERVACIONES: NO SE EFECTUARON RETIROS DEL FONDO POR CONCEPTO DE EROGACIONES DISTINTAS A LOS HONORARIOS FIDUCIARIOS, LOS ESTADOS FINANCIEROS CARECEN DE FIRMAS DEL DIRECTOR GENERAL EN VIRTUD DE QUE SE ENCUENTRA FUERA DE LA ENTIDAD EN GIRA DE TRABAJO O COMISIÓN</t>
  </si>
  <si>
    <t>CIATEC, A.C. "CENTRO DE INNOVACIÓN APLICADA EN TECNOLOGÍAS COMPETITIVAS"</t>
  </si>
  <si>
    <t>REUNIR RECURSOS PARA EL DESARROLLO DE PROYECTOS DE ALTO IMPACTO PARA LA INDUSTRIA Y PARA LA MODERNIZACIÓN DE LAS INSTLACIONES INCLUYENDO SU EQUIPAMIENTO</t>
  </si>
  <si>
    <t>DESTINO: PAGO DE HONORARIOS FIDUCIARIOS.
CUMPLIMIENTO DE LA MISIÓN:
REUNIR RECURSOS PARA EL APOYO DE PROYECTOS DE INVESTIGACIÓN Y LA APLICACIÓN DEL RECURSO EN PROYECTOS DE ALTO IMPACTO PARA LA CADENA PRODUCTIVA CUERO CALZADO Y SU PROVEDURÍA, ASÍ COMO PARA INCURSIONAR EN NUEVOS TIPOS DE PROYECTOS QUE PUEDEN SER APOYADOS CON RECURSOS DEL FONDO COMO INVESTIGACIÓN EN MATERIALES, BIOMECÁNICA Y AMBIENTAL, INCENTIVOS EXTRAORDINARIOS SIN CARÁCTER DE SOBRE SUELDO A LOS INVESTIGADORES PARTICIPANTES EN PROYECTOS DE INVESTIGACIÓN, DOCENCIA O VINCULACIÓN.</t>
  </si>
  <si>
    <t>APORTACIÓN INICIAL:   MONTO: $10,000.00   FECHA: 06/11/2000
OBSERVACIONES: LOS ESTADOS FINANCIEROS CARECE DE LA FIRMA DEL DIRECTOR GENERAL DE LA ENTIDAD EN VIRTUD DE QUE SE ENCUENTRA FUERA DE LA ENTIDAD EN GIRAS DE TRABAJO O COMISIÓN</t>
  </si>
  <si>
    <t>DESTINO: APOYO A PROYECTOS DE INVESTIGACIÓN QUE SE QUEDARON EN PROCESO EN EL EJERCICIO ANTERIOR Y/O A PROYECTOS DE INVESTIGACIÓN AUTORIZADOS AL INICIO DE ESTE EJERCICIO, CON LO QUE SE FORTALECEN LOS RESULTADOS DE LA INVESTIGACIÓN.
CUMPLIMIENTO DE LA MISIÓN:
SE ESTÁN APOYANDO LOS PROYECTOS APROBADOS EN LA PRIMERA REUNIÓN ORDINARIA DE 2011 DEL COMITE TÉCNICO DEL FIDEICOMISO REALIZADA EL 26 DE ENERO DE 2011.</t>
  </si>
  <si>
    <t>APORTACIÓN INICIAL:   MONTO: $10,000.00   FECHA: 22/12/2000
OBSERVACIONES: LA DISPONIBILIDAD ANTERIOR ($40,401,548) AL 31 DE DICIEMBRE DE 2009, ESTÁ DETERMINADA DE ACUERDO AL FLUJO DE EFECTIVO DEL CUARTO TRIMESTRE DE 2009.</t>
  </si>
  <si>
    <t>DESTINO: COMISIONES BANCARIAS Y CREACION Y MANTENIMIENTO INFRAESTRUCTURA NECESARIA PARA ATENDER LA VINCULACION Y DESARROLLO TECNOLOGICO EN LOS SECTORES PUBLICO, SOCIAL Y PRIVADO, APOYOS PARA LA MOVILIDAD DE GRUPOS DE DOCTORES, ESTUDIANTES E INVESTIGADORES A RTRAVES DE ESTANCIAS, EVENTOS CIENTIFICOS Y TECNOLOGICOS.
CUMPLIMIENTO DE LA MISIÓN:
----</t>
  </si>
  <si>
    <t>APORTACIÓN INICIAL:   MONTO: $10,000.00   FECHA: 20/10/2005
OBSERVACIONES: ---LA DISPONIBILIDAD QUE SE REPORTO EN EL RENGLÓN ANTERIOR ES DEL EJERCICIO 2010.</t>
  </si>
  <si>
    <t>APORTACIÓN INICIAL:   MONTO: $17,704,562.00   FECHA: 27/07/2002
OBSERVACIONES: LAS CIFRAS QUE SE PRESENTAN CORRESPONDEN AL CIERRE DEL MES DE FEBRERO, ESTO DEBIDO A QUE LOS ESTADOS DE CUENTA DEL MES DE MARZO DE 2011 NO HAN SIDO ENTREGADOS A LA INTITUCIÓN POR PARTE DEL FIDUCIARIO.</t>
  </si>
  <si>
    <t>APORTACIÓN INICIAL:   MONTO: $27,459,862.00   FECHA: 27/09/2000
OBSERVACIONES: LAS CIFRAS QUE SE PRESENTAN CORRESPONDEN AL CIERRE DEL MES DE FEBRERO, ESTO DEBIDO A QUE LOS ESTADOS DE CUENTA DEL MES DE MARZO DE 2011 NO HAN SIDO ENTREGADOS A LA INTITUCIÓN POR PARTE DEL FIDUCIARIO.</t>
  </si>
  <si>
    <t>APORTACIÓN INICIAL:   MONTO: $500,000.00   FECHA: 15/12/2000
OBSERVACIONES: EL SALDO OBTENIDO DEL MES DE MARZO ES PRELIMINAR A LA RECEPCION DE ESTADOS FINANCIEROS DEL FIDUCIARIO</t>
  </si>
  <si>
    <t>DESTINO: LOS RECURSOS SE APLICARÁN PARA PROYECTOS EN EL DESARROLLO DE NUEVAS TECNOLOGÍAS
CUMPLIMIENTO DE LA MISIÓN:
SE ESTÁN REPORTANDO LOS INTERESES GENERADOS Y LA APORTACION REALIZADA AL MES DE MARZO DE 2011.</t>
  </si>
  <si>
    <t>DESTINO: FIDEICOMISO PARA EL PAGO DE PRIMAS DE ANTIGÜEDAD Y JUBILACIÓN DE LOS EMPLEADOS DEL CENTRO
CUMPLIMIENTO DE LA MISIÓN:
SE HAN APLICADO LOS INTERESES GENERADOS SOBRE INVERSIONES CORRESPONDIENTES DE ENERO A MARZO 2011.</t>
  </si>
  <si>
    <t>DESTINO: SE ANEXAN NOTAS A LOS ESTADOS FINANCIEROS Y ESTADO DE CUENTA BANCARIO DE CHEQUE E INVERSION, PARA LA ACLARACION DE CIFRAS REPORTADAS.
CUMPLIMIENTO DE LA MISIÓN:
EN ESTE PRIMER TRIMESTRE DE 2011, SE ESTAN DESARROLLANDO DOS PROOYECTOS(ANTRO-POVISIONES Y REUNION DE HISTORIADORES) DE CINCO APROBADOS EN DICIEMBRE DE 2010, ASIMISMO, DEL EJERCICIO 2009 SE TIENEN DOS PROYECTOS DE LOS CUALES SOLO UNO FALTA POR DEFINIR LA FECHA DE INICIO Y EL OTRO ENTRA EN OPERACION APARTIR DEL MES DE ABRIL DE 2011.</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</si>
  <si>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SE HAN MINISTRADO 1126.53 MILLONES DE PESOS Y SE HAN APORTADO 4448.54 MILLONES DE PESOS PARA EL DESARROLLO DE PROYECTOS. CIFRAS A FEBRERO</t>
  </si>
  <si>
    <t>DESTINO: 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SE HAN MINISTRADO 227.85 MILLONES DE PESOS Y SE HAN APORTADO 1124.34 MILLONES DE PESOS PARA EL DESARROLLO DE PROYECTOS. CIFRAS A FEBRERO</t>
  </si>
  <si>
    <t>DESTINO: OTRAS APORTACIONES Y DEVOLUCION DE PROYECTOS
CUMPLIMIENTO DE LA MISIÓN:
DURANTE EL PERIODO QUE SE INFORMA SE HAN MINISTRADO 1.07 MILLONES DE PESOS PARA EL DESARROLLO DE PROYECTOS.</t>
  </si>
  <si>
    <t>APORTACIÓN INICIAL:   MONTO: $1,600,000.00   FECHA: 07/11/2000
OBSERVACIONES: N/A</t>
  </si>
  <si>
    <t>DESTINO: PROYECTOS DE INVESTIGACIÓN CIENTÍFICA, DESARROLLO TECNOLOGICO Y FORMACION DE CIENTIFICOS Y TECNOLOGOS
CUMPLIMIENTO DE LA MISIÓN:
DURANTE EL PERIODO QUE SE INFORMA SE HAN MINISTRADO 3760.29 MILLONES DE PESOS Y SE HAN APORTADO 5016.91 MILLONES DE PESOS PARA EL DESARROLLO DE PROYECTOS. CIFRAS A FEBRERO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</si>
  <si>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</si>
  <si>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</si>
  <si>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</si>
  <si>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DESTINO: PROYECTOS DE INVESTIGACIÓN CIENTÍFICA, TECNOLÓGIA Y DE INNOVACION
CUMPLIMIENTO DE LA MISIÓN:
DURANTE EL PERIODO QUE SE INFORMA NO SE HA MINISTRADO Y SE HAN APORTADO 139.31 MILLONES DE PESOS PARA EL DESARROLLO PROYECTOS. CIFRAS A FEBRERO</t>
  </si>
  <si>
    <t>APORTACIÓN INICIAL:   MONTO: $139,286,812.00   FECHA: 27/09/2010
OBSERVACIONES: N/A</t>
  </si>
  <si>
    <t>DESTINO: APOYAR PROYECTOS DE INVESTIGACIÓN CIENTÍFICA Y TECNOLÓGICA QUE REQUIERE EL SECTOR AGRÍCOLA, PECUARIO, ACUÍCOLA, AGROBIOTECNOLÓGICO Y FITOGENÉTICO
CUMPLIMIENTO DE LA MISIÓN:
DURANTE EL PERIODO QUE SE INFORMA SE HAN MINISTRADO 730.25 MILLONES DE PESOS Y SE HAN APORTADO 869.26 MILLONES DE PESOS PARA EL DESARROLLO DE PROYECTOS. CIFRAS A FEBRERO</t>
  </si>
  <si>
    <t>DESTINO: APOYAR PROYECTOS DE INVESTIGACIÓN CIENTÍFICA Y TECNOLÓGICA
CUMPLIMIENTO DE LA MISIÓN:
DURANTE EL PERIODO QUE SE INFORMA SE HAN MINISTRADO 95.60 MILLONES DE PESOS Y SE HAN APORTADO 99.00 MILLONES DE PESOS PARA EL DESARROLLO DE PROYECTOS. CIFRAS A FEBRERO</t>
  </si>
  <si>
    <t>DESTINO: APOYAR PROYECTOS DE INVESTIGACIÓN CIENTÍFICA Y TECNOLÓGICA EN CIENCIAS NAVALES
CUMPLIMIENTO DE LA MISIÓN:
DURANTE EL PERIODO QUE SE INFORMA SE HAN MINISTRADO 229.95 MILLONES DE PESOS Y SE HAN APORTADO 249.15 MILLONES DE PESOS PARA EL DESARROLLO DE PROYECTOS. CIFRAS A FEBRERO</t>
  </si>
  <si>
    <t>DESTINO: APOYAR PROYECTOS DE INVESTIGACIÓN CIENTÍFICA Y TECNOLÓGICA
CUMPLIMIENTO DE LA MISIÓN:
DURANTE EL PERIODO QUE SE INFORMA SE HAN MINISTRADO 1480.10 MILLONES DE PESOS Y SE HAN APORTADO 1525.91 MILLONES DE PESOS PARA EL DESARROLLO DE PROYECTOS. CIFRAS A FEBRERO</t>
  </si>
  <si>
    <t>DESTINO: PROYECTOS DE INVESTIGACIÓN CIENTÍFICA Y TECNOLÓGICA
CUMPLIMIENTO DE LA MISIÓN:
DURANTE EL PERIODO QUE SE INFORMA SE HAN MINISTRADO 53.61 MILLONES DE PESOS Y SE HAN APORTADO 51.37 MILLONES DE PESOS PARA EL DESARROLLO DE PROYECTOS. CIFRAS A FEBRERO</t>
  </si>
  <si>
    <t>DESTINO: PROYECTOS DE INVESTIGACIÓN CIENTÍFICA Y TECNOLÓGICA
CUMPLIMIENTO DE LA MISIÓN:
DURANTE EL PERIODO QUE SE INFORMA SE HAN MINISTRADO 463.34 MILLONES DE PESOS Y SE HAN APORTADO 382.83 MILLONES DE PESOS PARA EL DESARROLLO DE PROYECTOS. CIFRAS A FEBRERO</t>
  </si>
  <si>
    <t>DESTINO: PROYECTOS DE INVESTIGACIÓN CIENTÍFICA, DESARROLLO TECNOLOGICO Y FORMACION DE CIENTIFICOS Y TECNOLOGOS
CUMPLIMIENTO DE LA MISIÓN:
DURANTE EL PERIODO QUE SE INFORMA SE HAN MINISTRADO 1287.80 MILLONES DE PESOS Y SE HAN APORTADO 1297.23 MILLONES DE PESOS PARA EL DESARROLLO DE PROYECTOS. CIFRAS A FEBRERO</t>
  </si>
  <si>
    <t>DESTINO: APOYAR PROYECTOS DE INVESTIGACIÓN CIENTÍFICA Y TECNOLÓGICA DE LA INFRAESTRUCTURA DE INVESTIGACIÓN Y DESARROLLO QUE REQUIERA EL SECTOR FORESTAL
CUMPLIMIENTO DE LA MISIÓN:
DURANTE EL PERIODO QUE SE INFORMA SE HAN MINISTRADO 201.00 MILLONES DE PESOS Y SE HAN APORTADO 206.14 MILLONES DE PESOS PARA EL DESARROLLO DE PROYECTOS. CIFRAS A FEBRERO</t>
  </si>
  <si>
    <t>DESTINO: PROYECTOS DE INVESTIGACIÓN CIENTÍFICA, DESARROLLO TECNOLOGICO Y FORMACION DE CIENTIFICOS Y TECNOLOGOS
CUMPLIMIENTO DE LA MISIÓN:
DURANTE EL PERIODO QUE SE INFORMA SE HAN MINISTRADO 66.00 MILLONES DE PESOS Y SE HAN APORTADO 72.76 MILLONES DE PESOS PARA EL DESARROLLO DE PROYECTOS. CIFRAS A FEBRERO</t>
  </si>
  <si>
    <t>DESTINO: PROYECTOS DE INVESTIGACIÓN CIENTÍFICA, DESARROLLO TECNOLOGICO Y FORMACION DE CIENTIFICOS Y TECNOLOGOS
CUMPLIMIENTO DE LA MISIÓN:
DURANTE EL PERIODO QUE SE INFORMA SE HAN MINISTRADO 3755.67 MILLONES DE PESOS Y SE HAN APORTADO 4448.54 MILLONES DE PESOS PARA EL DESARROLLO DE PROYECTOS. CIFRAS A FEBRERO</t>
  </si>
  <si>
    <t>DESTINO: PROYECTOS DE INVESTIGACIÓN CIENTÍFICA, DESARROLLO TECNOLOGICO Y FORMACION DE CIENTIFICOS Y TECNOLOGOS
CUMPLIMIENTO DE LA MISIÓN:
DURANTE EL PERIODO QUE SE INFORMA SE HAN MINISTRADO 20.89 MILLONES DE PESOS Y SE HAN APORTADO 21.00 MILLONES DE PESOS PARA EL DESARROLLO DE PROYECTOS. CIFRAS A FEBRERO</t>
  </si>
  <si>
    <t>DESTINO: PROYECTOS DE INVESTIGACIÓN CIENTÍFICA, DESARROLLO TECNOLOGICO Y FORMACION DE CIENTIFICOS Y TECNOLOGOS
CUMPLIMIENTO DE LA MISIÓN:
DURANTE EL PERIODO QUE SE INFORMA SE HAN MINISTRADO 253.18 MILLONES DE PESOS Y SE HAN APORTADO 208.30 MILLONES DE PESOS PARA EL DESARROLLO DE PROYECTOS. CIFRAS A FEBRERO</t>
  </si>
  <si>
    <t>DESTINO: PROYECTOS DE INVESTIGACIÓN CIENTÍFICA Y TECNOLÓGICA
CUMPLIMIENTO DE LA MISIÓN:
DURANTE EL PERIODO QUE SE INFORMA SE HAN MINISTRADO 100.84 MILLONES DE PESOS Y SE HAN APORTADO 118.00 MILLONES DE PESOS PARA EL DESARROLLO DE PROYECTOS. CIFRAS A FEBRERO</t>
  </si>
  <si>
    <t>DESTINO: PROYECTOS DE INVESTIGACIÓN CIENTÍFICA Y TECNOLÓGICA
CUMPLIMIENTO DE LA MISIÓN:
DURANTE EL PERIODO QUE SE INFORMA SE HAN MINISTRADO 6.00 MILLONES DE PESOS Y SE HAN APORTADO 23.76 MILLONES DE PESOS PARA EL DESARROLLO DE PROYECTOS. CIFRAS A FEBRERO</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</si>
  <si>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259.98 MILLONES DE PESOS Y SE HAN APORTADO 211.58 MILLONES DE PESOS PARA EL DESARROLLO DE PROYECTOS. CIFRAS A FEBRERO</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</si>
  <si>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NO SE HAN MINISTRADO RECURSOS, PERO SE HAN APORTADO 14.00 MILLONES DE PESOS PARA EL DESARROLLO DE PROYECTOS. CIFRAS A FEBRERO.</t>
  </si>
  <si>
    <t>DESTINO: ADMINISTRAR LOS RECURSOS PARA EL DESARROLLO DE PROYECTOS DE INVESTIGACIÓN CIENTIFICA Y TECNOLÓIA Y FORMACIÓN DE RECURSOS HUMANOS SATISFACIENDO LOS REQUISITOS QUE LA MODALIDAD CORRESPONDIENTE REQUIERA PARA SU VALIDEZ
CUMPLIMIENTO DE LA MISIÓN:
DURANTE EL PERIODO QUE SE INFORMA SE HAN MINISTRADO 525.41 MILLONES DE PESOS Y SE HAN APORTADO 800.00 MILLONES DE PESOS PARA EL DESARROLLO DE PROYECTOS. CIFRAS A FEBRERO</t>
  </si>
  <si>
    <t>DESTINO: PROYECTOS DE INVESTIGACIÓN CIENTÍFICA Y TECNOLÓGIA
CUMPLIMIENTO DE LA MISIÓN:
DURANTE EL PERIODO QUE SE INFORMA NO SE HAN MINISTRADO RECURSO PERO SE HAN APORTADO 57.80 MILLONES DE PESOS PARA EL DESARROLLO DE PROYECTOS. CIFRAS A FEBRERO.</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</si>
  <si>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11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</si>
  <si>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$10,000,000.00   FECHA: 10/02/2010
OBSERVACIONES: NINGUNA</t>
  </si>
  <si>
    <t>DESTINO: AL CIERRE DEL MES DE MARZO 2011 NO SE HAN EJERCIDO ESTOS RECURSOS.
CUMPLIMIENTO DE LA MISIÓN:
EL OBJETO DEL FIDEICOMISO ES FINANCIAR Y/O COMPLEMENTAR EL FINANCIAMIENTO NECESARIO PARA HACER FRENTE AL RETIRO VOLUNTARIO Y LIQUIDACIONES DEL PERSONAL DEL CENTRO.</t>
  </si>
  <si>
    <t>APORTACIÓN INICIAL:   MONTO: $2,300,000.00   FECHA: 27/12/2006
OBSERVACIONES: AL CIERRE DEL MES DE MARZO 2011 NO SE HAN EJERCIDO ESTOS RECURSOS.</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</si>
  <si>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SE ENCUENTRA EN PROCESO DE AUTORIZACION POR PARTE DEL CONSEJO DE ADMINISTRACION LA APORTACION DE LOS RECURSOS A EJERCER PARA EL CUMPLIMIENTO DE LOS NUEVOS OBJETIVOS DEL FIDEICOMISO PARA EL EJERCICIO 2011.</t>
  </si>
  <si>
    <t>APORTACIÓN INICIAL:   MONTO: $10,000,000.00   FECHA: 12/11/2010
OBSERVACIONES: EN ESTE TRIMESTRE SE GENERARON UNICAMENTE PRODUCTOS FINANCIEROS POR EL PATRIMONIO INVERTIDO EN LA INSTITUCION BANCARIA</t>
  </si>
  <si>
    <t>DESTINO: FINANCIAR Y COMPLEMENTAR EL FINANCIAMIENTO DE PROYECTOS ESPECÍFICOS DE INVESTIGACIÓN ,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</si>
  <si>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2009 CORRESPONDE A LA DISPONIBILIDAD PATRIMONIAL FINAL DE ESE EJERCICIO.</t>
  </si>
  <si>
    <t>DESTINO: SE DESTINAN PARA PROYECTOS DE INVESTIGACION CIENTIFICA Y TECNOLOGICA E INFRAESTRUCTURA, QUE CONLLEVA A LA FORMACION DE RECURSOS HUMANOS ESPECIALIZADOS, EQUIPAMIENTO Y SUMINISTRO DE MATERIALES.
CUMPLIMIENTO DE LA MISIÓN:
DESTINAR RECURSOS PARA PROYECTOS ESPECIFICOS DE INVESTIGACION, ASI COMO CUBRIR LOS GASTOS OCASIONADOS POR LA CREACION Y MANTENIMIENTO DE INSTALACIONES DE INVESTIGACION</t>
  </si>
  <si>
    <t>APORTACIÓN INICIAL:   MONTO: $8,500,000.00   FECHA: 24/11/2000
OBSERVACIONES: EN EL SISTEMA DEL PROCESO INTEGRAL DE PROGRAMACION Y PRESUPUESTO "PIPP" DEL EJERCICIO 2011, SE ENCUENTRA VIGENTE LA CLAVE DE ACTUALIZACION DEL FIDEICOMISO 1750-2. NOTA: LA CANTIDAD DE 8,036, 322.44 CORRESPONDE A LA DISPONIBILIDAD FINAL DEL EJERCICIO 2010</t>
  </si>
  <si>
    <t>APORTACIÓN INICIAL:   MONTO: $1,000,000.00   FECHA: 25/03/2010
OBSERVACIONES: SE TURNA REPORTE DEL FIDEICOMISO PARA AUTORIZACIÓN</t>
  </si>
  <si>
    <t>APORTACIÓN INICIAL:   MONTO: $5,355,000.00   FECHA: 21/12/2000
OBSERVACIONES: DURANTE EL PRIMER TRIMESTRE DEL 2011, SE CAPTARON INGRESOS POR RENDIMIENTOS DE LA CUENTA BANCARIA.</t>
  </si>
  <si>
    <t>DESTINO: SE DESTINARON RECURSOS AL PROYECTO: 1)2,260,000.00 AL PROYECTO DENOMINADO "PAGO A PARTICIPANTES EN LOS PROYECTOS CON OTRAS INSTITUCIONES".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</si>
  <si>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1TO TRIM DE 2011, RESULTANDO UNA DISPONIBILIDAD DE $54,721,127.47.</t>
  </si>
  <si>
    <t>DESTINO: DE ACUERDO CON EL REGLAMENTO VIGENTE DE LA PRESTACIÓN DE FONDO DE AHORRO SE DESTINÓ PARA EL OTORGAMIENTO DE PRÉSTAMOS Y RETIROS A 457 SOLICITUDES DE LOS EMPLEADOS INTERESADOS.
CUMPLIMIENTO DE LA MISIÓN:
SE OPERARON EL 100% DE LAS 114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</si>
  <si>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2)FORTALECER EL ÁREA DE DESARROLLO COMPETITIVO Y DE VINCULACIÓN, 3)APOYAR AL ALCANCE DE LAS METAS COMPROMETIDAS PARA EL EJERCICIO 2011. 4)APOYAR A PROYECTOS SEMILLA POR $1´000,000.00
CUMPLIMIENTO DE LA MISIÓN:
NO SE HA RECIBIDO MINISTRACIONES AÚN</t>
  </si>
  <si>
    <t>DESTINO: APOYOS PARA LA INVESTIGACION CIENTIFICA Y TECNOLOGIA DEL ESTADO DE CHIHUAHUA
CUMPLIMIENTO DE LA MISIÓN:
DURANTE EL PERIODO QUE SE INFORMA SE HAN MINISTRADO 119.93 MILLONES DE PESOS Y SE HAN APORTADO 112.00 MILLONES DE PESOS PARA EL DESARROLLO DE PROYECTOS. CIFRAS A FEBRERO</t>
  </si>
  <si>
    <t>DESTINO: APOYOS PARA LA INVESTIGACIÓN CIENTIFICA Y TECNOLOGICA DEL ESTADO DE VERACRUZ.
CUMPLIMIENTO DE LA MISIÓN:
DURANTE EL PERIODO QUE SE INFORMA SE HAN MINISTRADO 192.13 MILLONES DE PESOS Y SE HAN APORTADO 181.00 MILLONES DE PESOS PARA EL DESARROLLO DE PROYECTOS. CIFRAS A FEBRERO</t>
  </si>
  <si>
    <t>DESTINO: APOYOS PARA INVESTIGACION CIENTIFICA Y TECNOLOGICA DEL MUNICIPIO DE PUEBLA.
CUMPLIMIENTO DE LA MISIÓN:
DURANTE EL PERIODO QUE SE INFORMA SE HAN MINISTRADO 11.21 MILLONES DE PESOS Y SE HAN APORTADO 20.00 MILLONES DE PESOS PARA EL DESARROLLO DE PROYECTOS. CIFRAS A FEBRERO</t>
  </si>
  <si>
    <t>DESTINO: APOYOS PARA INVESTIGACION CIENTIFICA Y TECNOLOGICA DEL ESTADO DE MEXICO
CUMPLIMIENTO DE LA MISIÓN:
DURANTE EL PERIODO QUE SE INFORMA SE HAN MINISTRADO 136.87 MILLONES DE PESOS Y SE HAN APORTADO 293.20 MILLONES DE PESOS PARA EL DESARROLLO DE PROYECTOS. CIFRAS A FEBRERO</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</si>
  <si>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SE HAN MINISTRADO 15.45 MILLONES DE PESOS Y SE HAN APORTADO 220.85 MILLONES DE PESOS PARA EL DESARROLLO DE PROYECTOS. CIFRAS A FEBRERO</t>
  </si>
  <si>
    <t>DESTINO: APOYOS A LAS INVESTIGACIONES CIENTIFICAS, DESARROLLOS TECNOLÓGICOS Y DE INNOVACIÓN DE INTERÉS PARA EL GOBIERNO DEL DISTRITO FEDERAL.
CUMPLIMIENTO DE LA MISIÓN:
DURANTE EL PERIODO QUE SE INFORMA SE HAN MINISTRADO 77.07 MILLONES DE PESOS Y SE HAN APORTADO 220.85 MILLONES DE PESOS PARA EL DESARROLLO DE PROYECTOS. CIFRAS A FEBRERO</t>
  </si>
  <si>
    <t>DESTINO: APOYOS PARA LA INVESTIGACIÓN CIENTIFICA Y TECNOLÓGICA DEL ESTADO DE AGUASCALIENTES
CUMPLIMIENTO DE LA MISIÓN:
DURANTE EL PERIODO QUE SE INFORMA SE HAN MINISTRADO 93.82 MILLONES DE PESOS Y SE HAN APORTADO 95.68 MILLONES DE PESOS PARA EL DESARROLLO DE PROYECTOS. CIFRAS A FEBRERO</t>
  </si>
  <si>
    <t>DESTINO: APOYO PARA LA INVESTIGACION CIENTIFICA Y TECNOLOGICA DEL ESTADO DE BAJA CALIFORNIA NORTE
CUMPLIMIENTO DE LA MISIÓN:
DURANTE EL PERIODO QUE SE INFORMA SE HAN MINISTRADO 247.23 MILLONES DE PESOS Y SE HAN APORTADO 276.28 MILLONES DE PESOS PARA EL DESARROLLO DE PROYECTOS. CIFRAS A FEBRERO</t>
  </si>
  <si>
    <t>DESTINO: PAGO DE PROYECTOS DE INVESTIGACION CIENTIFICA Y TECNOLOGICA DEL ESTADO
CUMPLIMIENTO DE LA MISIÓN:
DURANTE EL PERIODO QUE SE INFORMA SE HAN MINISTRADO 34.09 MILLONES DE PESOS Y SE HAN APORTADO 42.80 MILLONES DE PESOS PARA EL DESARROLLO DE PROYECTOS. CIFRAS A FEBRERO</t>
  </si>
  <si>
    <t>DESTINO: APOYOS PARA INVESTIGACION CIENTIFICA Y TECNOLOGICA DEL ESTADO DE CAMPECHE
CUMPLIMIENTO DE LA MISIÓN:
DURANTE EL PERIODO QUE SE INFORMA SE HAN MINISTRADO 88.97 MILLONES DE PESOS Y SE HAN APORTADO 85.80 MILLONES DE PESOS PARA EL DESARROLLO DE PROYECTOS. CIFRAS A FEBRERO</t>
  </si>
  <si>
    <t>DESTINO: APOYO PARA LA INVESTIGACION CIENTIFICA Y TECNOLOGICA DEL ESTADO DE CHIAPAS
CUMPLIMIENTO DE LA MISIÓN:
DURANTE EL PERIODO QUE SE INFORMA SE HAN MINISTRADO 218.12 MILLONES DE PESOS Y SE HAN APORTADO 262.06 MILLONES DE PESOS PARA EL DESARROLLO DE PROYECTOS. CIFRAS A FEBRERO</t>
  </si>
  <si>
    <t>DESTINO: APOYOS PARA LA INVESTIGACION CIENTIFICA Y TECNOLOGICA DEL ESTADO DE COAHUILA DE ZARAGOZA
CUMPLIMIENTO DE LA MISIÓN:
DURANTE EL PERIODO QUE SE INFORMA SE HAN MINISTRADO 90.14 MILLONES DE PESOS Y SE HAN APORTADO 132.47 MILLONES DE PESOS PARA EL DESARROLLO DE PROYECTOS. CIFRAS A FEBRERO</t>
  </si>
  <si>
    <t>DESTINO: APOYOS PARA LA INVESTIGACION CIENTIFICA Y TECNOLOGICA DEL ESTADO DE COLIMA
CUMPLIMIENTO DE LA MISIÓN:
DURANTE EL PERIODO QUE SE INFORMA SE HAN MINISTRADO 59.26 MILLONES DE PESOS Y SE HAN APORTADO 82.75 MILLONES DE PESOS PARA EL DESARROLLO DE PROYECTOS. CIFRAS A FEBRERO</t>
  </si>
  <si>
    <t>DESTINO: APOYO PARA LA INVESTIGACION CIENTIFICA Y TECNOLOGICA DEL ESTADO DE DURANGO
CUMPLIMIENTO DE LA MISIÓN:
DURANTE EL PERIODO QUE SE INFORMA SE HAN MINISTRADO 58.58 MILLONES DE PESOS Y SE HAN APORTADO 61.14 MILLONES DE PESOS PARA EL DESARROLLO DE PROYECTOS. CIFRAS A FEBRERO</t>
  </si>
  <si>
    <t>DESTINO: APOYO PARA LA INVESTIGACION CIENTIFICA Y TECNOLOGICA DEL ESTADO DE GUANAJUATO
CUMPLIMIENTO DE LA MISIÓN:
DURANTE EL PERIODO QUE SE INFORMA SE HAN MINISTRADO 431.05 MILLONES Y SE HAN APORTADO 554.43 MILLONES DE PESOS PARA EL DESARROLLO DE PROYECTOS. CIFRAS A FEBRERO</t>
  </si>
  <si>
    <t>DESTINO: APOYOS PARA LA INVESTIGACION CIENTIFICA Y TECNOLOGICA DEL ESTADO DE GUERRERO
CUMPLIMIENTO DE LA MISIÓN:
DURANTE EL PERIODO QUE SE INFORMA SE HAN MINISTRADO 30.68 MILLONES DE PESOS Y SE HAN APORTADO 50.50 MILLONES DE PESOS PARA EL DESARROLLO DE PROYECTOS. CIFRAS A FEBRERO</t>
  </si>
  <si>
    <t>DESTINO: APOYOS PARA LA INVESTIGACIÓN CIENTIFICA Y TECNOLOGICA DEL ESTADO DE HIDALGO
CUMPLIMIENTO DE LA MISIÓN:
DURANTE EL PERIODO QUE SE INFORMA SE HAN MINISTRADO 179.69 MILLONES DE PESOS Y SE HAN APORTADO 181.64 MILLONES DE PESOS PARA EL DESARROLLO DE PROYECTOS. CIFRAS A FEBRERO</t>
  </si>
  <si>
    <t>DESTINO: APOYOS PARA LA INVESTIGACION CIENTIFICA Y TECNOLOGICA DEL ESTADO DE JALISCO
CUMPLIMIENTO DE LA MISIÓN:
DURANTE EL PERIODO QUE SE INFORMA SE HAN MINISTRADO 159.14 MILLONES DE PESOS Y SE HAN APORTADO 401.80 MILLONES DE PESOS PARA EL DESARROLLO DE PROYECTOS. CIFRAS A FEBRERO</t>
  </si>
  <si>
    <t>DESTINO: APOYOS PARA PROYECTOS DE INVESTIGACION CIENTIFICA Y TECNOLOGICA DEL ESTADO DE MICHOACAN.
CUMPLIMIENTO DE LA MISIÓN:
DURANTE EL PERIODO QUE SE INFORMA SE HAN MINISTRADO 147.06 MILLONES DE PESOS Y SE HAN APORTADO 151.43 MILLONES DE PESOS PARA EL DESARROLLO DE PROYECTOS. CIFRAS A FEBRERO</t>
  </si>
  <si>
    <t>DESTINO: APOYOS PARA LA INVESTIGACION CIENTIFICA Y TECNOLOGICA DEL ESTADO DE MORELOS.
CUMPLIMIENTO DE LA MISIÓN:
DURANTE EL PERIODO QUE SE INFORMA SE HAN MINISTRADO 108.64 MILLONES DE PESOS Y SE HAN APORTADO 125.67 MILLONES DE PESOS PARA EL DESARROLLO PROYECTOS. CIFRAS A FEBRERO</t>
  </si>
  <si>
    <t>DESTINO: APOYOS PARA LA INVESTIGACION CIENTIFICA Y TECNOLOGICA DEL ESTADO DE NAYARIT
CUMPLIMIENTO DE LA MISIÓN:
DURANTE EL PERIODO QUE SE INFORMA SE HAN MINISTRADO 131.28 MILLONES DE PESOS Y SE HAN APORTADO 206.07 MILLONES DE PESOS PARA EL DESARROLLO DE PROYECTOS. CIFRAS A FEBRERO</t>
  </si>
  <si>
    <t>DESTINO: APOYOS PARA LA INVESTIGACION CIENTIFICA Y TENOLOGICA DEL ESTADO DE NUEVO LEON
CUMPLIMIENTO DE LA MISIÓN:
DURANTE EL PERIODO QUE SE INFORMA SE HAN MINISTRADO 830.18 MILLONES DE PESOS Y SE HAN APORTADO 873.91 MILLONES DE PESOS PARA EL DESARROLLO DE PROYECTOS. CIFRAS A FEBRERO</t>
  </si>
  <si>
    <t>DESTINO: APOYOS PARA INVESTIGACION CIENTIFICA Y TECNOLOGICA DEL ESTADO DE PUEBLA.
CUMPLIMIENTO DE LA MISIÓN:
DURANTE EL PERIODO QUE SE INFORMA SE HAN MINISTRADO 76.47 MILLONES DE PESOS Y SE HAN APORTADO 72.00 MILLONES DE PESOS PARA EL DESARROLLO DE PROYECTOS. CIFRAS A FEBRERO</t>
  </si>
  <si>
    <t>DESTINO: APOYOS A LA INVESTIGACION CIENTIFICA Y TECNOLOGICA DEL ESTADO DE QUERETARO
CUMPLIMIENTO DE LA MISIÓN:
DURANTE EL PERIODO QUE SE INFORMA SE HAN MINISTRADO 133.50 MILLONES DE PESOS Y SE HAN APORTADO 129.60 MILLONES DE PESOS PARA EL DESARROLLO PROYECTOS. CIFRAS A FEBRERO</t>
  </si>
  <si>
    <t>DESTINO: APOYOS A LA INVESTIGACION CIENTIFICA Y TECNOLOGICA DEL ESTADO DE QUINTANA ROO.
CUMPLIMIENTO DE LA MISIÓN:
DURANTE EL PERIODO QUE SE INFORMA SE HAN MINISTRADO 107.81 MILLONES DE PESOS Y SE HAN APORTADO 93.46 MILLONES DE PESOS PARA EL DESARROLLO DE PROYECTOS. CIFRAS A FEBRERO</t>
  </si>
  <si>
    <t>DESTINO: APOYOS PARA LA INVESTIGACION CIENTIFICA Y TECNOLOGICA DL ESTADO DE SAN LUIS POTOSI
CUMPLIMIENTO DE LA MISIÓN:
DURANTE EL PERIODO QUE SE INFORMA SE HAN MINISTRADO 74.75 MILLONES DE PESOS Y SE HAN APORTADO 83.65 MILLONES DE PESOS PARA EL DESARROLLO PROYECTOS. CIFRAS A FEBRERO</t>
  </si>
  <si>
    <t>DESTINO: APOYOS PARA LA INVESTIGACION CIENTIFICA Y TECNOLOGICA DEL ESTADO DE SINALOA
CUMPLIMIENTO DE LA MISIÓN:
DURANTE EL PERIODO QUE SE INFORMA SE HAN MINISTRADO 66.02 MILLONES DE PESOS Y SE HAN APORTADO 68.00 MILLONES DE PESOS PARA EL DESARROLLO DE PROYECTOS. CIFRAS A FEBRERO</t>
  </si>
  <si>
    <t>DESTINO: APOYOS PARA LA INVESTIGACION CIENTIFICA Y TECNOLOGICA DEL ESTADO DE SONORA.
CUMPLIMIENTO DE LA MISIÓN:
DURANTE EL PERIODO QUE SE INFORMA SE HAN MINISTRADO 168.58 MILLONES DE PESOS Y SE HAN APORTADO 172.97 MILLONES DE PESOS PARA EL DESARROLLO DE PROYECTOS. CIFRAS A FEBRERO</t>
  </si>
  <si>
    <t>DESTINO: APOYOS A LA INVESTIGACION CIENTIFICA Y TECNOLOGICA DEL ESTADO DE TABASCO
CUMPLIMIENTO DE LA MISIÓN:
DURANTE EL PERIODO QUE SE INFORMA SE HAN MINISTRADO 216.71 MILLONES DE PESOS Y SE HAN APORTADO 193.42 MILLONES DE PESOS PARA EL DESARROLLO DE PROYECTOS. CIFRAS A FEBRERO</t>
  </si>
  <si>
    <t>DESTINO: APOYOS PARA LA INVESTIGACION CIENTIFICA Y TECNOLOGICA DEL ESTADO DE TAMAULIPAS
CUMPLIMIENTO DE LA MISIÓN:
DURANTE EL PERIODO QUE SE INFORMA SE HAN MINISTRADO 180.82 MILLONES DE PESOS Y SE HAN APORTADO 226.55 MILLONES DE PESOS PARA EL DESARROLLO DE PROYECTOS. CIFRAS A FEBRERO</t>
  </si>
  <si>
    <t>DESTINO: APOYOS PARA LA INVESTIGACION CIENTIFICA Y TECNOLOGICA DEL ESTADO DE TLAXCALA
CUMPLIMIENTO DE LA MISIÓN:
DURANTE EL PERIODO QUE SE INFORMA SE HAN MINISTRADO 57.38 MILLONES DE PESOS Y SE HAN APORTADO 53.00 MILLONES DE PESOS PARA EL DESARROLLO DE PROYECTOS. CIFRAS A FEBRERO</t>
  </si>
  <si>
    <t>DESTINO: APOYOS PARA LA INVESTIGACION CIENTIFICA Y TECNOLOGICA DEL ESTADO DE YUCATAN
CUMPLIMIENTO DE LA MISIÓN:
DURANTE EL PERIODO QUE SE INFORMA SE HAN MINISTRADO 231.18 MILLONES DE PESOS Y SE HAN APORTADO 374.11 MILLONES DE PESOS PARA EL DESARROLLO PROYECTOS. CIFRAS A FEBRERO</t>
  </si>
  <si>
    <t>DESTINO: APOYOS PARA LA INVESTIGACION CIENTIFICA Y TECNOLOGICA DEL ESTADO DE ZACATECAS
CUMPLIMIENTO DE LA MISIÓN:
DURANTE EL PERIODO QUE SE INFORMA SE HAN MINISTRADO 156.30 MILLONES DE PESOS Y SE HAN APORTADO 199.99 MILLONES DE PESOS PARA EL DESARROLLO DE PROYECTOS. CIFRAS A FEBRERO</t>
  </si>
  <si>
    <t>DESTINO: APOYOS PARA LA INVESTIGACION CIENTIFICA Y TECNOLOGICA DEL MUNICIPIO DE CIUDAD JUAREZ
CUMPLIMIENTO DE LA MISIÓN:
DURANTE EL PERIODO QUE SE INFORMA SE HAN MINISTRADO 35.38 MILLONES DE PESOS Y SE HAN APORTADO 30.00 MILLONES DE PESOS PARA EL DESARROLLO DE PROYECTOS. CIFRAS A FEBRERO</t>
  </si>
  <si>
    <t>DESTINO: APORTACIONES AL GRAN TELESCOPIO DE CANARIAS, ESPAÑA PARA LA UTILIZACION FUTURA DEL "GTC", ASI COMO LA PARTICIPACION EN SU PUESTA EN MARCHA Y OPERACION
CUMPLIMIENTO DE LA MISIÓN:
CONTRIBUCION PARA LA OPERACION DE NUEVOS DESARROLLOS DEL GTC, CORRESPONDIENTES AL 5% DE SU PARTICIPACION, LA CANTIDAD ANUAL DE 150,000 EUROS (AL TIPO DE CAMBIO ESTIMADO DE $16.98), ARROJANDO LA CANTIDAD DE $2,547,000.00. DICHA APORTACION SE TIENE PROGRAMADA PARA EL MES DE OCTUBRE Y/O NOVIEMBR 2011</t>
  </si>
  <si>
    <t>APORTACIÓN INICIAL:   MONTO: $2,964,500.00   FECHA: 31/10/2000
OBSERVACIONES: APORTACIONES AL "GTC" DE CANARIAS, ESPAÑA, PARA LA PARTICIPACION CIENTIFICA. EN EL SISTEMA DEL PROCESO INTEGRAL DE PROGRAMACION Y PRESUPUESTO "PIPP" DEL EJERCICIO 2011, SE ENCUENTRA VIGENTE LA CLAVE DE ACTUALIZACION DEL CONTRATO ANALOGO.</t>
  </si>
  <si>
    <t>APORTACIÓN INICIAL:   MONTO: $153,075,422.48   FECHA: 15/08/2008
OBSERVACIONES: EL SALDO FINAL DEL EJERCICIO FISCAL ANTERIOR, REPORTADO EN EL CUARTO TRIMESTRE DE 2010, FUERON CIFRAS PREVIAS,Y LA REPORTADA EN ESTE PRIMER TRIMESTRE DE 2011 COMO SALDO FINAL DEL EJERCICIO ANTERIOR VARIÓ POR UN PESO.</t>
  </si>
  <si>
    <t>DESTINO: GASTOS DE OPERACIÓN, SERVICIOS DE PERSONAL, BIENES DE CONSUMO, MANTENIMIENTO Y CONSERVACIÓN DE INMUEBLES Y HORNOS CREMATORIOS, SERVICIOS GENERALES Y COSTO DE ARTICULOS Y SERVICIOS.
CUMPLIMIENTO DE LA MISIÓN:
SE ESTAN REVISANDO LOS LOGROS OBTENIDOS EN RELACIÓN A LO PROGRAMADO EN ARTÍCULOS PARA VENTA, CONTRATOS DE PREVISIÓN FUNERARIA Y SE SIGUE CON EL MANTENIMIENTO DEL ACTIVO DEL FIDEICOMISO.</t>
  </si>
  <si>
    <t>APORTACIÓN INICIAL:   MONTO: $110,000.00   FECHA: 01/04/1991
OBSERVACIONES: EN LOS TRIMESTRES ANTERIORES EN LOS RENDIMIENTOS FINANCIEROS SE INCLUIAN LAS CUOTAS DE RECUPERACIÓN, SIN EMBARGO EN ESTE TRIMESTRE SE REALIZA LA CORRESPONDIENTE SEPARACION POR CADA CONCEPTO.</t>
  </si>
  <si>
    <t>DESTINO: LOS GASTOS DEL FIDTEATROS POR PAGO DE HONORARIOS, PAPELERÍA, HONORARIOS AL FIDUCIARIO, SERVICIOS DE MENSAJERÍA, MANTENIMIENTO DE EQUIPO DE CÓMPUTO, PAGO A LOS AUDITORES EXTERNOS, LICENCIAS DE TEATROS, PAGO DE LIQUIDACIONES, PAGO DE PASAJES Y VIÁTICOS NACIONALES; PAGO DE MANTENIMIENTO DE TEATROS.
CUMPLIMIENTO DE LA MISIÓN:
SE HAN REALIZADO LAS OBRAS TEATRALES PROGRAMADAS Y SE SIGUE CON EL PROGRAMA DE REACTIVACIÓN DE TEATROS, ASI COMO LAS ACTIVIDADES PROGRAMADAS CON OTRAS INSTITUCIONES.</t>
  </si>
  <si>
    <t>DESTINO: LOS EGRESOS EN EL PRIMER TRIMESTRE DE 2011 FUERON GENERADOS POR PROVISIONES PAGADAS, IMPUESTOS DE DIC 2010 E IMPUESTOS DE ESTE EJERCICIO, BIENES DE CONSUMO, SERVICIOS PROFESIONALES Y GENERALES.
CUMPLIMIENTO DE LA MISIÓN:
SE HAN ADMINISTRADO LOS RECURSOS QUE SE GENERARON POR EL APROVECHAMIENTO DE LAS INSTALACIONES DEPORTIVAS DEL IMSS.</t>
  </si>
  <si>
    <t>APORTACIÓN INICIAL:   MONTO: $1,036,528.00   FECHA: 17/07/1991
OBSERVACIONES: EL SALDO FINAL DEL EJERCICIO FISCAL ANTERIOR, REPORTADO EN EL CUARTO TRIMESTRE DE 2010 ($15,085,481.45), FUERON CIFRAS PREVIAS AL DICTAMEN Y LA REPORTADA EN ESTE PRIMER TRIMESTRE DE 2011 COMO SALDO FINAL DEL EJERCICIO ANTERIOR ($15,092,108.08.), SON CIFRAS DICTAMINADAS.</t>
  </si>
  <si>
    <t>DESTINO: REPOSICIÓN DEL FONDO FIJO.
CUMPLIMIENTO DE LA MISIÓN:
SE DESARROLLARON ACTIVIDADES ACADÉMICAS.</t>
  </si>
  <si>
    <t>APORTACIÓN INICIAL:   MONTO: $1.00   FECHA: 24/02/1988
OBSERVACIONES: EN EL CUARTO TRIMESTRE DEL EJERCICIO 2010,LO QUE SE CONSIDERÓ COMO APORTACIONES DE RECURSOS FISCALES, SE DEBIO APLICAR EN EL CONCEPTO DE OTRAS APORTACIONES, TODA VEZ QUE SON INGRESOS POR CUOTAS DE RECUPERACIÓN.</t>
  </si>
  <si>
    <t>ANEXO XVI</t>
  </si>
</sst>
</file>

<file path=xl/styles.xml><?xml version="1.0" encoding="utf-8"?>
<styleSheet xmlns="http://schemas.openxmlformats.org/spreadsheetml/2006/main">
  <numFmts count="3">
    <numFmt numFmtId="164" formatCode="_-[$€-2]* #,##0.00_-;\-[$€-2]* #,##0.00_-;_-[$€-2]* &quot;-&quot;??_-"/>
    <numFmt numFmtId="165" formatCode="#,##0.00_ ;[Red]\-#,##0.00\ "/>
    <numFmt numFmtId="166" formatCode="#,##0\ \ \ \ \ "/>
  </numFmts>
  <fonts count="14">
    <font>
      <sz val="10"/>
      <name val="Arial"/>
    </font>
    <font>
      <sz val="10"/>
      <color indexed="8"/>
      <name val="Arial"/>
      <family val="2"/>
    </font>
    <font>
      <sz val="8"/>
      <name val="Arial"/>
      <family val="2"/>
    </font>
    <font>
      <sz val="8"/>
      <name val="Arial"/>
      <family val="2"/>
    </font>
    <font>
      <b/>
      <sz val="10"/>
      <name val="Calibri"/>
      <family val="2"/>
      <scheme val="minor"/>
    </font>
    <font>
      <sz val="8"/>
      <name val="Calibri"/>
      <family val="2"/>
      <scheme val="minor"/>
    </font>
    <font>
      <b/>
      <sz val="8"/>
      <name val="Calibri"/>
      <family val="2"/>
      <scheme val="minor"/>
    </font>
    <font>
      <sz val="9"/>
      <name val="Calibri"/>
      <family val="2"/>
      <scheme val="minor"/>
    </font>
    <font>
      <b/>
      <sz val="9"/>
      <name val="Calibri"/>
      <family val="2"/>
      <scheme val="minor"/>
    </font>
    <font>
      <b/>
      <sz val="12"/>
      <name val="Calibri"/>
      <family val="2"/>
      <scheme val="minor"/>
    </font>
    <font>
      <sz val="8"/>
      <color indexed="9"/>
      <name val="Calibri"/>
      <family val="2"/>
      <scheme val="minor"/>
    </font>
    <font>
      <sz val="8"/>
      <color indexed="8"/>
      <name val="Calibri"/>
      <family val="2"/>
      <scheme val="minor"/>
    </font>
    <font>
      <sz val="10"/>
      <color indexed="9"/>
      <name val="Presidencia Fuerte"/>
      <family val="3"/>
    </font>
    <font>
      <b/>
      <sz val="10"/>
      <color indexed="23"/>
      <name val="Presidencia Fuerte"/>
      <family val="3"/>
    </font>
  </fonts>
  <fills count="8">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indexed="2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8"/>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8"/>
      </left>
      <right style="thin">
        <color indexed="8"/>
      </right>
      <top style="thin">
        <color indexed="64"/>
      </top>
      <bottom style="thin">
        <color indexed="8"/>
      </bottom>
      <diagonal/>
    </border>
    <border>
      <left style="thin">
        <color indexed="8"/>
      </left>
      <right/>
      <top style="thin">
        <color indexed="64"/>
      </top>
      <bottom style="thin">
        <color indexed="8"/>
      </bottom>
      <diagonal/>
    </border>
    <border>
      <left style="thin">
        <color indexed="64"/>
      </left>
      <right/>
      <top/>
      <bottom/>
      <diagonal/>
    </border>
    <border>
      <left/>
      <right style="thin">
        <color indexed="8"/>
      </right>
      <top/>
      <bottom/>
      <diagonal/>
    </border>
    <border>
      <left style="thin">
        <color indexed="8"/>
      </left>
      <right/>
      <top style="thin">
        <color indexed="64"/>
      </top>
      <bottom/>
      <diagonal/>
    </border>
    <border>
      <left style="thin">
        <color indexed="8"/>
      </left>
      <right/>
      <top style="thin">
        <color indexed="64"/>
      </top>
      <bottom style="thin">
        <color indexed="64"/>
      </bottom>
      <diagonal/>
    </border>
    <border>
      <left style="thin">
        <color indexed="8"/>
      </left>
      <right/>
      <top/>
      <bottom style="thin">
        <color indexed="64"/>
      </bottom>
      <diagonal/>
    </border>
    <border>
      <left style="thin">
        <color indexed="8"/>
      </left>
      <right/>
      <top/>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s>
  <cellStyleXfs count="2">
    <xf numFmtId="0" fontId="0" fillId="0" borderId="0"/>
    <xf numFmtId="164" fontId="1" fillId="0" borderId="0" applyFont="0" applyFill="0" applyBorder="0" applyAlignment="0" applyProtection="0"/>
  </cellStyleXfs>
  <cellXfs count="111">
    <xf numFmtId="0" fontId="0" fillId="0" borderId="0" xfId="0"/>
    <xf numFmtId="0" fontId="3" fillId="0" borderId="0" xfId="0" applyFont="1" applyAlignment="1">
      <alignment horizontal="right" wrapText="1"/>
    </xf>
    <xf numFmtId="0" fontId="3" fillId="0" borderId="0" xfId="0"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4" fontId="3" fillId="0" borderId="0" xfId="0" applyNumberFormat="1" applyFont="1" applyAlignment="1">
      <alignment wrapText="1"/>
    </xf>
    <xf numFmtId="0" fontId="4" fillId="0" borderId="0" xfId="0" applyFont="1" applyFill="1" applyBorder="1" applyAlignment="1">
      <alignment horizontal="center" wrapText="1"/>
    </xf>
    <xf numFmtId="0" fontId="4" fillId="0" borderId="0" xfId="0" applyFont="1" applyFill="1" applyBorder="1"/>
    <xf numFmtId="0" fontId="4"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vertical="top" wrapText="1"/>
    </xf>
    <xf numFmtId="166" fontId="6" fillId="0" borderId="0" xfId="0" applyNumberFormat="1" applyFont="1" applyFill="1" applyBorder="1" applyAlignment="1">
      <alignment horizontal="center" vertical="top"/>
    </xf>
    <xf numFmtId="4" fontId="5" fillId="0" borderId="0" xfId="0" applyNumberFormat="1" applyFont="1" applyFill="1" applyBorder="1" applyAlignment="1">
      <alignment vertical="top" wrapText="1"/>
    </xf>
    <xf numFmtId="4" fontId="5" fillId="0" borderId="0" xfId="0" applyNumberFormat="1" applyFont="1" applyFill="1" applyBorder="1" applyAlignment="1">
      <alignment vertical="top"/>
    </xf>
    <xf numFmtId="0" fontId="6" fillId="5" borderId="9"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6" fillId="5" borderId="5" xfId="0" applyNumberFormat="1" applyFont="1" applyFill="1" applyBorder="1" applyAlignment="1">
      <alignment horizontal="center" vertical="center" wrapText="1"/>
    </xf>
    <xf numFmtId="4" fontId="6" fillId="5" borderId="5"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Fill="1" applyBorder="1" applyAlignment="1">
      <alignment horizontal="right" vertical="center" wrapText="1"/>
    </xf>
    <xf numFmtId="0" fontId="9" fillId="2" borderId="2" xfId="0" applyFont="1" applyFill="1" applyBorder="1" applyAlignment="1">
      <alignment horizontal="center" vertical="center" wrapText="1"/>
    </xf>
    <xf numFmtId="0" fontId="7" fillId="2" borderId="2" xfId="0" applyFont="1" applyFill="1" applyBorder="1" applyAlignment="1">
      <alignment horizontal="left" vertical="center" wrapText="1"/>
    </xf>
    <xf numFmtId="1"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left" vertical="center" wrapText="1"/>
    </xf>
    <xf numFmtId="4" fontId="7" fillId="2" borderId="2" xfId="0" applyNumberFormat="1" applyFont="1" applyFill="1" applyBorder="1" applyAlignment="1">
      <alignment horizontal="right" vertical="center" wrapText="1"/>
    </xf>
    <xf numFmtId="0" fontId="7" fillId="2" borderId="7" xfId="0" applyNumberFormat="1" applyFont="1" applyFill="1" applyBorder="1" applyAlignment="1">
      <alignment horizontal="left" vertical="center" wrapText="1"/>
    </xf>
    <xf numFmtId="1" fontId="7" fillId="0" borderId="2" xfId="0" applyNumberFormat="1" applyFont="1" applyFill="1" applyBorder="1" applyAlignment="1">
      <alignment vertical="center" wrapText="1"/>
    </xf>
    <xf numFmtId="0" fontId="7" fillId="0" borderId="0" xfId="0" applyFont="1" applyFill="1" applyBorder="1" applyAlignment="1">
      <alignment vertical="center"/>
    </xf>
    <xf numFmtId="0" fontId="7" fillId="3" borderId="3" xfId="0" applyFont="1" applyFill="1" applyBorder="1" applyAlignment="1">
      <alignment horizontal="right" vertical="center" wrapText="1"/>
    </xf>
    <xf numFmtId="0" fontId="8" fillId="3" borderId="2" xfId="0" applyFont="1" applyFill="1" applyBorder="1" applyAlignment="1">
      <alignment horizontal="center" vertical="center" wrapText="1"/>
    </xf>
    <xf numFmtId="0" fontId="7" fillId="3" borderId="2" xfId="0" applyFont="1" applyFill="1" applyBorder="1" applyAlignment="1">
      <alignment horizontal="left" vertical="center" wrapText="1"/>
    </xf>
    <xf numFmtId="1"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left" vertical="center" wrapText="1"/>
    </xf>
    <xf numFmtId="4" fontId="7" fillId="3" borderId="2" xfId="0" applyNumberFormat="1" applyFont="1" applyFill="1" applyBorder="1" applyAlignment="1">
      <alignment horizontal="right" vertical="center" wrapText="1"/>
    </xf>
    <xf numFmtId="0" fontId="7" fillId="3" borderId="7" xfId="0" applyNumberFormat="1" applyFont="1" applyFill="1" applyBorder="1" applyAlignment="1">
      <alignment horizontal="left" vertical="center" wrapText="1"/>
    </xf>
    <xf numFmtId="1" fontId="7" fillId="3" borderId="2" xfId="0" applyNumberFormat="1" applyFont="1" applyFill="1" applyBorder="1" applyAlignment="1">
      <alignment vertical="center" wrapText="1"/>
    </xf>
    <xf numFmtId="0" fontId="7" fillId="3" borderId="0" xfId="0" applyFont="1" applyFill="1" applyBorder="1" applyAlignment="1">
      <alignment vertical="center"/>
    </xf>
    <xf numFmtId="0" fontId="7" fillId="4" borderId="3" xfId="0" applyFont="1" applyFill="1" applyBorder="1" applyAlignment="1">
      <alignment horizontal="left" vertical="center" wrapText="1"/>
    </xf>
    <xf numFmtId="0" fontId="8" fillId="4" borderId="2" xfId="0" applyFont="1" applyFill="1" applyBorder="1" applyAlignment="1">
      <alignment horizontal="center" vertical="center" wrapText="1"/>
    </xf>
    <xf numFmtId="0" fontId="7" fillId="4" borderId="2" xfId="0" applyFont="1" applyFill="1" applyBorder="1" applyAlignment="1">
      <alignment horizontal="left" vertical="center" wrapText="1"/>
    </xf>
    <xf numFmtId="1" fontId="7" fillId="4" borderId="2" xfId="0" applyNumberFormat="1" applyFont="1" applyFill="1" applyBorder="1" applyAlignment="1">
      <alignment horizontal="left" vertical="center" wrapText="1"/>
    </xf>
    <xf numFmtId="4" fontId="7" fillId="4" borderId="2" xfId="0" applyNumberFormat="1" applyFont="1" applyFill="1" applyBorder="1" applyAlignment="1">
      <alignment horizontal="left" vertical="center" wrapText="1"/>
    </xf>
    <xf numFmtId="0" fontId="7" fillId="4" borderId="7" xfId="0" applyNumberFormat="1" applyFont="1" applyFill="1" applyBorder="1" applyAlignment="1">
      <alignment horizontal="left" vertical="center" wrapText="1"/>
    </xf>
    <xf numFmtId="0" fontId="7" fillId="4" borderId="0" xfId="0" applyFont="1" applyFill="1" applyBorder="1" applyAlignment="1">
      <alignment horizontal="left" vertical="center"/>
    </xf>
    <xf numFmtId="0" fontId="7" fillId="6" borderId="12" xfId="0" applyFont="1" applyFill="1" applyBorder="1" applyAlignment="1">
      <alignment horizontal="left" vertical="center" wrapText="1"/>
    </xf>
    <xf numFmtId="0" fontId="8" fillId="6" borderId="13" xfId="0" applyFont="1" applyFill="1" applyBorder="1" applyAlignment="1">
      <alignment horizontal="center" vertical="center" wrapText="1"/>
    </xf>
    <xf numFmtId="0" fontId="7" fillId="6" borderId="13" xfId="0" applyFont="1" applyFill="1" applyBorder="1" applyAlignment="1">
      <alignment horizontal="left" vertical="center" wrapText="1"/>
    </xf>
    <xf numFmtId="1" fontId="7" fillId="6" borderId="13" xfId="0" applyNumberFormat="1" applyFont="1" applyFill="1" applyBorder="1" applyAlignment="1">
      <alignment horizontal="left" vertical="center" wrapText="1"/>
    </xf>
    <xf numFmtId="4" fontId="7" fillId="6" borderId="13" xfId="0" applyNumberFormat="1" applyFont="1" applyFill="1" applyBorder="1" applyAlignment="1">
      <alignment horizontal="left" vertical="center" wrapText="1"/>
    </xf>
    <xf numFmtId="0" fontId="7" fillId="6" borderId="14" xfId="0" applyNumberFormat="1" applyFont="1" applyFill="1" applyBorder="1" applyAlignment="1">
      <alignment horizontal="left" vertical="center" wrapText="1"/>
    </xf>
    <xf numFmtId="0" fontId="7" fillId="6" borderId="0" xfId="0" applyFont="1" applyFill="1" applyBorder="1" applyAlignment="1">
      <alignment horizontal="left" vertical="center"/>
    </xf>
    <xf numFmtId="0" fontId="5" fillId="0" borderId="3" xfId="0" applyFont="1" applyFill="1" applyBorder="1" applyAlignment="1">
      <alignment horizontal="right" vertical="top" wrapText="1"/>
    </xf>
    <xf numFmtId="0" fontId="10" fillId="0" borderId="11" xfId="0" applyFont="1" applyFill="1" applyBorder="1" applyAlignment="1">
      <alignment vertical="top" wrapText="1"/>
    </xf>
    <xf numFmtId="0" fontId="10" fillId="0" borderId="1" xfId="0" applyFont="1" applyFill="1" applyBorder="1" applyAlignment="1">
      <alignment vertical="top" wrapText="1"/>
    </xf>
    <xf numFmtId="0" fontId="10" fillId="0" borderId="1" xfId="0" applyFont="1" applyFill="1" applyBorder="1" applyAlignment="1">
      <alignment horizontal="right" vertical="top" wrapText="1"/>
    </xf>
    <xf numFmtId="0" fontId="5" fillId="0" borderId="1" xfId="0" applyFont="1" applyFill="1" applyBorder="1" applyAlignment="1">
      <alignment horizontal="right" vertical="top" wrapText="1"/>
    </xf>
    <xf numFmtId="0" fontId="5" fillId="0" borderId="1" xfId="0" applyFont="1" applyFill="1" applyBorder="1" applyAlignment="1">
      <alignment vertical="top" wrapText="1"/>
    </xf>
    <xf numFmtId="13" fontId="5" fillId="0" borderId="1" xfId="0" applyNumberFormat="1" applyFont="1" applyFill="1" applyBorder="1" applyAlignment="1">
      <alignment horizontal="left" vertical="top" wrapText="1"/>
    </xf>
    <xf numFmtId="0" fontId="5" fillId="0" borderId="17" xfId="0" applyFont="1" applyFill="1" applyBorder="1" applyAlignment="1">
      <alignment horizontal="left" vertical="top" wrapText="1"/>
    </xf>
    <xf numFmtId="165" fontId="5" fillId="0" borderId="17" xfId="0" applyNumberFormat="1" applyFont="1" applyFill="1" applyBorder="1" applyAlignment="1">
      <alignment horizontal="right" vertical="top" wrapText="1"/>
    </xf>
    <xf numFmtId="4" fontId="11" fillId="0" borderId="1" xfId="0" applyNumberFormat="1"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0" xfId="0" applyFont="1" applyFill="1" applyBorder="1" applyAlignment="1">
      <alignment vertical="top" wrapText="1"/>
    </xf>
    <xf numFmtId="0" fontId="5" fillId="0" borderId="6" xfId="0" applyFont="1" applyFill="1" applyBorder="1" applyAlignment="1">
      <alignment horizontal="right" vertical="top" wrapText="1"/>
    </xf>
    <xf numFmtId="0" fontId="7" fillId="3" borderId="15" xfId="0" applyFont="1" applyFill="1" applyBorder="1" applyAlignment="1">
      <alignment horizontal="right" vertical="center" wrapText="1"/>
    </xf>
    <xf numFmtId="0" fontId="8" fillId="3" borderId="8" xfId="0" applyFont="1" applyFill="1" applyBorder="1" applyAlignment="1">
      <alignment horizontal="center" vertical="center" wrapText="1"/>
    </xf>
    <xf numFmtId="0" fontId="7" fillId="3" borderId="8" xfId="0" applyFont="1" applyFill="1" applyBorder="1" applyAlignment="1">
      <alignment horizontal="left" vertical="center" wrapText="1"/>
    </xf>
    <xf numFmtId="1"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left" vertical="center" wrapText="1"/>
    </xf>
    <xf numFmtId="4" fontId="7" fillId="3" borderId="8" xfId="0" applyNumberFormat="1" applyFont="1" applyFill="1" applyBorder="1" applyAlignment="1">
      <alignment horizontal="right" vertical="center" wrapText="1"/>
    </xf>
    <xf numFmtId="0" fontId="7" fillId="3" borderId="16" xfId="0" applyNumberFormat="1" applyFont="1" applyFill="1" applyBorder="1" applyAlignment="1">
      <alignment horizontal="left" vertical="center" wrapText="1"/>
    </xf>
    <xf numFmtId="1" fontId="7" fillId="3" borderId="8" xfId="0" applyNumberFormat="1" applyFont="1" applyFill="1" applyBorder="1" applyAlignment="1">
      <alignment vertical="center" wrapText="1"/>
    </xf>
    <xf numFmtId="0" fontId="7" fillId="6" borderId="19" xfId="0" applyFont="1" applyFill="1" applyBorder="1" applyAlignment="1">
      <alignment horizontal="left" vertical="center" wrapText="1"/>
    </xf>
    <xf numFmtId="0" fontId="8" fillId="6" borderId="0" xfId="0" applyFont="1" applyFill="1" applyBorder="1" applyAlignment="1">
      <alignment horizontal="center" vertical="center" wrapText="1"/>
    </xf>
    <xf numFmtId="0" fontId="7" fillId="6" borderId="0" xfId="0" applyFont="1" applyFill="1" applyBorder="1" applyAlignment="1">
      <alignment horizontal="left" vertical="center" wrapText="1"/>
    </xf>
    <xf numFmtId="1" fontId="7" fillId="6" borderId="0" xfId="0" applyNumberFormat="1" applyFont="1" applyFill="1" applyBorder="1" applyAlignment="1">
      <alignment horizontal="left" vertical="center" wrapText="1"/>
    </xf>
    <xf numFmtId="4" fontId="7" fillId="6" borderId="0" xfId="0" applyNumberFormat="1" applyFont="1" applyFill="1" applyBorder="1" applyAlignment="1">
      <alignment horizontal="left" vertical="center" wrapText="1"/>
    </xf>
    <xf numFmtId="0" fontId="7" fillId="6" borderId="20" xfId="0" applyNumberFormat="1" applyFont="1" applyFill="1" applyBorder="1" applyAlignment="1">
      <alignment horizontal="left" vertical="center" wrapText="1"/>
    </xf>
    <xf numFmtId="0" fontId="7" fillId="4" borderId="15" xfId="0" applyFont="1" applyFill="1" applyBorder="1" applyAlignment="1">
      <alignment horizontal="left" vertical="center" wrapText="1"/>
    </xf>
    <xf numFmtId="0" fontId="8" fillId="4" borderId="8" xfId="0" applyFont="1" applyFill="1" applyBorder="1" applyAlignment="1">
      <alignment horizontal="center" vertical="center" wrapText="1"/>
    </xf>
    <xf numFmtId="0" fontId="7" fillId="4" borderId="8" xfId="0" applyFont="1" applyFill="1" applyBorder="1" applyAlignment="1">
      <alignment horizontal="left" vertical="center" wrapText="1"/>
    </xf>
    <xf numFmtId="1" fontId="7" fillId="4" borderId="8" xfId="0" applyNumberFormat="1" applyFont="1" applyFill="1" applyBorder="1" applyAlignment="1">
      <alignment horizontal="left" vertical="center" wrapText="1"/>
    </xf>
    <xf numFmtId="4" fontId="7" fillId="4" borderId="8" xfId="0" applyNumberFormat="1" applyFont="1" applyFill="1" applyBorder="1" applyAlignment="1">
      <alignment horizontal="left" vertical="center" wrapText="1"/>
    </xf>
    <xf numFmtId="0" fontId="7" fillId="4" borderId="16" xfId="0" applyNumberFormat="1" applyFont="1" applyFill="1" applyBorder="1" applyAlignment="1">
      <alignment horizontal="left" vertical="center" wrapText="1"/>
    </xf>
    <xf numFmtId="0" fontId="5" fillId="0" borderId="0" xfId="0" applyFont="1" applyFill="1" applyBorder="1" applyAlignment="1">
      <alignment wrapText="1"/>
    </xf>
    <xf numFmtId="0" fontId="5" fillId="0" borderId="0" xfId="0" applyFont="1" applyAlignment="1">
      <alignment horizontal="right" wrapText="1"/>
    </xf>
    <xf numFmtId="0" fontId="5" fillId="0" borderId="0" xfId="0" applyFont="1" applyAlignment="1">
      <alignment wrapText="1"/>
    </xf>
    <xf numFmtId="4" fontId="5" fillId="0" borderId="0" xfId="0" applyNumberFormat="1" applyFont="1" applyAlignment="1">
      <alignment wrapText="1"/>
    </xf>
    <xf numFmtId="165" fontId="5" fillId="0" borderId="0" xfId="0" applyNumberFormat="1" applyFont="1" applyFill="1" applyAlignment="1">
      <alignment horizontal="right" wrapText="1"/>
    </xf>
    <xf numFmtId="0" fontId="8" fillId="6" borderId="21" xfId="0" applyFont="1" applyFill="1" applyBorder="1" applyAlignment="1">
      <alignment horizontal="left" vertical="center" wrapText="1" indent="5"/>
    </xf>
    <xf numFmtId="0" fontId="8" fillId="6" borderId="13" xfId="0" applyFont="1" applyFill="1" applyBorder="1" applyAlignment="1">
      <alignment horizontal="left" vertical="center" wrapText="1" indent="5"/>
    </xf>
    <xf numFmtId="0" fontId="8" fillId="6" borderId="24" xfId="0" applyFont="1" applyFill="1" applyBorder="1" applyAlignment="1">
      <alignment horizontal="left" vertical="center" wrapText="1" indent="5"/>
    </xf>
    <xf numFmtId="0" fontId="8" fillId="6" borderId="0" xfId="0" applyFont="1" applyFill="1" applyBorder="1" applyAlignment="1">
      <alignment horizontal="left" vertical="center" wrapText="1" indent="5"/>
    </xf>
    <xf numFmtId="0" fontId="8" fillId="4" borderId="23" xfId="0" applyFont="1" applyFill="1" applyBorder="1" applyAlignment="1">
      <alignment horizontal="left" vertical="center" wrapText="1" indent="4"/>
    </xf>
    <xf numFmtId="0" fontId="8" fillId="4" borderId="8" xfId="0" applyFont="1" applyFill="1" applyBorder="1" applyAlignment="1">
      <alignment horizontal="left" vertical="center" wrapText="1" indent="4"/>
    </xf>
    <xf numFmtId="0" fontId="8" fillId="4" borderId="22" xfId="0" applyFont="1" applyFill="1" applyBorder="1" applyAlignment="1">
      <alignment horizontal="left" vertical="center" wrapText="1" indent="4"/>
    </xf>
    <xf numFmtId="0" fontId="8" fillId="4" borderId="2" xfId="0" applyFont="1" applyFill="1" applyBorder="1" applyAlignment="1">
      <alignment horizontal="left" vertical="center" wrapText="1" indent="4"/>
    </xf>
    <xf numFmtId="0" fontId="8" fillId="3" borderId="23" xfId="0" applyFont="1" applyFill="1" applyBorder="1" applyAlignment="1">
      <alignment horizontal="left" vertical="center" wrapText="1"/>
    </xf>
    <xf numFmtId="0" fontId="8" fillId="3" borderId="8" xfId="0" applyFont="1" applyFill="1" applyBorder="1" applyAlignment="1">
      <alignment horizontal="left" vertical="center"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8" fillId="2" borderId="2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3" borderId="22"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6" borderId="22" xfId="0" applyFont="1" applyFill="1" applyBorder="1" applyAlignment="1">
      <alignment horizontal="left" vertical="center" wrapText="1" indent="5"/>
    </xf>
    <xf numFmtId="0" fontId="8" fillId="6" borderId="2" xfId="0" applyFont="1" applyFill="1" applyBorder="1" applyAlignment="1">
      <alignment horizontal="left" vertical="center" wrapText="1" indent="5"/>
    </xf>
    <xf numFmtId="0" fontId="13" fillId="0" borderId="25" xfId="0" applyFont="1" applyBorder="1" applyAlignment="1">
      <alignment horizontal="left" vertical="center" wrapText="1" indent="3"/>
    </xf>
    <xf numFmtId="0" fontId="13" fillId="0" borderId="26" xfId="0" applyFont="1" applyBorder="1" applyAlignment="1">
      <alignment horizontal="left" vertical="center" wrapText="1" indent="3"/>
    </xf>
    <xf numFmtId="0" fontId="12" fillId="7" borderId="0" xfId="0" applyFont="1" applyFill="1" applyBorder="1" applyAlignment="1">
      <alignment horizontal="center" vertical="center" wrapText="1"/>
    </xf>
  </cellXfs>
  <cellStyles count="2">
    <cellStyle name="Euro"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5</xdr:row>
      <xdr:rowOff>304800</xdr:rowOff>
    </xdr:from>
    <xdr:to>
      <xdr:col>19</xdr:col>
      <xdr:colOff>0</xdr:colOff>
      <xdr:row>5</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rgbClr val="000000"/>
          </a:solidFill>
          <a:round/>
          <a:headEnd/>
          <a:tailEnd/>
        </a:ln>
      </xdr:spPr>
    </xdr:sp>
    <xdr:clientData/>
  </xdr:twoCellAnchor>
  <xdr:twoCellAnchor>
    <xdr:from>
      <xdr:col>21</xdr:col>
      <xdr:colOff>9525</xdr:colOff>
      <xdr:row>5</xdr:row>
      <xdr:rowOff>299357</xdr:rowOff>
    </xdr:from>
    <xdr:to>
      <xdr:col>21</xdr:col>
      <xdr:colOff>4572001</xdr:colOff>
      <xdr:row>5</xdr:row>
      <xdr:rowOff>323850</xdr:rowOff>
    </xdr:to>
    <xdr:sp macro="" textlink="">
      <xdr:nvSpPr>
        <xdr:cNvPr id="9220" name="Line 4"/>
        <xdr:cNvSpPr>
          <a:spLocks noChangeShapeType="1"/>
        </xdr:cNvSpPr>
      </xdr:nvSpPr>
      <xdr:spPr bwMode="auto">
        <a:xfrm flipV="1">
          <a:off x="24502382" y="1224643"/>
          <a:ext cx="4562476" cy="24493"/>
        </a:xfrm>
        <a:prstGeom prst="line">
          <a:avLst/>
        </a:prstGeom>
        <a:noFill/>
        <a:ln w="19050">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AB517"/>
  <sheetViews>
    <sheetView showGridLines="0" tabSelected="1" view="pageBreakPreview" topLeftCell="B1" zoomScale="70" zoomScaleNormal="50" zoomScaleSheetLayoutView="70" workbookViewId="0">
      <pane ySplit="6" topLeftCell="A7" activePane="bottomLeft" state="frozen"/>
      <selection sqref="A1:E1"/>
      <selection pane="bottomLeft" activeCell="K11" sqref="K11"/>
    </sheetView>
  </sheetViews>
  <sheetFormatPr baseColWidth="10" defaultRowHeight="13.5" customHeight="1" outlineLevelRow="3"/>
  <cols>
    <col min="1" max="1" width="4.5703125" style="1" hidden="1" customWidth="1"/>
    <col min="2" max="2" width="17.28515625" style="2" customWidth="1"/>
    <col min="3" max="3" width="6.5703125" style="2" customWidth="1"/>
    <col min="4" max="4" width="9.140625" style="2" customWidth="1"/>
    <col min="5" max="5" width="8.42578125" style="1" customWidth="1"/>
    <col min="6" max="6" width="16.5703125" style="1" hidden="1" customWidth="1"/>
    <col min="7" max="7" width="18.5703125" style="2" customWidth="1"/>
    <col min="8" max="8" width="17.85546875" style="2" customWidth="1"/>
    <col min="9" max="9" width="17" style="1" customWidth="1"/>
    <col min="10" max="10" width="40.7109375" style="2" customWidth="1"/>
    <col min="11" max="11" width="48.7109375" style="2" customWidth="1"/>
    <col min="12" max="12" width="19" style="2" hidden="1" customWidth="1"/>
    <col min="13" max="13" width="15.42578125" style="2" customWidth="1"/>
    <col min="14" max="14" width="15.85546875" style="2" customWidth="1"/>
    <col min="15" max="15" width="15.85546875" style="5" hidden="1" customWidth="1"/>
    <col min="16" max="16" width="18" style="3" customWidth="1"/>
    <col min="17" max="17" width="16.5703125" style="3" customWidth="1"/>
    <col min="18" max="18" width="17.42578125" style="3" customWidth="1"/>
    <col min="19" max="19" width="77" style="2" customWidth="1"/>
    <col min="20" max="20" width="18.42578125" style="3" customWidth="1"/>
    <col min="21" max="21" width="17.140625" style="2" customWidth="1"/>
    <col min="22" max="22" width="69" style="2" customWidth="1"/>
    <col min="23" max="23" width="7.28515625" style="1" customWidth="1"/>
    <col min="24" max="24" width="6.140625" style="4" customWidth="1"/>
    <col min="25" max="25" width="11.85546875" style="4" customWidth="1"/>
    <col min="26" max="51" width="54.5703125" style="4" customWidth="1"/>
    <col min="52" max="16384" width="11.42578125" style="4"/>
  </cols>
  <sheetData>
    <row r="1" spans="1:25" ht="22.5" customHeight="1" thickBot="1">
      <c r="B1" s="110" t="s">
        <v>439</v>
      </c>
      <c r="C1" s="110"/>
      <c r="D1" s="110"/>
      <c r="E1" s="110"/>
      <c r="F1" s="110"/>
      <c r="G1" s="110"/>
      <c r="H1" s="110"/>
      <c r="I1" s="110"/>
      <c r="J1" s="110"/>
      <c r="K1" s="110"/>
      <c r="M1" s="108" t="s">
        <v>1663</v>
      </c>
      <c r="N1" s="108"/>
      <c r="O1" s="108"/>
      <c r="P1" s="109"/>
    </row>
    <row r="2" spans="1:25" s="7" customFormat="1" ht="12.75" customHeight="1">
      <c r="A2" s="100" t="s">
        <v>2055</v>
      </c>
      <c r="B2" s="100"/>
      <c r="C2" s="100"/>
      <c r="D2" s="100"/>
      <c r="E2" s="100"/>
      <c r="F2" s="100"/>
      <c r="G2" s="100"/>
      <c r="H2" s="100"/>
      <c r="I2" s="100"/>
      <c r="J2" s="100"/>
      <c r="K2" s="100"/>
      <c r="L2" s="100"/>
      <c r="M2" s="100"/>
      <c r="N2" s="100"/>
      <c r="O2" s="100"/>
      <c r="P2" s="100"/>
      <c r="Q2" s="100"/>
      <c r="R2" s="100"/>
      <c r="S2" s="100"/>
      <c r="T2" s="100"/>
      <c r="U2" s="100"/>
      <c r="V2" s="100"/>
      <c r="W2" s="6"/>
    </row>
    <row r="3" spans="1:25" s="7" customFormat="1" ht="12.75" customHeight="1">
      <c r="A3" s="100" t="s">
        <v>214</v>
      </c>
      <c r="B3" s="100"/>
      <c r="C3" s="100"/>
      <c r="D3" s="100"/>
      <c r="E3" s="100"/>
      <c r="F3" s="100"/>
      <c r="G3" s="100"/>
      <c r="H3" s="100"/>
      <c r="I3" s="100"/>
      <c r="J3" s="100"/>
      <c r="K3" s="100"/>
      <c r="L3" s="100"/>
      <c r="M3" s="100"/>
      <c r="N3" s="100"/>
      <c r="O3" s="100"/>
      <c r="P3" s="100"/>
      <c r="Q3" s="100"/>
      <c r="R3" s="100"/>
      <c r="S3" s="100"/>
      <c r="T3" s="100"/>
      <c r="U3" s="100"/>
      <c r="V3" s="100"/>
    </row>
    <row r="4" spans="1:25" s="8" customFormat="1" ht="12.75" customHeight="1">
      <c r="A4" s="101" t="s">
        <v>1664</v>
      </c>
      <c r="B4" s="101"/>
      <c r="C4" s="101"/>
      <c r="D4" s="101"/>
      <c r="E4" s="101"/>
      <c r="F4" s="101"/>
      <c r="G4" s="101"/>
      <c r="H4" s="101"/>
      <c r="I4" s="101"/>
      <c r="J4" s="101"/>
      <c r="K4" s="101"/>
      <c r="L4" s="101"/>
      <c r="M4" s="101"/>
      <c r="N4" s="101"/>
      <c r="O4" s="101"/>
      <c r="P4" s="101"/>
      <c r="Q4" s="101"/>
      <c r="R4" s="101"/>
      <c r="S4" s="101"/>
      <c r="T4" s="101"/>
      <c r="U4" s="101"/>
      <c r="V4" s="101"/>
    </row>
    <row r="5" spans="1:25" s="9" customFormat="1" ht="11.25">
      <c r="B5" s="10"/>
      <c r="E5" s="11"/>
      <c r="G5" s="10"/>
      <c r="H5" s="10"/>
      <c r="J5" s="10"/>
      <c r="K5" s="10"/>
      <c r="M5" s="10"/>
      <c r="N5" s="10"/>
      <c r="O5" s="12"/>
      <c r="P5" s="13"/>
      <c r="Q5" s="13"/>
      <c r="R5" s="13"/>
      <c r="S5" s="10"/>
      <c r="T5" s="13"/>
      <c r="U5" s="12"/>
      <c r="V5" s="10"/>
    </row>
    <row r="6" spans="1:25" s="19" customFormat="1" ht="48.75" customHeight="1">
      <c r="A6" s="14" t="s">
        <v>550</v>
      </c>
      <c r="B6" s="15" t="s">
        <v>196</v>
      </c>
      <c r="C6" s="16" t="s">
        <v>197</v>
      </c>
      <c r="D6" s="16" t="s">
        <v>551</v>
      </c>
      <c r="E6" s="16" t="s">
        <v>198</v>
      </c>
      <c r="F6" s="16" t="s">
        <v>136</v>
      </c>
      <c r="G6" s="16" t="s">
        <v>199</v>
      </c>
      <c r="H6" s="16" t="s">
        <v>200</v>
      </c>
      <c r="I6" s="17" t="s">
        <v>201</v>
      </c>
      <c r="J6" s="16" t="s">
        <v>202</v>
      </c>
      <c r="K6" s="16" t="s">
        <v>203</v>
      </c>
      <c r="L6" s="16" t="s">
        <v>204</v>
      </c>
      <c r="M6" s="16" t="s">
        <v>205</v>
      </c>
      <c r="N6" s="16" t="s">
        <v>206</v>
      </c>
      <c r="O6" s="18" t="s">
        <v>0</v>
      </c>
      <c r="P6" s="18" t="s">
        <v>207</v>
      </c>
      <c r="Q6" s="18" t="s">
        <v>208</v>
      </c>
      <c r="R6" s="18" t="s">
        <v>209</v>
      </c>
      <c r="S6" s="16" t="s">
        <v>210</v>
      </c>
      <c r="T6" s="18" t="s">
        <v>211</v>
      </c>
      <c r="U6" s="16" t="s">
        <v>212</v>
      </c>
      <c r="V6" s="16" t="s">
        <v>213</v>
      </c>
      <c r="W6" s="17" t="s">
        <v>137</v>
      </c>
    </row>
    <row r="7" spans="1:25" s="28" customFormat="1" ht="28.5" customHeight="1">
      <c r="A7" s="20"/>
      <c r="B7" s="102" t="s">
        <v>1665</v>
      </c>
      <c r="C7" s="103"/>
      <c r="D7" s="103"/>
      <c r="E7" s="21">
        <f>SUBTOTAL(9,E8:E483)</f>
        <v>364</v>
      </c>
      <c r="F7" s="22"/>
      <c r="G7" s="22"/>
      <c r="H7" s="22"/>
      <c r="I7" s="23"/>
      <c r="J7" s="22"/>
      <c r="K7" s="22"/>
      <c r="L7" s="22"/>
      <c r="M7" s="22"/>
      <c r="N7" s="22"/>
      <c r="O7" s="24"/>
      <c r="P7" s="25"/>
      <c r="Q7" s="25"/>
      <c r="R7" s="25"/>
      <c r="S7" s="22"/>
      <c r="T7" s="25"/>
      <c r="U7" s="22"/>
      <c r="V7" s="26"/>
      <c r="W7" s="27"/>
    </row>
    <row r="8" spans="1:25" s="37" customFormat="1" ht="26.25" customHeight="1" outlineLevel="3">
      <c r="A8" s="29"/>
      <c r="B8" s="104" t="s">
        <v>138</v>
      </c>
      <c r="C8" s="105"/>
      <c r="D8" s="105"/>
      <c r="E8" s="30">
        <f>SUBTOTAL(9,E11:E12)</f>
        <v>2</v>
      </c>
      <c r="F8" s="31"/>
      <c r="G8" s="31"/>
      <c r="H8" s="31"/>
      <c r="I8" s="32"/>
      <c r="J8" s="31"/>
      <c r="K8" s="31"/>
      <c r="L8" s="31"/>
      <c r="M8" s="31"/>
      <c r="N8" s="31"/>
      <c r="O8" s="33"/>
      <c r="P8" s="34"/>
      <c r="Q8" s="34"/>
      <c r="R8" s="34"/>
      <c r="S8" s="31"/>
      <c r="T8" s="34"/>
      <c r="U8" s="31"/>
      <c r="V8" s="35"/>
      <c r="W8" s="36"/>
    </row>
    <row r="9" spans="1:25" s="44" customFormat="1" ht="20.25" customHeight="1" outlineLevel="1">
      <c r="A9" s="38"/>
      <c r="B9" s="96" t="s">
        <v>929</v>
      </c>
      <c r="C9" s="97" t="s">
        <v>927</v>
      </c>
      <c r="D9" s="97"/>
      <c r="E9" s="39">
        <f>SUBTOTAL(9,E11:E12)</f>
        <v>2</v>
      </c>
      <c r="F9" s="40"/>
      <c r="G9" s="40"/>
      <c r="H9" s="40"/>
      <c r="I9" s="41"/>
      <c r="J9" s="40"/>
      <c r="K9" s="40"/>
      <c r="L9" s="40"/>
      <c r="M9" s="40"/>
      <c r="N9" s="40"/>
      <c r="O9" s="42"/>
      <c r="P9" s="42"/>
      <c r="Q9" s="42"/>
      <c r="R9" s="42"/>
      <c r="S9" s="40"/>
      <c r="T9" s="42"/>
      <c r="U9" s="40"/>
      <c r="V9" s="43"/>
      <c r="W9" s="41"/>
    </row>
    <row r="10" spans="1:25" s="51" customFormat="1" ht="20.25" customHeight="1" outlineLevel="2">
      <c r="A10" s="45"/>
      <c r="B10" s="90" t="s">
        <v>1250</v>
      </c>
      <c r="C10" s="91"/>
      <c r="D10" s="91" t="s">
        <v>928</v>
      </c>
      <c r="E10" s="46">
        <f>SUBTOTAL(9,E11:E12)</f>
        <v>2</v>
      </c>
      <c r="F10" s="47"/>
      <c r="G10" s="47"/>
      <c r="H10" s="47"/>
      <c r="I10" s="48"/>
      <c r="J10" s="47"/>
      <c r="K10" s="47"/>
      <c r="L10" s="47"/>
      <c r="M10" s="47"/>
      <c r="N10" s="47"/>
      <c r="O10" s="49"/>
      <c r="P10" s="49"/>
      <c r="Q10" s="49"/>
      <c r="R10" s="49"/>
      <c r="S10" s="47"/>
      <c r="T10" s="49"/>
      <c r="U10" s="47"/>
      <c r="V10" s="50"/>
      <c r="W10" s="48"/>
    </row>
    <row r="11" spans="1:25" s="10" customFormat="1" ht="114.75" customHeight="1">
      <c r="A11" s="52">
        <v>2</v>
      </c>
      <c r="B11" s="53" t="s">
        <v>138</v>
      </c>
      <c r="C11" s="54" t="s">
        <v>139</v>
      </c>
      <c r="D11" s="54" t="s">
        <v>274</v>
      </c>
      <c r="E11" s="55">
        <v>1</v>
      </c>
      <c r="F11" s="56">
        <v>113</v>
      </c>
      <c r="G11" s="57" t="s">
        <v>1081</v>
      </c>
      <c r="H11" s="57" t="s">
        <v>722</v>
      </c>
      <c r="I11" s="58">
        <v>20070211301479</v>
      </c>
      <c r="J11" s="59" t="s">
        <v>1080</v>
      </c>
      <c r="K11" s="59" t="s">
        <v>1079</v>
      </c>
      <c r="L11" s="59" t="s">
        <v>324</v>
      </c>
      <c r="M11" s="59" t="s">
        <v>325</v>
      </c>
      <c r="N11" s="59" t="s">
        <v>326</v>
      </c>
      <c r="O11" s="60">
        <v>53374381.259999998</v>
      </c>
      <c r="P11" s="60">
        <v>86790000</v>
      </c>
      <c r="Q11" s="60">
        <v>429714.63</v>
      </c>
      <c r="R11" s="60">
        <v>20848750.100000001</v>
      </c>
      <c r="S11" s="61" t="s">
        <v>485</v>
      </c>
      <c r="T11" s="60">
        <v>119745345.79000001</v>
      </c>
      <c r="U11" s="62" t="s">
        <v>327</v>
      </c>
      <c r="V11" s="63" t="s">
        <v>1336</v>
      </c>
      <c r="W11" s="64">
        <f>IF(OR(LEFT(I11)="7",LEFT(I11,1)="8"),VALUE(RIGHT(I11,3)),VALUE(RIGHT(I11,4)))</f>
        <v>1479</v>
      </c>
    </row>
    <row r="12" spans="1:25" s="10" customFormat="1" ht="118.5" customHeight="1">
      <c r="A12" s="52">
        <v>2</v>
      </c>
      <c r="B12" s="53" t="s">
        <v>138</v>
      </c>
      <c r="C12" s="54" t="s">
        <v>139</v>
      </c>
      <c r="D12" s="54" t="s">
        <v>274</v>
      </c>
      <c r="E12" s="55">
        <v>1</v>
      </c>
      <c r="F12" s="56">
        <v>210</v>
      </c>
      <c r="G12" s="57" t="s">
        <v>140</v>
      </c>
      <c r="H12" s="57" t="s">
        <v>722</v>
      </c>
      <c r="I12" s="58">
        <v>700002210104</v>
      </c>
      <c r="J12" s="59" t="s">
        <v>925</v>
      </c>
      <c r="K12" s="59" t="s">
        <v>323</v>
      </c>
      <c r="L12" s="59" t="s">
        <v>324</v>
      </c>
      <c r="M12" s="59" t="s">
        <v>325</v>
      </c>
      <c r="N12" s="59" t="s">
        <v>326</v>
      </c>
      <c r="O12" s="60">
        <v>7423875.9699999997</v>
      </c>
      <c r="P12" s="60">
        <v>993575</v>
      </c>
      <c r="Q12" s="60">
        <v>89540.72</v>
      </c>
      <c r="R12" s="60">
        <v>397556.81</v>
      </c>
      <c r="S12" s="61" t="s">
        <v>1666</v>
      </c>
      <c r="T12" s="60">
        <v>8109434.8799999999</v>
      </c>
      <c r="U12" s="62" t="s">
        <v>327</v>
      </c>
      <c r="V12" s="63" t="s">
        <v>1337</v>
      </c>
      <c r="W12" s="64">
        <f>IF(OR(LEFT(I12)="7",LEFT(I12,1)="8"),VALUE(RIGHT(I12,3)),VALUE(RIGHT(I12,4)))</f>
        <v>104</v>
      </c>
    </row>
    <row r="13" spans="1:25" s="37" customFormat="1" ht="20.25" customHeight="1" outlineLevel="3">
      <c r="A13" s="65"/>
      <c r="B13" s="98" t="s">
        <v>328</v>
      </c>
      <c r="C13" s="99"/>
      <c r="D13" s="99"/>
      <c r="E13" s="66">
        <f>SUBTOTAL(9,E14:E18)</f>
        <v>3</v>
      </c>
      <c r="F13" s="67"/>
      <c r="G13" s="67"/>
      <c r="H13" s="67"/>
      <c r="I13" s="68"/>
      <c r="J13" s="67"/>
      <c r="K13" s="67"/>
      <c r="L13" s="67"/>
      <c r="M13" s="67"/>
      <c r="N13" s="67"/>
      <c r="O13" s="69"/>
      <c r="P13" s="70"/>
      <c r="Q13" s="70"/>
      <c r="R13" s="70"/>
      <c r="S13" s="67"/>
      <c r="T13" s="70"/>
      <c r="U13" s="67"/>
      <c r="V13" s="71"/>
      <c r="W13" s="72"/>
      <c r="Y13" s="10"/>
    </row>
    <row r="14" spans="1:25" s="44" customFormat="1" ht="20.25" customHeight="1" outlineLevel="1">
      <c r="A14" s="38"/>
      <c r="B14" s="96" t="s">
        <v>929</v>
      </c>
      <c r="C14" s="97" t="s">
        <v>927</v>
      </c>
      <c r="D14" s="97"/>
      <c r="E14" s="39">
        <f>SUBTOTAL(9,E15:E18)</f>
        <v>3</v>
      </c>
      <c r="F14" s="40"/>
      <c r="G14" s="40"/>
      <c r="H14" s="40"/>
      <c r="I14" s="41"/>
      <c r="J14" s="40"/>
      <c r="K14" s="40"/>
      <c r="L14" s="40"/>
      <c r="M14" s="40"/>
      <c r="N14" s="40"/>
      <c r="O14" s="42"/>
      <c r="P14" s="42"/>
      <c r="Q14" s="42"/>
      <c r="R14" s="42"/>
      <c r="S14" s="40"/>
      <c r="T14" s="42"/>
      <c r="U14" s="40"/>
      <c r="V14" s="43"/>
      <c r="W14" s="41"/>
      <c r="Y14" s="10"/>
    </row>
    <row r="15" spans="1:25" s="51" customFormat="1" ht="20.25" customHeight="1" outlineLevel="2">
      <c r="A15" s="45"/>
      <c r="B15" s="90" t="s">
        <v>1250</v>
      </c>
      <c r="C15" s="91"/>
      <c r="D15" s="91" t="s">
        <v>928</v>
      </c>
      <c r="E15" s="46">
        <f>SUBTOTAL(9,E16:E18)</f>
        <v>3</v>
      </c>
      <c r="F15" s="47"/>
      <c r="G15" s="47"/>
      <c r="H15" s="47"/>
      <c r="I15" s="48"/>
      <c r="J15" s="47"/>
      <c r="K15" s="47"/>
      <c r="L15" s="47"/>
      <c r="M15" s="47"/>
      <c r="N15" s="47"/>
      <c r="O15" s="49"/>
      <c r="P15" s="49"/>
      <c r="Q15" s="49"/>
      <c r="R15" s="49"/>
      <c r="S15" s="47"/>
      <c r="T15" s="49"/>
      <c r="U15" s="47"/>
      <c r="V15" s="50"/>
      <c r="W15" s="48"/>
      <c r="Y15" s="10"/>
    </row>
    <row r="16" spans="1:25" s="10" customFormat="1" ht="105.75" customHeight="1">
      <c r="A16" s="52">
        <v>4</v>
      </c>
      <c r="B16" s="53" t="s">
        <v>328</v>
      </c>
      <c r="C16" s="54" t="s">
        <v>139</v>
      </c>
      <c r="D16" s="54" t="s">
        <v>274</v>
      </c>
      <c r="E16" s="55">
        <v>1</v>
      </c>
      <c r="F16" s="56">
        <v>112</v>
      </c>
      <c r="G16" s="57" t="s">
        <v>329</v>
      </c>
      <c r="H16" s="57" t="s">
        <v>722</v>
      </c>
      <c r="I16" s="58">
        <v>20040411201355</v>
      </c>
      <c r="J16" s="59" t="s">
        <v>911</v>
      </c>
      <c r="K16" s="59" t="s">
        <v>234</v>
      </c>
      <c r="L16" s="59" t="s">
        <v>324</v>
      </c>
      <c r="M16" s="59" t="s">
        <v>922</v>
      </c>
      <c r="N16" s="59" t="s">
        <v>326</v>
      </c>
      <c r="O16" s="60">
        <v>30855413.039999999</v>
      </c>
      <c r="P16" s="60">
        <v>1511.65</v>
      </c>
      <c r="Q16" s="60">
        <v>349340.06</v>
      </c>
      <c r="R16" s="60">
        <v>175123.66</v>
      </c>
      <c r="S16" s="61" t="s">
        <v>1667</v>
      </c>
      <c r="T16" s="60">
        <v>31031141.09</v>
      </c>
      <c r="U16" s="62" t="s">
        <v>327</v>
      </c>
      <c r="V16" s="63" t="s">
        <v>1339</v>
      </c>
      <c r="W16" s="64">
        <f>IF(OR(LEFT(I16)="7",LEFT(I16,1)="8"),VALUE(RIGHT(I16,3)),VALUE(RIGHT(I16,4)))</f>
        <v>1355</v>
      </c>
    </row>
    <row r="17" spans="1:25" s="10" customFormat="1" ht="132.75" customHeight="1">
      <c r="A17" s="52">
        <v>4</v>
      </c>
      <c r="B17" s="53" t="s">
        <v>328</v>
      </c>
      <c r="C17" s="54" t="s">
        <v>139</v>
      </c>
      <c r="D17" s="54" t="s">
        <v>274</v>
      </c>
      <c r="E17" s="55">
        <v>1</v>
      </c>
      <c r="F17" s="56">
        <v>112</v>
      </c>
      <c r="G17" s="57" t="s">
        <v>329</v>
      </c>
      <c r="H17" s="57" t="s">
        <v>722</v>
      </c>
      <c r="I17" s="58">
        <v>20000411301118</v>
      </c>
      <c r="J17" s="59" t="s">
        <v>908</v>
      </c>
      <c r="K17" s="59" t="s">
        <v>909</v>
      </c>
      <c r="L17" s="59" t="s">
        <v>324</v>
      </c>
      <c r="M17" s="59" t="s">
        <v>922</v>
      </c>
      <c r="N17" s="59" t="s">
        <v>910</v>
      </c>
      <c r="O17" s="60">
        <v>8084278.8899999997</v>
      </c>
      <c r="P17" s="60">
        <v>0</v>
      </c>
      <c r="Q17" s="60">
        <v>2978.11</v>
      </c>
      <c r="R17" s="60">
        <v>1276562.5</v>
      </c>
      <c r="S17" s="61" t="s">
        <v>1668</v>
      </c>
      <c r="T17" s="60">
        <v>6810694.5</v>
      </c>
      <c r="U17" s="62" t="s">
        <v>327</v>
      </c>
      <c r="V17" s="63" t="s">
        <v>1338</v>
      </c>
      <c r="W17" s="64">
        <f>IF(OR(LEFT(I17)="7",LEFT(I17,1)="8"),VALUE(RIGHT(I17,3)),VALUE(RIGHT(I17,4)))</f>
        <v>1118</v>
      </c>
    </row>
    <row r="18" spans="1:25" s="10" customFormat="1" ht="97.5" customHeight="1">
      <c r="A18" s="52">
        <v>4</v>
      </c>
      <c r="B18" s="53" t="s">
        <v>328</v>
      </c>
      <c r="C18" s="54" t="s">
        <v>139</v>
      </c>
      <c r="D18" s="54" t="s">
        <v>274</v>
      </c>
      <c r="E18" s="55">
        <v>1</v>
      </c>
      <c r="F18" s="56">
        <v>200</v>
      </c>
      <c r="G18" s="57" t="s">
        <v>912</v>
      </c>
      <c r="H18" s="57" t="s">
        <v>722</v>
      </c>
      <c r="I18" s="58">
        <v>20050420001404</v>
      </c>
      <c r="J18" s="59" t="s">
        <v>913</v>
      </c>
      <c r="K18" s="59" t="s">
        <v>914</v>
      </c>
      <c r="L18" s="59" t="s">
        <v>324</v>
      </c>
      <c r="M18" s="59" t="s">
        <v>922</v>
      </c>
      <c r="N18" s="59" t="s">
        <v>915</v>
      </c>
      <c r="O18" s="60">
        <v>615960827.5</v>
      </c>
      <c r="P18" s="60">
        <v>50658000</v>
      </c>
      <c r="Q18" s="60">
        <v>7165037.9400000004</v>
      </c>
      <c r="R18" s="60">
        <v>171051430.49000001</v>
      </c>
      <c r="S18" s="61" t="s">
        <v>1669</v>
      </c>
      <c r="T18" s="60">
        <v>502732434.94999999</v>
      </c>
      <c r="U18" s="62" t="s">
        <v>327</v>
      </c>
      <c r="V18" s="63" t="s">
        <v>1670</v>
      </c>
      <c r="W18" s="64">
        <f>IF(OR(LEFT(I18)="7",LEFT(I18,1)="8"),VALUE(RIGHT(I18,3)),VALUE(RIGHT(I18,4)))</f>
        <v>1404</v>
      </c>
    </row>
    <row r="19" spans="1:25" s="37" customFormat="1" ht="20.25" customHeight="1" outlineLevel="3">
      <c r="A19" s="65"/>
      <c r="B19" s="98" t="s">
        <v>917</v>
      </c>
      <c r="C19" s="99"/>
      <c r="D19" s="99"/>
      <c r="E19" s="66">
        <f>SUBTOTAL(9,E20:E26)</f>
        <v>3</v>
      </c>
      <c r="F19" s="67"/>
      <c r="G19" s="67"/>
      <c r="H19" s="67"/>
      <c r="I19" s="68"/>
      <c r="J19" s="67"/>
      <c r="K19" s="67"/>
      <c r="L19" s="67"/>
      <c r="M19" s="67"/>
      <c r="N19" s="67"/>
      <c r="O19" s="69"/>
      <c r="P19" s="70"/>
      <c r="Q19" s="70"/>
      <c r="R19" s="70"/>
      <c r="S19" s="67"/>
      <c r="T19" s="70"/>
      <c r="U19" s="67"/>
      <c r="V19" s="71"/>
      <c r="W19" s="72"/>
      <c r="Y19" s="10"/>
    </row>
    <row r="20" spans="1:25" s="44" customFormat="1" ht="20.25" customHeight="1" outlineLevel="1">
      <c r="A20" s="38"/>
      <c r="B20" s="96" t="s">
        <v>929</v>
      </c>
      <c r="C20" s="97" t="s">
        <v>927</v>
      </c>
      <c r="D20" s="97"/>
      <c r="E20" s="39">
        <f>SUBTOTAL(9,E21:E22)</f>
        <v>1</v>
      </c>
      <c r="F20" s="40"/>
      <c r="G20" s="40"/>
      <c r="H20" s="40"/>
      <c r="I20" s="41"/>
      <c r="J20" s="40"/>
      <c r="K20" s="40"/>
      <c r="L20" s="40"/>
      <c r="M20" s="40"/>
      <c r="N20" s="40"/>
      <c r="O20" s="42"/>
      <c r="P20" s="42"/>
      <c r="Q20" s="42"/>
      <c r="R20" s="42"/>
      <c r="S20" s="40"/>
      <c r="T20" s="42"/>
      <c r="U20" s="40"/>
      <c r="V20" s="43"/>
      <c r="W20" s="41"/>
      <c r="Y20" s="10"/>
    </row>
    <row r="21" spans="1:25" s="51" customFormat="1" ht="20.25" customHeight="1" outlineLevel="2">
      <c r="A21" s="45"/>
      <c r="B21" s="90" t="s">
        <v>395</v>
      </c>
      <c r="C21" s="91"/>
      <c r="D21" s="91"/>
      <c r="E21" s="46">
        <f>SUBTOTAL(9,E22:E22)</f>
        <v>1</v>
      </c>
      <c r="F21" s="47"/>
      <c r="G21" s="47"/>
      <c r="H21" s="47"/>
      <c r="I21" s="48"/>
      <c r="J21" s="47"/>
      <c r="K21" s="47"/>
      <c r="L21" s="47"/>
      <c r="M21" s="47"/>
      <c r="N21" s="47"/>
      <c r="O21" s="49"/>
      <c r="P21" s="49"/>
      <c r="Q21" s="49"/>
      <c r="R21" s="49"/>
      <c r="S21" s="47"/>
      <c r="T21" s="49"/>
      <c r="U21" s="47"/>
      <c r="V21" s="50"/>
      <c r="W21" s="48"/>
      <c r="Y21" s="10"/>
    </row>
    <row r="22" spans="1:25" s="10" customFormat="1" ht="138.75" customHeight="1">
      <c r="A22" s="52">
        <v>5</v>
      </c>
      <c r="B22" s="53" t="s">
        <v>917</v>
      </c>
      <c r="C22" s="54" t="s">
        <v>139</v>
      </c>
      <c r="D22" s="54" t="s">
        <v>274</v>
      </c>
      <c r="E22" s="55">
        <v>1</v>
      </c>
      <c r="F22" s="56">
        <v>514</v>
      </c>
      <c r="G22" s="57" t="s">
        <v>1296</v>
      </c>
      <c r="H22" s="57" t="s">
        <v>722</v>
      </c>
      <c r="I22" s="58" t="s">
        <v>1067</v>
      </c>
      <c r="J22" s="59" t="s">
        <v>1068</v>
      </c>
      <c r="K22" s="59" t="s">
        <v>93</v>
      </c>
      <c r="L22" s="59" t="s">
        <v>324</v>
      </c>
      <c r="M22" s="59" t="s">
        <v>537</v>
      </c>
      <c r="N22" s="59" t="s">
        <v>915</v>
      </c>
      <c r="O22" s="60">
        <v>117505588</v>
      </c>
      <c r="P22" s="60">
        <v>922441</v>
      </c>
      <c r="Q22" s="60">
        <v>589779</v>
      </c>
      <c r="R22" s="60">
        <v>10994840</v>
      </c>
      <c r="S22" s="61" t="s">
        <v>1671</v>
      </c>
      <c r="T22" s="60">
        <v>143193235</v>
      </c>
      <c r="U22" s="62" t="s">
        <v>923</v>
      </c>
      <c r="V22" s="63" t="s">
        <v>1672</v>
      </c>
      <c r="W22" s="64">
        <f>IF(OR(LEFT(I22)="7",LEFT(I22,1)="8"),VALUE(RIGHT(I22,3)),VALUE(RIGHT(I22,4)))</f>
        <v>31</v>
      </c>
    </row>
    <row r="23" spans="1:25" s="44" customFormat="1" ht="20.25" customHeight="1" outlineLevel="1">
      <c r="A23" s="38"/>
      <c r="B23" s="96" t="s">
        <v>222</v>
      </c>
      <c r="C23" s="97" t="s">
        <v>927</v>
      </c>
      <c r="D23" s="97"/>
      <c r="E23" s="39">
        <f>SUBTOTAL(9,E24:E26)</f>
        <v>2</v>
      </c>
      <c r="F23" s="40"/>
      <c r="G23" s="40"/>
      <c r="H23" s="40"/>
      <c r="I23" s="41"/>
      <c r="J23" s="40"/>
      <c r="K23" s="40"/>
      <c r="L23" s="40"/>
      <c r="M23" s="40"/>
      <c r="N23" s="40"/>
      <c r="O23" s="42"/>
      <c r="P23" s="42"/>
      <c r="Q23" s="42"/>
      <c r="R23" s="42"/>
      <c r="S23" s="40"/>
      <c r="T23" s="42"/>
      <c r="U23" s="40"/>
      <c r="V23" s="43"/>
      <c r="W23" s="41"/>
      <c r="Y23" s="10"/>
    </row>
    <row r="24" spans="1:25" s="51" customFormat="1" ht="20.25" customHeight="1" outlineLevel="2">
      <c r="A24" s="45"/>
      <c r="B24" s="90" t="s">
        <v>395</v>
      </c>
      <c r="C24" s="91"/>
      <c r="D24" s="91"/>
      <c r="E24" s="46">
        <f>SUBTOTAL(9,E25:E26)</f>
        <v>2</v>
      </c>
      <c r="F24" s="47"/>
      <c r="G24" s="47"/>
      <c r="H24" s="47"/>
      <c r="I24" s="48"/>
      <c r="J24" s="47"/>
      <c r="K24" s="47"/>
      <c r="L24" s="47"/>
      <c r="M24" s="47"/>
      <c r="N24" s="47"/>
      <c r="O24" s="49"/>
      <c r="P24" s="49"/>
      <c r="Q24" s="49"/>
      <c r="R24" s="49"/>
      <c r="S24" s="47"/>
      <c r="T24" s="49"/>
      <c r="U24" s="47"/>
      <c r="V24" s="50"/>
      <c r="W24" s="48"/>
      <c r="Y24" s="10"/>
    </row>
    <row r="25" spans="1:25" s="10" customFormat="1" ht="85.5" customHeight="1">
      <c r="A25" s="52">
        <v>5</v>
      </c>
      <c r="B25" s="53" t="s">
        <v>917</v>
      </c>
      <c r="C25" s="54" t="s">
        <v>94</v>
      </c>
      <c r="D25" s="54" t="s">
        <v>274</v>
      </c>
      <c r="E25" s="55">
        <v>1</v>
      </c>
      <c r="F25" s="56">
        <v>500</v>
      </c>
      <c r="G25" s="57" t="s">
        <v>1571</v>
      </c>
      <c r="H25" s="57" t="s">
        <v>1296</v>
      </c>
      <c r="I25" s="58">
        <v>20100550001538</v>
      </c>
      <c r="J25" s="59" t="s">
        <v>1572</v>
      </c>
      <c r="K25" s="59" t="s">
        <v>1573</v>
      </c>
      <c r="L25" s="59" t="s">
        <v>958</v>
      </c>
      <c r="M25" s="59" t="s">
        <v>879</v>
      </c>
      <c r="N25" s="59" t="s">
        <v>910</v>
      </c>
      <c r="O25" s="60">
        <v>90348179.390000001</v>
      </c>
      <c r="P25" s="60">
        <v>0</v>
      </c>
      <c r="Q25" s="60">
        <v>977319.83</v>
      </c>
      <c r="R25" s="60">
        <v>5536908.0800000001</v>
      </c>
      <c r="S25" s="61" t="s">
        <v>1574</v>
      </c>
      <c r="T25" s="60">
        <v>90348179.390000001</v>
      </c>
      <c r="U25" s="62" t="s">
        <v>923</v>
      </c>
      <c r="V25" s="63" t="s">
        <v>1673</v>
      </c>
      <c r="W25" s="64">
        <f>IF(OR(LEFT(I25)="7",LEFT(I25,1)="8"),VALUE(RIGHT(I25,3)),VALUE(RIGHT(I25,4)))</f>
        <v>1538</v>
      </c>
    </row>
    <row r="26" spans="1:25" s="10" customFormat="1" ht="132.75" customHeight="1">
      <c r="A26" s="52">
        <v>5</v>
      </c>
      <c r="B26" s="53" t="s">
        <v>917</v>
      </c>
      <c r="C26" s="54" t="s">
        <v>94</v>
      </c>
      <c r="D26" s="54" t="s">
        <v>274</v>
      </c>
      <c r="E26" s="55">
        <v>1</v>
      </c>
      <c r="F26" s="56">
        <v>612</v>
      </c>
      <c r="G26" s="57" t="s">
        <v>161</v>
      </c>
      <c r="H26" s="57" t="s">
        <v>161</v>
      </c>
      <c r="I26" s="58">
        <v>20070561201459</v>
      </c>
      <c r="J26" s="59" t="s">
        <v>160</v>
      </c>
      <c r="K26" s="59" t="s">
        <v>235</v>
      </c>
      <c r="L26" s="59" t="s">
        <v>958</v>
      </c>
      <c r="M26" s="59" t="s">
        <v>879</v>
      </c>
      <c r="N26" s="59" t="s">
        <v>326</v>
      </c>
      <c r="O26" s="60">
        <v>18460531.329999998</v>
      </c>
      <c r="P26" s="60">
        <v>6623659.2000000002</v>
      </c>
      <c r="Q26" s="60">
        <v>1059.1300000000001</v>
      </c>
      <c r="R26" s="60">
        <v>10878484.52</v>
      </c>
      <c r="S26" s="61" t="s">
        <v>1674</v>
      </c>
      <c r="T26" s="60">
        <v>14206765.140000001</v>
      </c>
      <c r="U26" s="62" t="s">
        <v>327</v>
      </c>
      <c r="V26" s="63" t="s">
        <v>1675</v>
      </c>
      <c r="W26" s="64">
        <f>IF(OR(LEFT(I26)="7",LEFT(I26,1)="8"),VALUE(RIGHT(I26,3)),VALUE(RIGHT(I26,4)))</f>
        <v>1459</v>
      </c>
    </row>
    <row r="27" spans="1:25" s="37" customFormat="1" ht="27" customHeight="1" outlineLevel="3">
      <c r="A27" s="65"/>
      <c r="B27" s="98" t="s">
        <v>141</v>
      </c>
      <c r="C27" s="99"/>
      <c r="D27" s="99"/>
      <c r="E27" s="66">
        <f>SUBTOTAL(9,E30:E127)</f>
        <v>91</v>
      </c>
      <c r="F27" s="67"/>
      <c r="G27" s="67"/>
      <c r="H27" s="67"/>
      <c r="I27" s="68"/>
      <c r="J27" s="67"/>
      <c r="K27" s="67"/>
      <c r="L27" s="67"/>
      <c r="M27" s="67"/>
      <c r="N27" s="67"/>
      <c r="O27" s="69"/>
      <c r="P27" s="70"/>
      <c r="Q27" s="70"/>
      <c r="R27" s="70"/>
      <c r="S27" s="67"/>
      <c r="T27" s="70"/>
      <c r="U27" s="67"/>
      <c r="V27" s="71"/>
      <c r="W27" s="72"/>
      <c r="Y27" s="10"/>
    </row>
    <row r="28" spans="1:25" s="44" customFormat="1" ht="20.25" customHeight="1" outlineLevel="1">
      <c r="A28" s="38"/>
      <c r="B28" s="96" t="s">
        <v>929</v>
      </c>
      <c r="C28" s="97" t="s">
        <v>927</v>
      </c>
      <c r="D28" s="97"/>
      <c r="E28" s="39">
        <f>SUBTOTAL(9,E30:E109)</f>
        <v>78</v>
      </c>
      <c r="F28" s="40"/>
      <c r="G28" s="40"/>
      <c r="H28" s="40"/>
      <c r="I28" s="41"/>
      <c r="J28" s="40"/>
      <c r="K28" s="40"/>
      <c r="L28" s="40"/>
      <c r="M28" s="40"/>
      <c r="N28" s="40"/>
      <c r="O28" s="42"/>
      <c r="P28" s="42"/>
      <c r="Q28" s="42"/>
      <c r="R28" s="42"/>
      <c r="S28" s="40"/>
      <c r="T28" s="42"/>
      <c r="U28" s="40"/>
      <c r="V28" s="43"/>
      <c r="W28" s="41"/>
      <c r="Y28" s="10"/>
    </row>
    <row r="29" spans="1:25" s="51" customFormat="1" ht="20.25" customHeight="1" outlineLevel="2">
      <c r="A29" s="45"/>
      <c r="B29" s="90" t="s">
        <v>395</v>
      </c>
      <c r="C29" s="91"/>
      <c r="D29" s="91"/>
      <c r="E29" s="46">
        <f>SUBTOTAL(9,E30:E96)</f>
        <v>67</v>
      </c>
      <c r="F29" s="47"/>
      <c r="G29" s="47"/>
      <c r="H29" s="47"/>
      <c r="I29" s="48"/>
      <c r="J29" s="47"/>
      <c r="K29" s="47"/>
      <c r="L29" s="47"/>
      <c r="M29" s="47"/>
      <c r="N29" s="47"/>
      <c r="O29" s="49"/>
      <c r="P29" s="49"/>
      <c r="Q29" s="49"/>
      <c r="R29" s="49"/>
      <c r="S29" s="47"/>
      <c r="T29" s="49"/>
      <c r="U29" s="47"/>
      <c r="V29" s="50"/>
      <c r="W29" s="48"/>
      <c r="Y29" s="10"/>
    </row>
    <row r="30" spans="1:25" s="10" customFormat="1" ht="183" customHeight="1">
      <c r="A30" s="52">
        <v>6</v>
      </c>
      <c r="B30" s="53" t="s">
        <v>141</v>
      </c>
      <c r="C30" s="54" t="s">
        <v>139</v>
      </c>
      <c r="D30" s="54" t="s">
        <v>274</v>
      </c>
      <c r="E30" s="55">
        <v>1</v>
      </c>
      <c r="F30" s="56">
        <v>211</v>
      </c>
      <c r="G30" s="57" t="s">
        <v>305</v>
      </c>
      <c r="H30" s="57" t="s">
        <v>722</v>
      </c>
      <c r="I30" s="58">
        <v>20010620001161</v>
      </c>
      <c r="J30" s="59" t="s">
        <v>306</v>
      </c>
      <c r="K30" s="59" t="s">
        <v>1056</v>
      </c>
      <c r="L30" s="59" t="s">
        <v>324</v>
      </c>
      <c r="M30" s="59" t="s">
        <v>325</v>
      </c>
      <c r="N30" s="59" t="s">
        <v>224</v>
      </c>
      <c r="O30" s="60">
        <v>19423271758.34</v>
      </c>
      <c r="P30" s="60">
        <v>79715934</v>
      </c>
      <c r="Q30" s="60">
        <v>221316705.47</v>
      </c>
      <c r="R30" s="60">
        <v>0</v>
      </c>
      <c r="S30" s="61" t="s">
        <v>1676</v>
      </c>
      <c r="T30" s="60">
        <v>19724304397.810001</v>
      </c>
      <c r="U30" s="62" t="s">
        <v>327</v>
      </c>
      <c r="V30" s="63" t="s">
        <v>1677</v>
      </c>
      <c r="W30" s="64">
        <f t="shared" ref="W30:W61" si="0">IF(OR(LEFT(I30)="7",LEFT(I30,1)="8"),VALUE(RIGHT(I30,3)),VALUE(RIGHT(I30,4)))</f>
        <v>1161</v>
      </c>
    </row>
    <row r="31" spans="1:25" s="10" customFormat="1" ht="123.75" customHeight="1">
      <c r="A31" s="52">
        <v>6</v>
      </c>
      <c r="B31" s="53" t="s">
        <v>141</v>
      </c>
      <c r="C31" s="54" t="s">
        <v>139</v>
      </c>
      <c r="D31" s="54" t="s">
        <v>274</v>
      </c>
      <c r="E31" s="55">
        <v>1</v>
      </c>
      <c r="F31" s="56">
        <v>212</v>
      </c>
      <c r="G31" s="57" t="s">
        <v>308</v>
      </c>
      <c r="H31" s="57" t="s">
        <v>722</v>
      </c>
      <c r="I31" s="58" t="s">
        <v>309</v>
      </c>
      <c r="J31" s="59" t="s">
        <v>751</v>
      </c>
      <c r="K31" s="59" t="s">
        <v>1678</v>
      </c>
      <c r="L31" s="59" t="s">
        <v>324</v>
      </c>
      <c r="M31" s="59" t="s">
        <v>922</v>
      </c>
      <c r="N31" s="59" t="s">
        <v>326</v>
      </c>
      <c r="O31" s="60">
        <v>0</v>
      </c>
      <c r="P31" s="60">
        <v>0</v>
      </c>
      <c r="Q31" s="60">
        <v>0</v>
      </c>
      <c r="R31" s="60">
        <v>0</v>
      </c>
      <c r="S31" s="61" t="s">
        <v>1679</v>
      </c>
      <c r="T31" s="60">
        <v>0</v>
      </c>
      <c r="U31" s="62" t="s">
        <v>923</v>
      </c>
      <c r="V31" s="63" t="s">
        <v>1680</v>
      </c>
      <c r="W31" s="64">
        <f t="shared" si="0"/>
        <v>183</v>
      </c>
    </row>
    <row r="32" spans="1:25" s="10" customFormat="1" ht="92.25" customHeight="1">
      <c r="A32" s="52">
        <v>6</v>
      </c>
      <c r="B32" s="53" t="s">
        <v>141</v>
      </c>
      <c r="C32" s="54" t="s">
        <v>139</v>
      </c>
      <c r="D32" s="54" t="s">
        <v>274</v>
      </c>
      <c r="E32" s="55">
        <v>1</v>
      </c>
      <c r="F32" s="56">
        <v>212</v>
      </c>
      <c r="G32" s="57" t="s">
        <v>308</v>
      </c>
      <c r="H32" s="57" t="s">
        <v>722</v>
      </c>
      <c r="I32" s="58">
        <v>700003100051</v>
      </c>
      <c r="J32" s="59" t="s">
        <v>708</v>
      </c>
      <c r="K32" s="59" t="s">
        <v>263</v>
      </c>
      <c r="L32" s="59" t="s">
        <v>324</v>
      </c>
      <c r="M32" s="59" t="s">
        <v>922</v>
      </c>
      <c r="N32" s="59" t="s">
        <v>1074</v>
      </c>
      <c r="O32" s="60">
        <v>1897257.44</v>
      </c>
      <c r="P32" s="60">
        <v>0</v>
      </c>
      <c r="Q32" s="60">
        <v>21185.85</v>
      </c>
      <c r="R32" s="60">
        <v>14885.76</v>
      </c>
      <c r="S32" s="61" t="s">
        <v>1681</v>
      </c>
      <c r="T32" s="60">
        <v>1903557.53</v>
      </c>
      <c r="U32" s="62" t="s">
        <v>327</v>
      </c>
      <c r="V32" s="63" t="s">
        <v>1682</v>
      </c>
      <c r="W32" s="64">
        <f t="shared" si="0"/>
        <v>51</v>
      </c>
    </row>
    <row r="33" spans="1:23" s="10" customFormat="1" ht="132.75" customHeight="1">
      <c r="A33" s="52">
        <v>6</v>
      </c>
      <c r="B33" s="53" t="s">
        <v>141</v>
      </c>
      <c r="C33" s="54" t="s">
        <v>139</v>
      </c>
      <c r="D33" s="54" t="s">
        <v>274</v>
      </c>
      <c r="E33" s="55">
        <v>1</v>
      </c>
      <c r="F33" s="56">
        <v>213</v>
      </c>
      <c r="G33" s="57" t="s">
        <v>1055</v>
      </c>
      <c r="H33" s="57" t="s">
        <v>722</v>
      </c>
      <c r="I33" s="58">
        <v>20000620001120</v>
      </c>
      <c r="J33" s="59" t="s">
        <v>264</v>
      </c>
      <c r="K33" s="59" t="s">
        <v>236</v>
      </c>
      <c r="L33" s="59" t="s">
        <v>324</v>
      </c>
      <c r="M33" s="59" t="s">
        <v>325</v>
      </c>
      <c r="N33" s="59" t="s">
        <v>326</v>
      </c>
      <c r="O33" s="60">
        <v>1810791524.0999999</v>
      </c>
      <c r="P33" s="60">
        <v>2677954.87</v>
      </c>
      <c r="Q33" s="60">
        <v>19162626.890000001</v>
      </c>
      <c r="R33" s="60">
        <v>30106810.91</v>
      </c>
      <c r="S33" s="61" t="s">
        <v>1683</v>
      </c>
      <c r="T33" s="60">
        <v>1802525294.95</v>
      </c>
      <c r="U33" s="62" t="s">
        <v>327</v>
      </c>
      <c r="V33" s="63" t="s">
        <v>1684</v>
      </c>
      <c r="W33" s="64">
        <f t="shared" si="0"/>
        <v>1120</v>
      </c>
    </row>
    <row r="34" spans="1:23" s="10" customFormat="1" ht="97.5" customHeight="1">
      <c r="A34" s="52">
        <v>6</v>
      </c>
      <c r="B34" s="53" t="s">
        <v>141</v>
      </c>
      <c r="C34" s="54" t="s">
        <v>139</v>
      </c>
      <c r="D34" s="54" t="s">
        <v>274</v>
      </c>
      <c r="E34" s="55">
        <v>1</v>
      </c>
      <c r="F34" s="56">
        <v>215</v>
      </c>
      <c r="G34" s="57" t="s">
        <v>745</v>
      </c>
      <c r="H34" s="57" t="s">
        <v>722</v>
      </c>
      <c r="I34" s="58" t="s">
        <v>924</v>
      </c>
      <c r="J34" s="59" t="s">
        <v>221</v>
      </c>
      <c r="K34" s="59" t="s">
        <v>310</v>
      </c>
      <c r="L34" s="59" t="s">
        <v>324</v>
      </c>
      <c r="M34" s="59" t="s">
        <v>922</v>
      </c>
      <c r="N34" s="59" t="s">
        <v>326</v>
      </c>
      <c r="O34" s="60">
        <v>42312106.670000002</v>
      </c>
      <c r="P34" s="60">
        <v>0</v>
      </c>
      <c r="Q34" s="60">
        <v>477448.4</v>
      </c>
      <c r="R34" s="60">
        <v>776047.23</v>
      </c>
      <c r="S34" s="61" t="s">
        <v>1685</v>
      </c>
      <c r="T34" s="60">
        <v>42013507.840000004</v>
      </c>
      <c r="U34" s="62" t="s">
        <v>327</v>
      </c>
      <c r="V34" s="63" t="s">
        <v>1686</v>
      </c>
      <c r="W34" s="64">
        <f t="shared" si="0"/>
        <v>48</v>
      </c>
    </row>
    <row r="35" spans="1:23" s="10" customFormat="1" ht="132.75" customHeight="1">
      <c r="A35" s="52">
        <v>6</v>
      </c>
      <c r="B35" s="53" t="s">
        <v>141</v>
      </c>
      <c r="C35" s="54" t="s">
        <v>139</v>
      </c>
      <c r="D35" s="54" t="s">
        <v>274</v>
      </c>
      <c r="E35" s="55">
        <v>1</v>
      </c>
      <c r="F35" s="56">
        <v>410</v>
      </c>
      <c r="G35" s="57" t="s">
        <v>951</v>
      </c>
      <c r="H35" s="57" t="s">
        <v>722</v>
      </c>
      <c r="I35" s="58">
        <v>700006810050</v>
      </c>
      <c r="J35" s="59" t="s">
        <v>952</v>
      </c>
      <c r="K35" s="59" t="s">
        <v>237</v>
      </c>
      <c r="L35" s="59" t="s">
        <v>324</v>
      </c>
      <c r="M35" s="59" t="s">
        <v>922</v>
      </c>
      <c r="N35" s="59" t="s">
        <v>326</v>
      </c>
      <c r="O35" s="60">
        <v>15430948.029999999</v>
      </c>
      <c r="P35" s="60">
        <v>19398.38</v>
      </c>
      <c r="Q35" s="60">
        <v>170766.79</v>
      </c>
      <c r="R35" s="60">
        <v>1165219.92</v>
      </c>
      <c r="S35" s="61" t="s">
        <v>1687</v>
      </c>
      <c r="T35" s="60">
        <v>14455893.279999999</v>
      </c>
      <c r="U35" s="62" t="s">
        <v>327</v>
      </c>
      <c r="V35" s="63" t="s">
        <v>1688</v>
      </c>
      <c r="W35" s="64">
        <f t="shared" si="0"/>
        <v>50</v>
      </c>
    </row>
    <row r="36" spans="1:23" s="10" customFormat="1" ht="96.75" customHeight="1">
      <c r="A36" s="52">
        <v>6</v>
      </c>
      <c r="B36" s="53" t="s">
        <v>141</v>
      </c>
      <c r="C36" s="54" t="s">
        <v>139</v>
      </c>
      <c r="D36" s="54" t="s">
        <v>274</v>
      </c>
      <c r="E36" s="55">
        <v>1</v>
      </c>
      <c r="F36" s="56">
        <v>410</v>
      </c>
      <c r="G36" s="57" t="s">
        <v>951</v>
      </c>
      <c r="H36" s="57" t="s">
        <v>722</v>
      </c>
      <c r="I36" s="58">
        <v>20020641001235</v>
      </c>
      <c r="J36" s="59" t="s">
        <v>953</v>
      </c>
      <c r="K36" s="59" t="s">
        <v>954</v>
      </c>
      <c r="L36" s="59" t="s">
        <v>324</v>
      </c>
      <c r="M36" s="59" t="s">
        <v>922</v>
      </c>
      <c r="N36" s="59" t="s">
        <v>326</v>
      </c>
      <c r="O36" s="60">
        <v>551510572.03999996</v>
      </c>
      <c r="P36" s="60">
        <v>0</v>
      </c>
      <c r="Q36" s="60">
        <v>1891011.96</v>
      </c>
      <c r="R36" s="60">
        <v>150061.51</v>
      </c>
      <c r="S36" s="61" t="s">
        <v>1689</v>
      </c>
      <c r="T36" s="60">
        <v>553251522.49000001</v>
      </c>
      <c r="U36" s="62" t="s">
        <v>327</v>
      </c>
      <c r="V36" s="63" t="s">
        <v>1690</v>
      </c>
      <c r="W36" s="64">
        <f t="shared" si="0"/>
        <v>1235</v>
      </c>
    </row>
    <row r="37" spans="1:23" s="10" customFormat="1" ht="132.75" customHeight="1">
      <c r="A37" s="52">
        <v>6</v>
      </c>
      <c r="B37" s="53" t="s">
        <v>141</v>
      </c>
      <c r="C37" s="54" t="s">
        <v>139</v>
      </c>
      <c r="D37" s="54" t="s">
        <v>274</v>
      </c>
      <c r="E37" s="55">
        <v>1</v>
      </c>
      <c r="F37" s="56">
        <v>411</v>
      </c>
      <c r="G37" s="57" t="s">
        <v>955</v>
      </c>
      <c r="H37" s="57" t="s">
        <v>722</v>
      </c>
      <c r="I37" s="58">
        <v>700006812413</v>
      </c>
      <c r="J37" s="59" t="s">
        <v>957</v>
      </c>
      <c r="K37" s="59" t="s">
        <v>238</v>
      </c>
      <c r="L37" s="59" t="s">
        <v>958</v>
      </c>
      <c r="M37" s="59" t="s">
        <v>879</v>
      </c>
      <c r="N37" s="59" t="s">
        <v>1074</v>
      </c>
      <c r="O37" s="60">
        <v>1423995816.79</v>
      </c>
      <c r="P37" s="60">
        <v>417152995.35000002</v>
      </c>
      <c r="Q37" s="60">
        <v>25861175.289999999</v>
      </c>
      <c r="R37" s="60">
        <v>26784982.07</v>
      </c>
      <c r="S37" s="61" t="s">
        <v>1691</v>
      </c>
      <c r="T37" s="60">
        <v>1840225005.3599999</v>
      </c>
      <c r="U37" s="62" t="s">
        <v>327</v>
      </c>
      <c r="V37" s="63" t="s">
        <v>1692</v>
      </c>
      <c r="W37" s="64">
        <f t="shared" si="0"/>
        <v>413</v>
      </c>
    </row>
    <row r="38" spans="1:23" s="10" customFormat="1" ht="132.75" customHeight="1">
      <c r="A38" s="52">
        <v>6</v>
      </c>
      <c r="B38" s="53" t="s">
        <v>141</v>
      </c>
      <c r="C38" s="54" t="s">
        <v>139</v>
      </c>
      <c r="D38" s="54" t="s">
        <v>274</v>
      </c>
      <c r="E38" s="55">
        <v>1</v>
      </c>
      <c r="F38" s="56">
        <v>411</v>
      </c>
      <c r="G38" s="57" t="s">
        <v>955</v>
      </c>
      <c r="H38" s="57" t="s">
        <v>722</v>
      </c>
      <c r="I38" s="58">
        <v>20060641101443</v>
      </c>
      <c r="J38" s="59" t="s">
        <v>1297</v>
      </c>
      <c r="K38" s="59" t="s">
        <v>1298</v>
      </c>
      <c r="L38" s="59" t="s">
        <v>324</v>
      </c>
      <c r="M38" s="59" t="s">
        <v>537</v>
      </c>
      <c r="N38" s="59" t="s">
        <v>326</v>
      </c>
      <c r="O38" s="60">
        <v>265953239.28</v>
      </c>
      <c r="P38" s="60">
        <v>51778855.899999999</v>
      </c>
      <c r="Q38" s="60">
        <v>3249932.38</v>
      </c>
      <c r="R38" s="60">
        <v>104715981.51000001</v>
      </c>
      <c r="S38" s="61" t="s">
        <v>1299</v>
      </c>
      <c r="T38" s="60">
        <v>216266046.05000001</v>
      </c>
      <c r="U38" s="62" t="s">
        <v>327</v>
      </c>
      <c r="V38" s="63" t="s">
        <v>1340</v>
      </c>
      <c r="W38" s="64">
        <f t="shared" si="0"/>
        <v>1443</v>
      </c>
    </row>
    <row r="39" spans="1:23" s="10" customFormat="1" ht="162" customHeight="1">
      <c r="A39" s="52">
        <v>6</v>
      </c>
      <c r="B39" s="53" t="s">
        <v>141</v>
      </c>
      <c r="C39" s="54" t="s">
        <v>139</v>
      </c>
      <c r="D39" s="54" t="s">
        <v>274</v>
      </c>
      <c r="E39" s="55">
        <v>1</v>
      </c>
      <c r="F39" s="56">
        <v>411</v>
      </c>
      <c r="G39" s="57" t="s">
        <v>955</v>
      </c>
      <c r="H39" s="57" t="s">
        <v>722</v>
      </c>
      <c r="I39" s="58" t="s">
        <v>956</v>
      </c>
      <c r="J39" s="59" t="s">
        <v>90</v>
      </c>
      <c r="K39" s="59" t="s">
        <v>1058</v>
      </c>
      <c r="L39" s="59" t="s">
        <v>324</v>
      </c>
      <c r="M39" s="59" t="s">
        <v>922</v>
      </c>
      <c r="N39" s="59" t="s">
        <v>326</v>
      </c>
      <c r="O39" s="60">
        <v>3998286296.04</v>
      </c>
      <c r="P39" s="60">
        <v>6598086.3700000001</v>
      </c>
      <c r="Q39" s="60">
        <v>43946317.100000001</v>
      </c>
      <c r="R39" s="60">
        <v>228769056.78</v>
      </c>
      <c r="S39" s="61" t="s">
        <v>1693</v>
      </c>
      <c r="T39" s="60">
        <v>3820061642.73</v>
      </c>
      <c r="U39" s="62" t="s">
        <v>327</v>
      </c>
      <c r="V39" s="63" t="s">
        <v>1694</v>
      </c>
      <c r="W39" s="64">
        <f t="shared" si="0"/>
        <v>49</v>
      </c>
    </row>
    <row r="40" spans="1:23" s="10" customFormat="1" ht="182.25" customHeight="1">
      <c r="A40" s="52">
        <v>6</v>
      </c>
      <c r="B40" s="53" t="s">
        <v>141</v>
      </c>
      <c r="C40" s="54" t="s">
        <v>139</v>
      </c>
      <c r="D40" s="54" t="s">
        <v>274</v>
      </c>
      <c r="E40" s="55">
        <v>1</v>
      </c>
      <c r="F40" s="56">
        <v>411</v>
      </c>
      <c r="G40" s="57" t="s">
        <v>955</v>
      </c>
      <c r="H40" s="57" t="s">
        <v>722</v>
      </c>
      <c r="I40" s="58">
        <v>20000641101049</v>
      </c>
      <c r="J40" s="59" t="s">
        <v>959</v>
      </c>
      <c r="K40" s="59" t="s">
        <v>239</v>
      </c>
      <c r="L40" s="59" t="s">
        <v>324</v>
      </c>
      <c r="M40" s="59" t="s">
        <v>922</v>
      </c>
      <c r="N40" s="59" t="s">
        <v>224</v>
      </c>
      <c r="O40" s="60">
        <v>22014881732</v>
      </c>
      <c r="P40" s="60">
        <v>10172420770.76</v>
      </c>
      <c r="Q40" s="60">
        <v>253475664.21000001</v>
      </c>
      <c r="R40" s="60">
        <v>2792967869.5700002</v>
      </c>
      <c r="S40" s="61" t="s">
        <v>1695</v>
      </c>
      <c r="T40" s="60">
        <v>29647810297.400002</v>
      </c>
      <c r="U40" s="62" t="s">
        <v>327</v>
      </c>
      <c r="V40" s="63" t="s">
        <v>1696</v>
      </c>
      <c r="W40" s="64">
        <f t="shared" si="0"/>
        <v>1049</v>
      </c>
    </row>
    <row r="41" spans="1:23" s="10" customFormat="1" ht="159.75" customHeight="1">
      <c r="A41" s="52">
        <v>6</v>
      </c>
      <c r="B41" s="53" t="s">
        <v>141</v>
      </c>
      <c r="C41" s="54" t="s">
        <v>139</v>
      </c>
      <c r="D41" s="54" t="s">
        <v>274</v>
      </c>
      <c r="E41" s="55">
        <v>1</v>
      </c>
      <c r="F41" s="56">
        <v>411</v>
      </c>
      <c r="G41" s="57" t="s">
        <v>955</v>
      </c>
      <c r="H41" s="57" t="s">
        <v>722</v>
      </c>
      <c r="I41" s="58">
        <v>20060641101420</v>
      </c>
      <c r="J41" s="59" t="s">
        <v>1173</v>
      </c>
      <c r="K41" s="59" t="s">
        <v>827</v>
      </c>
      <c r="L41" s="59" t="s">
        <v>324</v>
      </c>
      <c r="M41" s="59" t="s">
        <v>922</v>
      </c>
      <c r="N41" s="59" t="s">
        <v>224</v>
      </c>
      <c r="O41" s="60">
        <v>6322699755.1000004</v>
      </c>
      <c r="P41" s="60">
        <v>4249213352</v>
      </c>
      <c r="Q41" s="60">
        <v>74717612.159999996</v>
      </c>
      <c r="R41" s="60">
        <v>4421412876.8000002</v>
      </c>
      <c r="S41" s="61" t="s">
        <v>1697</v>
      </c>
      <c r="T41" s="60">
        <v>6225217842.46</v>
      </c>
      <c r="U41" s="62" t="s">
        <v>327</v>
      </c>
      <c r="V41" s="63" t="s">
        <v>1698</v>
      </c>
      <c r="W41" s="64">
        <f t="shared" si="0"/>
        <v>1420</v>
      </c>
    </row>
    <row r="42" spans="1:23" s="10" customFormat="1" ht="132.75" customHeight="1">
      <c r="A42" s="52">
        <v>6</v>
      </c>
      <c r="B42" s="53" t="s">
        <v>141</v>
      </c>
      <c r="C42" s="54" t="s">
        <v>139</v>
      </c>
      <c r="D42" s="54" t="s">
        <v>274</v>
      </c>
      <c r="E42" s="55">
        <v>1</v>
      </c>
      <c r="F42" s="56">
        <v>411</v>
      </c>
      <c r="G42" s="57" t="s">
        <v>955</v>
      </c>
      <c r="H42" s="57" t="s">
        <v>722</v>
      </c>
      <c r="I42" s="58">
        <v>20030641101331</v>
      </c>
      <c r="J42" s="59" t="s">
        <v>960</v>
      </c>
      <c r="K42" s="59" t="s">
        <v>240</v>
      </c>
      <c r="L42" s="59" t="s">
        <v>324</v>
      </c>
      <c r="M42" s="59" t="s">
        <v>922</v>
      </c>
      <c r="N42" s="59" t="s">
        <v>910</v>
      </c>
      <c r="O42" s="60">
        <v>126576.53</v>
      </c>
      <c r="P42" s="60">
        <v>0</v>
      </c>
      <c r="Q42" s="60">
        <v>1136.52</v>
      </c>
      <c r="R42" s="60">
        <v>8935.7099999999991</v>
      </c>
      <c r="S42" s="61" t="s">
        <v>1699</v>
      </c>
      <c r="T42" s="60">
        <v>118777.34</v>
      </c>
      <c r="U42" s="62" t="s">
        <v>327</v>
      </c>
      <c r="V42" s="63" t="s">
        <v>1700</v>
      </c>
      <c r="W42" s="64">
        <f t="shared" si="0"/>
        <v>1331</v>
      </c>
    </row>
    <row r="43" spans="1:23" s="10" customFormat="1" ht="206.25" customHeight="1">
      <c r="A43" s="52">
        <v>6</v>
      </c>
      <c r="B43" s="53" t="s">
        <v>141</v>
      </c>
      <c r="C43" s="54" t="s">
        <v>139</v>
      </c>
      <c r="D43" s="54" t="s">
        <v>274</v>
      </c>
      <c r="E43" s="55">
        <v>1</v>
      </c>
      <c r="F43" s="56">
        <v>411</v>
      </c>
      <c r="G43" s="57" t="s">
        <v>955</v>
      </c>
      <c r="H43" s="57" t="s">
        <v>722</v>
      </c>
      <c r="I43" s="58">
        <v>20100641101524</v>
      </c>
      <c r="J43" s="59" t="s">
        <v>1341</v>
      </c>
      <c r="K43" s="59" t="s">
        <v>1342</v>
      </c>
      <c r="L43" s="59" t="s">
        <v>324</v>
      </c>
      <c r="M43" s="59" t="s">
        <v>922</v>
      </c>
      <c r="N43" s="59" t="s">
        <v>910</v>
      </c>
      <c r="O43" s="60">
        <v>818668956.65999997</v>
      </c>
      <c r="P43" s="60">
        <v>24360253.25</v>
      </c>
      <c r="Q43" s="60">
        <v>5525800.9299999997</v>
      </c>
      <c r="R43" s="60">
        <v>597647868.36000001</v>
      </c>
      <c r="S43" s="61" t="s">
        <v>1701</v>
      </c>
      <c r="T43" s="60">
        <v>250907142.47999999</v>
      </c>
      <c r="U43" s="62" t="s">
        <v>327</v>
      </c>
      <c r="V43" s="63" t="s">
        <v>1702</v>
      </c>
      <c r="W43" s="64">
        <f t="shared" si="0"/>
        <v>1524</v>
      </c>
    </row>
    <row r="44" spans="1:23" s="10" customFormat="1" ht="132.75" customHeight="1">
      <c r="A44" s="52">
        <v>6</v>
      </c>
      <c r="B44" s="53" t="s">
        <v>141</v>
      </c>
      <c r="C44" s="54" t="s">
        <v>139</v>
      </c>
      <c r="D44" s="54" t="s">
        <v>274</v>
      </c>
      <c r="E44" s="55">
        <v>1</v>
      </c>
      <c r="F44" s="56">
        <v>411</v>
      </c>
      <c r="G44" s="57" t="s">
        <v>955</v>
      </c>
      <c r="H44" s="57" t="s">
        <v>722</v>
      </c>
      <c r="I44" s="58">
        <v>20080641101499</v>
      </c>
      <c r="J44" s="59" t="s">
        <v>241</v>
      </c>
      <c r="K44" s="59" t="s">
        <v>1174</v>
      </c>
      <c r="L44" s="59" t="s">
        <v>324</v>
      </c>
      <c r="M44" s="59" t="s">
        <v>325</v>
      </c>
      <c r="N44" s="59" t="s">
        <v>224</v>
      </c>
      <c r="O44" s="60">
        <v>37339.660000000003</v>
      </c>
      <c r="P44" s="60">
        <v>16642850000</v>
      </c>
      <c r="Q44" s="60">
        <v>2085400.35</v>
      </c>
      <c r="R44" s="60">
        <v>16644934979.26</v>
      </c>
      <c r="S44" s="61" t="s">
        <v>1703</v>
      </c>
      <c r="T44" s="60">
        <v>37760.75</v>
      </c>
      <c r="U44" s="62" t="s">
        <v>327</v>
      </c>
      <c r="V44" s="63" t="s">
        <v>1704</v>
      </c>
      <c r="W44" s="64">
        <f t="shared" si="0"/>
        <v>1499</v>
      </c>
    </row>
    <row r="45" spans="1:23" s="10" customFormat="1" ht="132.75" customHeight="1">
      <c r="A45" s="52">
        <v>6</v>
      </c>
      <c r="B45" s="53" t="s">
        <v>141</v>
      </c>
      <c r="C45" s="54" t="s">
        <v>139</v>
      </c>
      <c r="D45" s="54" t="s">
        <v>274</v>
      </c>
      <c r="E45" s="55">
        <v>1</v>
      </c>
      <c r="F45" s="56" t="s">
        <v>579</v>
      </c>
      <c r="G45" s="57" t="s">
        <v>375</v>
      </c>
      <c r="H45" s="57" t="s">
        <v>722</v>
      </c>
      <c r="I45" s="58" t="s">
        <v>135</v>
      </c>
      <c r="J45" s="59" t="s">
        <v>134</v>
      </c>
      <c r="K45" s="59" t="s">
        <v>133</v>
      </c>
      <c r="L45" s="59" t="s">
        <v>324</v>
      </c>
      <c r="M45" s="59" t="s">
        <v>537</v>
      </c>
      <c r="N45" s="59" t="s">
        <v>1074</v>
      </c>
      <c r="O45" s="60">
        <v>57207121.719999999</v>
      </c>
      <c r="P45" s="60">
        <v>0</v>
      </c>
      <c r="Q45" s="60">
        <v>629520.75</v>
      </c>
      <c r="R45" s="60">
        <v>25137.66</v>
      </c>
      <c r="S45" s="61" t="s">
        <v>1705</v>
      </c>
      <c r="T45" s="60">
        <v>57811504.810000002</v>
      </c>
      <c r="U45" s="62" t="s">
        <v>327</v>
      </c>
      <c r="V45" s="63" t="s">
        <v>1706</v>
      </c>
      <c r="W45" s="64">
        <f t="shared" si="0"/>
        <v>1456</v>
      </c>
    </row>
    <row r="46" spans="1:23" s="10" customFormat="1" ht="116.25" customHeight="1">
      <c r="A46" s="52">
        <v>6</v>
      </c>
      <c r="B46" s="53" t="s">
        <v>141</v>
      </c>
      <c r="C46" s="54" t="s">
        <v>139</v>
      </c>
      <c r="D46" s="54" t="s">
        <v>274</v>
      </c>
      <c r="E46" s="55">
        <v>1</v>
      </c>
      <c r="F46" s="56" t="s">
        <v>579</v>
      </c>
      <c r="G46" s="57" t="s">
        <v>375</v>
      </c>
      <c r="H46" s="57" t="s">
        <v>722</v>
      </c>
      <c r="I46" s="58" t="s">
        <v>377</v>
      </c>
      <c r="J46" s="59" t="s">
        <v>151</v>
      </c>
      <c r="K46" s="59" t="s">
        <v>789</v>
      </c>
      <c r="L46" s="59" t="s">
        <v>324</v>
      </c>
      <c r="M46" s="59" t="s">
        <v>325</v>
      </c>
      <c r="N46" s="59" t="s">
        <v>326</v>
      </c>
      <c r="O46" s="60">
        <v>36596954.5</v>
      </c>
      <c r="P46" s="60">
        <v>0</v>
      </c>
      <c r="Q46" s="60">
        <v>412386.65</v>
      </c>
      <c r="R46" s="60">
        <v>174000</v>
      </c>
      <c r="S46" s="61" t="s">
        <v>1707</v>
      </c>
      <c r="T46" s="60">
        <v>36835341.149999999</v>
      </c>
      <c r="U46" s="62" t="s">
        <v>327</v>
      </c>
      <c r="V46" s="63" t="s">
        <v>1708</v>
      </c>
      <c r="W46" s="64">
        <f t="shared" si="0"/>
        <v>1412</v>
      </c>
    </row>
    <row r="47" spans="1:23" s="10" customFormat="1" ht="132.75" customHeight="1">
      <c r="A47" s="52">
        <v>6</v>
      </c>
      <c r="B47" s="53" t="s">
        <v>141</v>
      </c>
      <c r="C47" s="54" t="s">
        <v>139</v>
      </c>
      <c r="D47" s="54" t="s">
        <v>274</v>
      </c>
      <c r="E47" s="55">
        <v>1</v>
      </c>
      <c r="F47" s="56" t="s">
        <v>579</v>
      </c>
      <c r="G47" s="57" t="s">
        <v>375</v>
      </c>
      <c r="H47" s="57" t="s">
        <v>722</v>
      </c>
      <c r="I47" s="58" t="s">
        <v>376</v>
      </c>
      <c r="J47" s="59" t="s">
        <v>361</v>
      </c>
      <c r="K47" s="59" t="s">
        <v>680</v>
      </c>
      <c r="L47" s="59" t="s">
        <v>324</v>
      </c>
      <c r="M47" s="59" t="s">
        <v>325</v>
      </c>
      <c r="N47" s="59" t="s">
        <v>1074</v>
      </c>
      <c r="O47" s="60">
        <v>1162489181.3099999</v>
      </c>
      <c r="P47" s="60">
        <v>0</v>
      </c>
      <c r="Q47" s="60">
        <v>9386123.4000000004</v>
      </c>
      <c r="R47" s="60">
        <v>5396448.3700000001</v>
      </c>
      <c r="S47" s="61" t="s">
        <v>1709</v>
      </c>
      <c r="T47" s="60">
        <v>1166478856.3399999</v>
      </c>
      <c r="U47" s="62" t="s">
        <v>327</v>
      </c>
      <c r="V47" s="63" t="s">
        <v>1710</v>
      </c>
      <c r="W47" s="64">
        <f t="shared" si="0"/>
        <v>1315</v>
      </c>
    </row>
    <row r="48" spans="1:23" s="10" customFormat="1" ht="159.75" customHeight="1">
      <c r="A48" s="52">
        <v>6</v>
      </c>
      <c r="B48" s="53" t="s">
        <v>141</v>
      </c>
      <c r="C48" s="54" t="s">
        <v>139</v>
      </c>
      <c r="D48" s="54" t="s">
        <v>274</v>
      </c>
      <c r="E48" s="55">
        <v>1</v>
      </c>
      <c r="F48" s="56" t="s">
        <v>535</v>
      </c>
      <c r="G48" s="57" t="s">
        <v>49</v>
      </c>
      <c r="H48" s="57" t="s">
        <v>722</v>
      </c>
      <c r="I48" s="58" t="s">
        <v>48</v>
      </c>
      <c r="J48" s="59" t="s">
        <v>47</v>
      </c>
      <c r="K48" s="59" t="s">
        <v>650</v>
      </c>
      <c r="L48" s="59" t="s">
        <v>324</v>
      </c>
      <c r="M48" s="59" t="s">
        <v>902</v>
      </c>
      <c r="N48" s="59" t="s">
        <v>326</v>
      </c>
      <c r="O48" s="60">
        <v>20010000.02</v>
      </c>
      <c r="P48" s="60">
        <v>0</v>
      </c>
      <c r="Q48" s="60">
        <v>192652.76</v>
      </c>
      <c r="R48" s="60">
        <v>183682.57</v>
      </c>
      <c r="S48" s="61" t="s">
        <v>291</v>
      </c>
      <c r="T48" s="60">
        <v>20018970.199999999</v>
      </c>
      <c r="U48" s="62" t="s">
        <v>923</v>
      </c>
      <c r="V48" s="63" t="s">
        <v>1343</v>
      </c>
      <c r="W48" s="64">
        <f t="shared" si="0"/>
        <v>1457</v>
      </c>
    </row>
    <row r="49" spans="1:23" s="10" customFormat="1" ht="132.75" customHeight="1">
      <c r="A49" s="52">
        <v>6</v>
      </c>
      <c r="B49" s="53" t="s">
        <v>141</v>
      </c>
      <c r="C49" s="54" t="s">
        <v>139</v>
      </c>
      <c r="D49" s="54" t="s">
        <v>274</v>
      </c>
      <c r="E49" s="55">
        <v>1</v>
      </c>
      <c r="F49" s="56" t="s">
        <v>790</v>
      </c>
      <c r="G49" s="57" t="s">
        <v>791</v>
      </c>
      <c r="H49" s="57" t="s">
        <v>722</v>
      </c>
      <c r="I49" s="58" t="s">
        <v>792</v>
      </c>
      <c r="J49" s="59" t="s">
        <v>1249</v>
      </c>
      <c r="K49" s="59" t="s">
        <v>651</v>
      </c>
      <c r="L49" s="59" t="s">
        <v>324</v>
      </c>
      <c r="M49" s="59" t="s">
        <v>902</v>
      </c>
      <c r="N49" s="59" t="s">
        <v>326</v>
      </c>
      <c r="O49" s="60">
        <v>14021950.109999999</v>
      </c>
      <c r="P49" s="60">
        <v>0</v>
      </c>
      <c r="Q49" s="60">
        <v>131033.11</v>
      </c>
      <c r="R49" s="60">
        <v>707549.89</v>
      </c>
      <c r="S49" s="61" t="s">
        <v>1711</v>
      </c>
      <c r="T49" s="60">
        <v>13445433.33</v>
      </c>
      <c r="U49" s="62" t="s">
        <v>327</v>
      </c>
      <c r="V49" s="63" t="s">
        <v>1344</v>
      </c>
      <c r="W49" s="64">
        <f t="shared" si="0"/>
        <v>1385</v>
      </c>
    </row>
    <row r="50" spans="1:23" s="10" customFormat="1" ht="162.75" customHeight="1">
      <c r="A50" s="52">
        <v>6</v>
      </c>
      <c r="B50" s="53" t="s">
        <v>141</v>
      </c>
      <c r="C50" s="54" t="s">
        <v>139</v>
      </c>
      <c r="D50" s="54" t="s">
        <v>274</v>
      </c>
      <c r="E50" s="55">
        <v>1</v>
      </c>
      <c r="F50" s="56" t="s">
        <v>793</v>
      </c>
      <c r="G50" s="57" t="s">
        <v>794</v>
      </c>
      <c r="H50" s="57" t="s">
        <v>722</v>
      </c>
      <c r="I50" s="58">
        <v>20020671001239</v>
      </c>
      <c r="J50" s="59" t="s">
        <v>795</v>
      </c>
      <c r="K50" s="59" t="s">
        <v>796</v>
      </c>
      <c r="L50" s="59" t="s">
        <v>324</v>
      </c>
      <c r="M50" s="59" t="s">
        <v>325</v>
      </c>
      <c r="N50" s="59" t="s">
        <v>910</v>
      </c>
      <c r="O50" s="60">
        <v>3620649659.9499998</v>
      </c>
      <c r="P50" s="60">
        <v>0</v>
      </c>
      <c r="Q50" s="60">
        <v>40569401.689999998</v>
      </c>
      <c r="R50" s="60">
        <v>141727365.08000001</v>
      </c>
      <c r="S50" s="61" t="s">
        <v>1712</v>
      </c>
      <c r="T50" s="60">
        <v>3519491696.5599999</v>
      </c>
      <c r="U50" s="62" t="s">
        <v>327</v>
      </c>
      <c r="V50" s="63" t="s">
        <v>1713</v>
      </c>
      <c r="W50" s="64">
        <f t="shared" si="0"/>
        <v>1239</v>
      </c>
    </row>
    <row r="51" spans="1:23" s="10" customFormat="1" ht="168.75" customHeight="1">
      <c r="A51" s="52">
        <v>6</v>
      </c>
      <c r="B51" s="53" t="s">
        <v>141</v>
      </c>
      <c r="C51" s="54" t="s">
        <v>139</v>
      </c>
      <c r="D51" s="54" t="s">
        <v>274</v>
      </c>
      <c r="E51" s="55">
        <v>1</v>
      </c>
      <c r="F51" s="56" t="s">
        <v>793</v>
      </c>
      <c r="G51" s="57" t="s">
        <v>794</v>
      </c>
      <c r="H51" s="57" t="s">
        <v>722</v>
      </c>
      <c r="I51" s="58">
        <v>20040630001369</v>
      </c>
      <c r="J51" s="59" t="s">
        <v>718</v>
      </c>
      <c r="K51" s="59" t="s">
        <v>797</v>
      </c>
      <c r="L51" s="59" t="s">
        <v>324</v>
      </c>
      <c r="M51" s="59" t="s">
        <v>325</v>
      </c>
      <c r="N51" s="59" t="s">
        <v>910</v>
      </c>
      <c r="O51" s="60">
        <v>15590488765.83</v>
      </c>
      <c r="P51" s="60">
        <v>1079354033.52</v>
      </c>
      <c r="Q51" s="60">
        <v>158506623.47</v>
      </c>
      <c r="R51" s="60">
        <v>988554695.04999995</v>
      </c>
      <c r="S51" s="61" t="s">
        <v>1714</v>
      </c>
      <c r="T51" s="60">
        <v>15839794727.77</v>
      </c>
      <c r="U51" s="62" t="s">
        <v>327</v>
      </c>
      <c r="V51" s="63" t="s">
        <v>1345</v>
      </c>
      <c r="W51" s="64">
        <f t="shared" si="0"/>
        <v>1369</v>
      </c>
    </row>
    <row r="52" spans="1:23" s="10" customFormat="1" ht="87" customHeight="1">
      <c r="A52" s="52">
        <v>6</v>
      </c>
      <c r="B52" s="53" t="s">
        <v>141</v>
      </c>
      <c r="C52" s="54" t="s">
        <v>139</v>
      </c>
      <c r="D52" s="54" t="s">
        <v>274</v>
      </c>
      <c r="E52" s="55">
        <v>1</v>
      </c>
      <c r="F52" s="56" t="s">
        <v>798</v>
      </c>
      <c r="G52" s="57" t="s">
        <v>799</v>
      </c>
      <c r="H52" s="57" t="s">
        <v>799</v>
      </c>
      <c r="I52" s="58" t="s">
        <v>806</v>
      </c>
      <c r="J52" s="59" t="s">
        <v>42</v>
      </c>
      <c r="K52" s="59" t="s">
        <v>1258</v>
      </c>
      <c r="L52" s="59" t="s">
        <v>324</v>
      </c>
      <c r="M52" s="59" t="s">
        <v>803</v>
      </c>
      <c r="N52" s="59" t="s">
        <v>326</v>
      </c>
      <c r="O52" s="60">
        <v>3096814.76</v>
      </c>
      <c r="P52" s="60">
        <v>0</v>
      </c>
      <c r="Q52" s="60">
        <v>217.58</v>
      </c>
      <c r="R52" s="60">
        <v>88499.59</v>
      </c>
      <c r="S52" s="61" t="s">
        <v>1715</v>
      </c>
      <c r="T52" s="60">
        <v>3008532.75</v>
      </c>
      <c r="U52" s="62" t="s">
        <v>923</v>
      </c>
      <c r="V52" s="63" t="s">
        <v>1716</v>
      </c>
      <c r="W52" s="64">
        <f t="shared" si="0"/>
        <v>359</v>
      </c>
    </row>
    <row r="53" spans="1:23" s="10" customFormat="1" ht="102.75" customHeight="1">
      <c r="A53" s="52">
        <v>6</v>
      </c>
      <c r="B53" s="53" t="s">
        <v>141</v>
      </c>
      <c r="C53" s="54" t="s">
        <v>139</v>
      </c>
      <c r="D53" s="54" t="s">
        <v>274</v>
      </c>
      <c r="E53" s="55">
        <v>1</v>
      </c>
      <c r="F53" s="56" t="s">
        <v>798</v>
      </c>
      <c r="G53" s="57" t="s">
        <v>799</v>
      </c>
      <c r="H53" s="57" t="s">
        <v>799</v>
      </c>
      <c r="I53" s="58" t="s">
        <v>66</v>
      </c>
      <c r="J53" s="59" t="s">
        <v>67</v>
      </c>
      <c r="K53" s="59" t="s">
        <v>249</v>
      </c>
      <c r="L53" s="59" t="s">
        <v>324</v>
      </c>
      <c r="M53" s="59" t="s">
        <v>803</v>
      </c>
      <c r="N53" s="59" t="s">
        <v>326</v>
      </c>
      <c r="O53" s="60">
        <v>24630746.170000002</v>
      </c>
      <c r="P53" s="60">
        <v>0</v>
      </c>
      <c r="Q53" s="60">
        <v>163762.35999999999</v>
      </c>
      <c r="R53" s="60">
        <v>154272.37</v>
      </c>
      <c r="S53" s="61" t="s">
        <v>1300</v>
      </c>
      <c r="T53" s="60">
        <v>24640236.16</v>
      </c>
      <c r="U53" s="62" t="s">
        <v>923</v>
      </c>
      <c r="V53" s="63" t="s">
        <v>1717</v>
      </c>
      <c r="W53" s="64">
        <f t="shared" si="0"/>
        <v>1312</v>
      </c>
    </row>
    <row r="54" spans="1:23" s="10" customFormat="1" ht="93" customHeight="1">
      <c r="A54" s="52">
        <v>6</v>
      </c>
      <c r="B54" s="53" t="s">
        <v>141</v>
      </c>
      <c r="C54" s="54" t="s">
        <v>139</v>
      </c>
      <c r="D54" s="54" t="s">
        <v>274</v>
      </c>
      <c r="E54" s="55">
        <v>1</v>
      </c>
      <c r="F54" s="56" t="s">
        <v>798</v>
      </c>
      <c r="G54" s="57" t="s">
        <v>799</v>
      </c>
      <c r="H54" s="57" t="s">
        <v>799</v>
      </c>
      <c r="I54" s="58" t="s">
        <v>68</v>
      </c>
      <c r="J54" s="59" t="s">
        <v>69</v>
      </c>
      <c r="K54" s="59" t="s">
        <v>250</v>
      </c>
      <c r="L54" s="59" t="s">
        <v>324</v>
      </c>
      <c r="M54" s="59" t="s">
        <v>803</v>
      </c>
      <c r="N54" s="59" t="s">
        <v>326</v>
      </c>
      <c r="O54" s="60">
        <v>45302041.689999998</v>
      </c>
      <c r="P54" s="60">
        <v>0</v>
      </c>
      <c r="Q54" s="60">
        <v>323806.37</v>
      </c>
      <c r="R54" s="60">
        <v>12671688.99</v>
      </c>
      <c r="S54" s="61" t="s">
        <v>1718</v>
      </c>
      <c r="T54" s="60">
        <v>28952566.059999999</v>
      </c>
      <c r="U54" s="62" t="s">
        <v>923</v>
      </c>
      <c r="V54" s="63" t="s">
        <v>1719</v>
      </c>
      <c r="W54" s="64">
        <f t="shared" si="0"/>
        <v>1324</v>
      </c>
    </row>
    <row r="55" spans="1:23" s="10" customFormat="1" ht="86.25" customHeight="1">
      <c r="A55" s="52">
        <v>6</v>
      </c>
      <c r="B55" s="53" t="s">
        <v>141</v>
      </c>
      <c r="C55" s="54" t="s">
        <v>139</v>
      </c>
      <c r="D55" s="54" t="s">
        <v>274</v>
      </c>
      <c r="E55" s="55">
        <v>1</v>
      </c>
      <c r="F55" s="56" t="s">
        <v>798</v>
      </c>
      <c r="G55" s="57" t="s">
        <v>799</v>
      </c>
      <c r="H55" s="57" t="s">
        <v>799</v>
      </c>
      <c r="I55" s="58" t="s">
        <v>70</v>
      </c>
      <c r="J55" s="59" t="s">
        <v>71</v>
      </c>
      <c r="K55" s="59" t="s">
        <v>251</v>
      </c>
      <c r="L55" s="59" t="s">
        <v>324</v>
      </c>
      <c r="M55" s="59" t="s">
        <v>803</v>
      </c>
      <c r="N55" s="59" t="s">
        <v>326</v>
      </c>
      <c r="O55" s="60">
        <v>1516670.72</v>
      </c>
      <c r="P55" s="60">
        <v>0</v>
      </c>
      <c r="Q55" s="60">
        <v>17145.96</v>
      </c>
      <c r="R55" s="60">
        <v>0</v>
      </c>
      <c r="S55" s="61" t="s">
        <v>1720</v>
      </c>
      <c r="T55" s="60">
        <v>1533816.68</v>
      </c>
      <c r="U55" s="62" t="s">
        <v>923</v>
      </c>
      <c r="V55" s="63" t="s">
        <v>1347</v>
      </c>
      <c r="W55" s="64">
        <f t="shared" si="0"/>
        <v>1327</v>
      </c>
    </row>
    <row r="56" spans="1:23" s="10" customFormat="1" ht="79.5" customHeight="1">
      <c r="A56" s="52">
        <v>6</v>
      </c>
      <c r="B56" s="53" t="s">
        <v>141</v>
      </c>
      <c r="C56" s="54" t="s">
        <v>139</v>
      </c>
      <c r="D56" s="54" t="s">
        <v>274</v>
      </c>
      <c r="E56" s="55">
        <v>1</v>
      </c>
      <c r="F56" s="56" t="s">
        <v>798</v>
      </c>
      <c r="G56" s="57" t="s">
        <v>799</v>
      </c>
      <c r="H56" s="57" t="s">
        <v>799</v>
      </c>
      <c r="I56" s="58" t="s">
        <v>72</v>
      </c>
      <c r="J56" s="59" t="s">
        <v>73</v>
      </c>
      <c r="K56" s="59" t="s">
        <v>252</v>
      </c>
      <c r="L56" s="59" t="s">
        <v>324</v>
      </c>
      <c r="M56" s="59" t="s">
        <v>803</v>
      </c>
      <c r="N56" s="59" t="s">
        <v>326</v>
      </c>
      <c r="O56" s="60">
        <v>1286314872.3499999</v>
      </c>
      <c r="P56" s="60">
        <v>0</v>
      </c>
      <c r="Q56" s="60">
        <v>502414.48</v>
      </c>
      <c r="R56" s="60">
        <v>45960313.399999999</v>
      </c>
      <c r="S56" s="61" t="s">
        <v>1721</v>
      </c>
      <c r="T56" s="60">
        <v>1240856973.4300001</v>
      </c>
      <c r="U56" s="62" t="s">
        <v>923</v>
      </c>
      <c r="V56" s="63" t="s">
        <v>1722</v>
      </c>
      <c r="W56" s="64">
        <f t="shared" si="0"/>
        <v>1410</v>
      </c>
    </row>
    <row r="57" spans="1:23" s="10" customFormat="1" ht="85.5" customHeight="1">
      <c r="A57" s="52">
        <v>6</v>
      </c>
      <c r="B57" s="53" t="s">
        <v>141</v>
      </c>
      <c r="C57" s="54" t="s">
        <v>139</v>
      </c>
      <c r="D57" s="54" t="s">
        <v>274</v>
      </c>
      <c r="E57" s="55">
        <v>1</v>
      </c>
      <c r="F57" s="56" t="s">
        <v>798</v>
      </c>
      <c r="G57" s="57" t="s">
        <v>799</v>
      </c>
      <c r="H57" s="57" t="s">
        <v>799</v>
      </c>
      <c r="I57" s="58" t="s">
        <v>279</v>
      </c>
      <c r="J57" s="59" t="s">
        <v>278</v>
      </c>
      <c r="K57" s="59" t="s">
        <v>253</v>
      </c>
      <c r="L57" s="59" t="s">
        <v>324</v>
      </c>
      <c r="M57" s="59" t="s">
        <v>803</v>
      </c>
      <c r="N57" s="59" t="s">
        <v>326</v>
      </c>
      <c r="O57" s="60">
        <v>8143916.9400000004</v>
      </c>
      <c r="P57" s="60">
        <v>0.14000000000000001</v>
      </c>
      <c r="Q57" s="60">
        <v>3007.86</v>
      </c>
      <c r="R57" s="60">
        <v>492847.68</v>
      </c>
      <c r="S57" s="61" t="s">
        <v>1723</v>
      </c>
      <c r="T57" s="60">
        <v>7788705.6900000004</v>
      </c>
      <c r="U57" s="62" t="s">
        <v>923</v>
      </c>
      <c r="V57" s="63" t="s">
        <v>1348</v>
      </c>
      <c r="W57" s="64">
        <f t="shared" si="0"/>
        <v>1461</v>
      </c>
    </row>
    <row r="58" spans="1:23" s="10" customFormat="1" ht="111" customHeight="1">
      <c r="A58" s="52">
        <v>6</v>
      </c>
      <c r="B58" s="53" t="s">
        <v>141</v>
      </c>
      <c r="C58" s="54" t="s">
        <v>139</v>
      </c>
      <c r="D58" s="54" t="s">
        <v>274</v>
      </c>
      <c r="E58" s="55">
        <v>1</v>
      </c>
      <c r="F58" s="56" t="s">
        <v>798</v>
      </c>
      <c r="G58" s="57" t="s">
        <v>799</v>
      </c>
      <c r="H58" s="57" t="s">
        <v>799</v>
      </c>
      <c r="I58" s="58" t="s">
        <v>43</v>
      </c>
      <c r="J58" s="59" t="s">
        <v>479</v>
      </c>
      <c r="K58" s="59" t="s">
        <v>658</v>
      </c>
      <c r="L58" s="59" t="s">
        <v>324</v>
      </c>
      <c r="M58" s="59" t="s">
        <v>803</v>
      </c>
      <c r="N58" s="59" t="s">
        <v>480</v>
      </c>
      <c r="O58" s="60">
        <v>9287259937.1200008</v>
      </c>
      <c r="P58" s="60">
        <v>38200975.600000001</v>
      </c>
      <c r="Q58" s="60">
        <v>70479770.150000006</v>
      </c>
      <c r="R58" s="60">
        <v>486111578.56999999</v>
      </c>
      <c r="S58" s="61" t="s">
        <v>1017</v>
      </c>
      <c r="T58" s="60">
        <v>8909829104.2999992</v>
      </c>
      <c r="U58" s="62" t="s">
        <v>923</v>
      </c>
      <c r="V58" s="63" t="s">
        <v>1346</v>
      </c>
      <c r="W58" s="64">
        <f t="shared" si="0"/>
        <v>907</v>
      </c>
    </row>
    <row r="59" spans="1:23" s="10" customFormat="1" ht="74.25" customHeight="1">
      <c r="A59" s="52">
        <v>6</v>
      </c>
      <c r="B59" s="53" t="s">
        <v>141</v>
      </c>
      <c r="C59" s="54" t="s">
        <v>139</v>
      </c>
      <c r="D59" s="54" t="s">
        <v>274</v>
      </c>
      <c r="E59" s="55">
        <v>1</v>
      </c>
      <c r="F59" s="56" t="s">
        <v>798</v>
      </c>
      <c r="G59" s="57" t="s">
        <v>799</v>
      </c>
      <c r="H59" s="57" t="s">
        <v>799</v>
      </c>
      <c r="I59" s="58" t="s">
        <v>277</v>
      </c>
      <c r="J59" s="59" t="s">
        <v>979</v>
      </c>
      <c r="K59" s="59" t="s">
        <v>254</v>
      </c>
      <c r="L59" s="59" t="s">
        <v>324</v>
      </c>
      <c r="M59" s="59" t="s">
        <v>803</v>
      </c>
      <c r="N59" s="59" t="s">
        <v>480</v>
      </c>
      <c r="O59" s="60">
        <v>176213422.08000001</v>
      </c>
      <c r="P59" s="60">
        <v>315056.89</v>
      </c>
      <c r="Q59" s="60">
        <v>2058965.33</v>
      </c>
      <c r="R59" s="60">
        <v>1416489.83</v>
      </c>
      <c r="S59" s="61" t="s">
        <v>1613</v>
      </c>
      <c r="T59" s="60">
        <v>177170954.47</v>
      </c>
      <c r="U59" s="62" t="s">
        <v>923</v>
      </c>
      <c r="V59" s="63" t="s">
        <v>1349</v>
      </c>
      <c r="W59" s="64">
        <f t="shared" si="0"/>
        <v>1464</v>
      </c>
    </row>
    <row r="60" spans="1:23" s="10" customFormat="1" ht="81.75" customHeight="1">
      <c r="A60" s="52">
        <v>6</v>
      </c>
      <c r="B60" s="53" t="s">
        <v>141</v>
      </c>
      <c r="C60" s="54" t="s">
        <v>139</v>
      </c>
      <c r="D60" s="54" t="s">
        <v>274</v>
      </c>
      <c r="E60" s="55">
        <v>1</v>
      </c>
      <c r="F60" s="56" t="s">
        <v>798</v>
      </c>
      <c r="G60" s="57" t="s">
        <v>799</v>
      </c>
      <c r="H60" s="57" t="s">
        <v>799</v>
      </c>
      <c r="I60" s="58" t="s">
        <v>285</v>
      </c>
      <c r="J60" s="59" t="s">
        <v>286</v>
      </c>
      <c r="K60" s="59" t="s">
        <v>287</v>
      </c>
      <c r="L60" s="59" t="s">
        <v>324</v>
      </c>
      <c r="M60" s="59" t="s">
        <v>803</v>
      </c>
      <c r="N60" s="59" t="s">
        <v>1074</v>
      </c>
      <c r="O60" s="60">
        <v>2207280815.0599999</v>
      </c>
      <c r="P60" s="60">
        <v>25571357.760000002</v>
      </c>
      <c r="Q60" s="60">
        <v>31289310.25</v>
      </c>
      <c r="R60" s="60">
        <v>122611500.56</v>
      </c>
      <c r="S60" s="61" t="s">
        <v>1724</v>
      </c>
      <c r="T60" s="60">
        <v>2141529982.51</v>
      </c>
      <c r="U60" s="62" t="s">
        <v>923</v>
      </c>
      <c r="V60" s="63" t="s">
        <v>1725</v>
      </c>
      <c r="W60" s="64">
        <f t="shared" si="0"/>
        <v>1511</v>
      </c>
    </row>
    <row r="61" spans="1:23" s="10" customFormat="1" ht="91.5" customHeight="1">
      <c r="A61" s="52">
        <v>6</v>
      </c>
      <c r="B61" s="53" t="s">
        <v>141</v>
      </c>
      <c r="C61" s="54" t="s">
        <v>139</v>
      </c>
      <c r="D61" s="54" t="s">
        <v>274</v>
      </c>
      <c r="E61" s="55">
        <v>1</v>
      </c>
      <c r="F61" s="56" t="s">
        <v>798</v>
      </c>
      <c r="G61" s="57" t="s">
        <v>799</v>
      </c>
      <c r="H61" s="57" t="s">
        <v>799</v>
      </c>
      <c r="I61" s="58" t="s">
        <v>800</v>
      </c>
      <c r="J61" s="59" t="s">
        <v>801</v>
      </c>
      <c r="K61" s="59" t="s">
        <v>802</v>
      </c>
      <c r="L61" s="59" t="s">
        <v>324</v>
      </c>
      <c r="M61" s="59" t="s">
        <v>803</v>
      </c>
      <c r="N61" s="59" t="s">
        <v>915</v>
      </c>
      <c r="O61" s="60">
        <v>39878370.289999999</v>
      </c>
      <c r="P61" s="60">
        <v>3499080.27</v>
      </c>
      <c r="Q61" s="60">
        <v>399355.49</v>
      </c>
      <c r="R61" s="60">
        <v>4085475.58</v>
      </c>
      <c r="S61" s="61" t="s">
        <v>1726</v>
      </c>
      <c r="T61" s="60">
        <v>35535166.159999996</v>
      </c>
      <c r="U61" s="62" t="s">
        <v>923</v>
      </c>
      <c r="V61" s="63" t="s">
        <v>1727</v>
      </c>
      <c r="W61" s="64">
        <f t="shared" si="0"/>
        <v>165</v>
      </c>
    </row>
    <row r="62" spans="1:23" s="10" customFormat="1" ht="84.75" customHeight="1">
      <c r="A62" s="52">
        <v>6</v>
      </c>
      <c r="B62" s="53" t="s">
        <v>141</v>
      </c>
      <c r="C62" s="54" t="s">
        <v>139</v>
      </c>
      <c r="D62" s="54" t="s">
        <v>274</v>
      </c>
      <c r="E62" s="55">
        <v>1</v>
      </c>
      <c r="F62" s="56" t="s">
        <v>798</v>
      </c>
      <c r="G62" s="57" t="s">
        <v>799</v>
      </c>
      <c r="H62" s="57" t="s">
        <v>799</v>
      </c>
      <c r="I62" s="58" t="s">
        <v>804</v>
      </c>
      <c r="J62" s="59" t="s">
        <v>805</v>
      </c>
      <c r="K62" s="59" t="s">
        <v>255</v>
      </c>
      <c r="L62" s="59" t="s">
        <v>324</v>
      </c>
      <c r="M62" s="59" t="s">
        <v>803</v>
      </c>
      <c r="N62" s="59" t="s">
        <v>915</v>
      </c>
      <c r="O62" s="60">
        <v>16533221.59</v>
      </c>
      <c r="P62" s="60">
        <v>29418</v>
      </c>
      <c r="Q62" s="60">
        <v>719.88</v>
      </c>
      <c r="R62" s="60">
        <v>230739.01</v>
      </c>
      <c r="S62" s="61" t="s">
        <v>1018</v>
      </c>
      <c r="T62" s="60">
        <v>13980355.439999999</v>
      </c>
      <c r="U62" s="62" t="s">
        <v>923</v>
      </c>
      <c r="V62" s="63" t="s">
        <v>1728</v>
      </c>
      <c r="W62" s="64">
        <f t="shared" ref="W62:W96" si="1">IF(OR(LEFT(I62)="7",LEFT(I62,1)="8"),VALUE(RIGHT(I62,3)),VALUE(RIGHT(I62,4)))</f>
        <v>174</v>
      </c>
    </row>
    <row r="63" spans="1:23" s="10" customFormat="1" ht="78.75" customHeight="1">
      <c r="A63" s="52">
        <v>6</v>
      </c>
      <c r="B63" s="53" t="s">
        <v>141</v>
      </c>
      <c r="C63" s="54" t="s">
        <v>139</v>
      </c>
      <c r="D63" s="54" t="s">
        <v>274</v>
      </c>
      <c r="E63" s="55">
        <v>1</v>
      </c>
      <c r="F63" s="56" t="s">
        <v>918</v>
      </c>
      <c r="G63" s="57" t="s">
        <v>74</v>
      </c>
      <c r="H63" s="57" t="s">
        <v>74</v>
      </c>
      <c r="I63" s="58" t="s">
        <v>701</v>
      </c>
      <c r="J63" s="59" t="s">
        <v>702</v>
      </c>
      <c r="K63" s="59" t="s">
        <v>1216</v>
      </c>
      <c r="L63" s="59" t="s">
        <v>324</v>
      </c>
      <c r="M63" s="59" t="s">
        <v>922</v>
      </c>
      <c r="N63" s="59" t="s">
        <v>326</v>
      </c>
      <c r="O63" s="60">
        <v>22719.42</v>
      </c>
      <c r="P63" s="60">
        <v>0</v>
      </c>
      <c r="Q63" s="60">
        <v>154.36000000000001</v>
      </c>
      <c r="R63" s="60">
        <v>20.260000000000002</v>
      </c>
      <c r="S63" s="61" t="s">
        <v>1092</v>
      </c>
      <c r="T63" s="60">
        <v>22853.52</v>
      </c>
      <c r="U63" s="62" t="s">
        <v>327</v>
      </c>
      <c r="V63" s="63" t="s">
        <v>1352</v>
      </c>
      <c r="W63" s="64">
        <f t="shared" si="1"/>
        <v>196</v>
      </c>
    </row>
    <row r="64" spans="1:23" s="10" customFormat="1" ht="88.5" customHeight="1">
      <c r="A64" s="52">
        <v>6</v>
      </c>
      <c r="B64" s="53" t="s">
        <v>141</v>
      </c>
      <c r="C64" s="54" t="s">
        <v>139</v>
      </c>
      <c r="D64" s="54" t="s">
        <v>274</v>
      </c>
      <c r="E64" s="55">
        <v>1</v>
      </c>
      <c r="F64" s="56" t="s">
        <v>918</v>
      </c>
      <c r="G64" s="57" t="s">
        <v>74</v>
      </c>
      <c r="H64" s="57" t="s">
        <v>74</v>
      </c>
      <c r="I64" s="58" t="s">
        <v>519</v>
      </c>
      <c r="J64" s="59" t="s">
        <v>520</v>
      </c>
      <c r="K64" s="59" t="s">
        <v>1147</v>
      </c>
      <c r="L64" s="59" t="s">
        <v>324</v>
      </c>
      <c r="M64" s="59" t="s">
        <v>922</v>
      </c>
      <c r="N64" s="59" t="s">
        <v>326</v>
      </c>
      <c r="O64" s="60">
        <v>1734.16</v>
      </c>
      <c r="P64" s="60">
        <v>0</v>
      </c>
      <c r="Q64" s="60">
        <v>19.559999999999999</v>
      </c>
      <c r="R64" s="60">
        <v>0</v>
      </c>
      <c r="S64" s="61" t="s">
        <v>1052</v>
      </c>
      <c r="T64" s="60">
        <v>1753.72</v>
      </c>
      <c r="U64" s="62" t="s">
        <v>327</v>
      </c>
      <c r="V64" s="63" t="s">
        <v>1351</v>
      </c>
      <c r="W64" s="64">
        <f t="shared" si="1"/>
        <v>1368</v>
      </c>
    </row>
    <row r="65" spans="1:23" s="10" customFormat="1" ht="132.75" customHeight="1">
      <c r="A65" s="52">
        <v>6</v>
      </c>
      <c r="B65" s="53" t="s">
        <v>141</v>
      </c>
      <c r="C65" s="54" t="s">
        <v>139</v>
      </c>
      <c r="D65" s="54" t="s">
        <v>274</v>
      </c>
      <c r="E65" s="55">
        <v>1</v>
      </c>
      <c r="F65" s="56" t="s">
        <v>918</v>
      </c>
      <c r="G65" s="57" t="s">
        <v>74</v>
      </c>
      <c r="H65" s="57" t="s">
        <v>74</v>
      </c>
      <c r="I65" s="58" t="s">
        <v>1062</v>
      </c>
      <c r="J65" s="59" t="s">
        <v>370</v>
      </c>
      <c r="K65" s="59" t="s">
        <v>1127</v>
      </c>
      <c r="L65" s="59" t="s">
        <v>324</v>
      </c>
      <c r="M65" s="59" t="s">
        <v>922</v>
      </c>
      <c r="N65" s="59" t="s">
        <v>910</v>
      </c>
      <c r="O65" s="60">
        <v>51076270791.57</v>
      </c>
      <c r="P65" s="60">
        <v>5213006151.6999998</v>
      </c>
      <c r="Q65" s="60">
        <v>645534343.27999997</v>
      </c>
      <c r="R65" s="60">
        <v>6493390710.5799999</v>
      </c>
      <c r="S65" s="61" t="s">
        <v>1729</v>
      </c>
      <c r="T65" s="60">
        <v>50441420575.970001</v>
      </c>
      <c r="U65" s="62" t="s">
        <v>923</v>
      </c>
      <c r="V65" s="63" t="s">
        <v>1730</v>
      </c>
      <c r="W65" s="64">
        <f t="shared" si="1"/>
        <v>362</v>
      </c>
    </row>
    <row r="66" spans="1:23" s="10" customFormat="1" ht="110.25" customHeight="1">
      <c r="A66" s="52">
        <v>6</v>
      </c>
      <c r="B66" s="53" t="s">
        <v>141</v>
      </c>
      <c r="C66" s="54" t="s">
        <v>139</v>
      </c>
      <c r="D66" s="54" t="s">
        <v>274</v>
      </c>
      <c r="E66" s="55">
        <v>1</v>
      </c>
      <c r="F66" s="56" t="s">
        <v>918</v>
      </c>
      <c r="G66" s="57" t="s">
        <v>74</v>
      </c>
      <c r="H66" s="57" t="s">
        <v>74</v>
      </c>
      <c r="I66" s="58" t="s">
        <v>1217</v>
      </c>
      <c r="J66" s="59" t="s">
        <v>1218</v>
      </c>
      <c r="K66" s="59" t="s">
        <v>518</v>
      </c>
      <c r="L66" s="59" t="s">
        <v>324</v>
      </c>
      <c r="M66" s="59" t="s">
        <v>922</v>
      </c>
      <c r="N66" s="59" t="s">
        <v>480</v>
      </c>
      <c r="O66" s="60">
        <v>10396067404.92</v>
      </c>
      <c r="P66" s="60">
        <v>88979519.069999993</v>
      </c>
      <c r="Q66" s="60">
        <v>151797610.53999999</v>
      </c>
      <c r="R66" s="60">
        <v>161560003.52000001</v>
      </c>
      <c r="S66" s="61" t="s">
        <v>1229</v>
      </c>
      <c r="T66" s="60">
        <v>10475284531.01</v>
      </c>
      <c r="U66" s="62" t="s">
        <v>327</v>
      </c>
      <c r="V66" s="63" t="s">
        <v>1350</v>
      </c>
      <c r="W66" s="64">
        <f t="shared" si="1"/>
        <v>1356</v>
      </c>
    </row>
    <row r="67" spans="1:23" s="10" customFormat="1" ht="78.75" customHeight="1">
      <c r="A67" s="52">
        <v>6</v>
      </c>
      <c r="B67" s="53" t="s">
        <v>141</v>
      </c>
      <c r="C67" s="54" t="s">
        <v>139</v>
      </c>
      <c r="D67" s="54" t="s">
        <v>274</v>
      </c>
      <c r="E67" s="55">
        <v>1</v>
      </c>
      <c r="F67" s="56" t="s">
        <v>1151</v>
      </c>
      <c r="G67" s="57" t="s">
        <v>1152</v>
      </c>
      <c r="H67" s="57" t="s">
        <v>1152</v>
      </c>
      <c r="I67" s="58" t="s">
        <v>1153</v>
      </c>
      <c r="J67" s="59" t="s">
        <v>183</v>
      </c>
      <c r="K67" s="59" t="s">
        <v>184</v>
      </c>
      <c r="L67" s="59" t="s">
        <v>324</v>
      </c>
      <c r="M67" s="59" t="s">
        <v>537</v>
      </c>
      <c r="N67" s="59" t="s">
        <v>326</v>
      </c>
      <c r="O67" s="60">
        <v>0</v>
      </c>
      <c r="P67" s="60">
        <v>0</v>
      </c>
      <c r="Q67" s="60">
        <v>0</v>
      </c>
      <c r="R67" s="60">
        <v>0</v>
      </c>
      <c r="S67" s="61" t="s">
        <v>1053</v>
      </c>
      <c r="T67" s="60">
        <v>0</v>
      </c>
      <c r="U67" s="62" t="s">
        <v>923</v>
      </c>
      <c r="V67" s="63" t="s">
        <v>1353</v>
      </c>
      <c r="W67" s="64">
        <f t="shared" si="1"/>
        <v>1348</v>
      </c>
    </row>
    <row r="68" spans="1:23" s="10" customFormat="1" ht="87" customHeight="1">
      <c r="A68" s="52">
        <v>6</v>
      </c>
      <c r="B68" s="53" t="s">
        <v>141</v>
      </c>
      <c r="C68" s="54" t="s">
        <v>139</v>
      </c>
      <c r="D68" s="54" t="s">
        <v>274</v>
      </c>
      <c r="E68" s="55">
        <v>1</v>
      </c>
      <c r="F68" s="56" t="s">
        <v>1151</v>
      </c>
      <c r="G68" s="57" t="s">
        <v>1152</v>
      </c>
      <c r="H68" s="57" t="s">
        <v>1152</v>
      </c>
      <c r="I68" s="58" t="s">
        <v>538</v>
      </c>
      <c r="J68" s="59" t="s">
        <v>539</v>
      </c>
      <c r="K68" s="59" t="s">
        <v>540</v>
      </c>
      <c r="L68" s="59" t="s">
        <v>324</v>
      </c>
      <c r="M68" s="59" t="s">
        <v>537</v>
      </c>
      <c r="N68" s="59" t="s">
        <v>480</v>
      </c>
      <c r="O68" s="60">
        <v>373074934.74000001</v>
      </c>
      <c r="P68" s="60">
        <v>5282786.34</v>
      </c>
      <c r="Q68" s="60">
        <v>4002336.25</v>
      </c>
      <c r="R68" s="60">
        <v>3911085.48</v>
      </c>
      <c r="S68" s="61" t="s">
        <v>1230</v>
      </c>
      <c r="T68" s="60">
        <v>378448971.85000002</v>
      </c>
      <c r="U68" s="62" t="s">
        <v>327</v>
      </c>
      <c r="V68" s="63" t="s">
        <v>1354</v>
      </c>
      <c r="W68" s="64">
        <f t="shared" si="1"/>
        <v>1398</v>
      </c>
    </row>
    <row r="69" spans="1:23" s="10" customFormat="1" ht="72.75" customHeight="1">
      <c r="A69" s="52">
        <v>6</v>
      </c>
      <c r="B69" s="53" t="s">
        <v>141</v>
      </c>
      <c r="C69" s="54" t="s">
        <v>139</v>
      </c>
      <c r="D69" s="54" t="s">
        <v>274</v>
      </c>
      <c r="E69" s="55">
        <v>1</v>
      </c>
      <c r="F69" s="56" t="s">
        <v>547</v>
      </c>
      <c r="G69" s="57" t="s">
        <v>548</v>
      </c>
      <c r="H69" s="57" t="s">
        <v>548</v>
      </c>
      <c r="I69" s="58" t="s">
        <v>549</v>
      </c>
      <c r="J69" s="59" t="s">
        <v>719</v>
      </c>
      <c r="K69" s="59" t="s">
        <v>1057</v>
      </c>
      <c r="L69" s="59" t="s">
        <v>324</v>
      </c>
      <c r="M69" s="59" t="s">
        <v>325</v>
      </c>
      <c r="N69" s="59" t="s">
        <v>326</v>
      </c>
      <c r="O69" s="60">
        <v>1625777.11</v>
      </c>
      <c r="P69" s="60">
        <v>0</v>
      </c>
      <c r="Q69" s="60">
        <v>17991.63</v>
      </c>
      <c r="R69" s="60">
        <v>0</v>
      </c>
      <c r="S69" s="61" t="s">
        <v>1231</v>
      </c>
      <c r="T69" s="60">
        <v>1643768.74</v>
      </c>
      <c r="U69" s="62" t="s">
        <v>327</v>
      </c>
      <c r="V69" s="63" t="s">
        <v>1614</v>
      </c>
      <c r="W69" s="64">
        <f t="shared" si="1"/>
        <v>1225</v>
      </c>
    </row>
    <row r="70" spans="1:23" s="10" customFormat="1" ht="90.75" customHeight="1">
      <c r="A70" s="52">
        <v>6</v>
      </c>
      <c r="B70" s="53" t="s">
        <v>141</v>
      </c>
      <c r="C70" s="54" t="s">
        <v>139</v>
      </c>
      <c r="D70" s="54" t="s">
        <v>274</v>
      </c>
      <c r="E70" s="55">
        <v>1</v>
      </c>
      <c r="F70" s="56" t="s">
        <v>311</v>
      </c>
      <c r="G70" s="57" t="s">
        <v>938</v>
      </c>
      <c r="H70" s="57" t="s">
        <v>799</v>
      </c>
      <c r="I70" s="58" t="s">
        <v>34</v>
      </c>
      <c r="J70" s="59" t="s">
        <v>35</v>
      </c>
      <c r="K70" s="59" t="s">
        <v>156</v>
      </c>
      <c r="L70" s="59" t="s">
        <v>324</v>
      </c>
      <c r="M70" s="59" t="s">
        <v>325</v>
      </c>
      <c r="N70" s="59" t="s">
        <v>326</v>
      </c>
      <c r="O70" s="60">
        <v>126937989.92</v>
      </c>
      <c r="P70" s="60">
        <v>0</v>
      </c>
      <c r="Q70" s="60">
        <v>1502621.39</v>
      </c>
      <c r="R70" s="60">
        <v>-8045156.5599999996</v>
      </c>
      <c r="S70" s="61" t="s">
        <v>1731</v>
      </c>
      <c r="T70" s="60">
        <v>136485767.87</v>
      </c>
      <c r="U70" s="62" t="s">
        <v>923</v>
      </c>
      <c r="V70" s="63" t="s">
        <v>1732</v>
      </c>
      <c r="W70" s="64">
        <f t="shared" si="1"/>
        <v>1484</v>
      </c>
    </row>
    <row r="71" spans="1:23" s="10" customFormat="1" ht="78.75" customHeight="1">
      <c r="A71" s="52">
        <v>6</v>
      </c>
      <c r="B71" s="53" t="s">
        <v>141</v>
      </c>
      <c r="C71" s="54" t="s">
        <v>139</v>
      </c>
      <c r="D71" s="54" t="s">
        <v>274</v>
      </c>
      <c r="E71" s="55">
        <v>1</v>
      </c>
      <c r="F71" s="56" t="s">
        <v>311</v>
      </c>
      <c r="G71" s="57" t="s">
        <v>938</v>
      </c>
      <c r="H71" s="57" t="s">
        <v>938</v>
      </c>
      <c r="I71" s="58">
        <v>700006213166</v>
      </c>
      <c r="J71" s="59" t="s">
        <v>379</v>
      </c>
      <c r="K71" s="59" t="s">
        <v>383</v>
      </c>
      <c r="L71" s="59" t="s">
        <v>958</v>
      </c>
      <c r="M71" s="59" t="s">
        <v>1160</v>
      </c>
      <c r="N71" s="59" t="s">
        <v>326</v>
      </c>
      <c r="O71" s="60">
        <v>488766</v>
      </c>
      <c r="P71" s="60">
        <v>0</v>
      </c>
      <c r="Q71" s="60">
        <v>0</v>
      </c>
      <c r="R71" s="60">
        <v>0</v>
      </c>
      <c r="S71" s="61" t="s">
        <v>1232</v>
      </c>
      <c r="T71" s="60">
        <v>488766</v>
      </c>
      <c r="U71" s="62" t="s">
        <v>923</v>
      </c>
      <c r="V71" s="63" t="s">
        <v>1733</v>
      </c>
      <c r="W71" s="64">
        <f t="shared" si="1"/>
        <v>166</v>
      </c>
    </row>
    <row r="72" spans="1:23" s="10" customFormat="1" ht="84" customHeight="1">
      <c r="A72" s="52">
        <v>6</v>
      </c>
      <c r="B72" s="53" t="s">
        <v>141</v>
      </c>
      <c r="C72" s="54" t="s">
        <v>139</v>
      </c>
      <c r="D72" s="54" t="s">
        <v>274</v>
      </c>
      <c r="E72" s="55">
        <v>1</v>
      </c>
      <c r="F72" s="56" t="s">
        <v>311</v>
      </c>
      <c r="G72" s="57" t="s">
        <v>938</v>
      </c>
      <c r="H72" s="57" t="s">
        <v>938</v>
      </c>
      <c r="I72" s="58" t="s">
        <v>1157</v>
      </c>
      <c r="J72" s="59" t="s">
        <v>1158</v>
      </c>
      <c r="K72" s="59" t="s">
        <v>1159</v>
      </c>
      <c r="L72" s="59" t="s">
        <v>958</v>
      </c>
      <c r="M72" s="59" t="s">
        <v>1160</v>
      </c>
      <c r="N72" s="59" t="s">
        <v>326</v>
      </c>
      <c r="O72" s="60">
        <v>0</v>
      </c>
      <c r="P72" s="60">
        <v>0</v>
      </c>
      <c r="Q72" s="60">
        <v>0</v>
      </c>
      <c r="R72" s="60">
        <v>0</v>
      </c>
      <c r="S72" s="61" t="s">
        <v>1734</v>
      </c>
      <c r="T72" s="60">
        <v>0</v>
      </c>
      <c r="U72" s="62" t="s">
        <v>923</v>
      </c>
      <c r="V72" s="63" t="s">
        <v>1735</v>
      </c>
      <c r="W72" s="64">
        <f t="shared" si="1"/>
        <v>301</v>
      </c>
    </row>
    <row r="73" spans="1:23" s="10" customFormat="1" ht="78.75" customHeight="1">
      <c r="A73" s="52">
        <v>6</v>
      </c>
      <c r="B73" s="53" t="s">
        <v>141</v>
      </c>
      <c r="C73" s="54" t="s">
        <v>139</v>
      </c>
      <c r="D73" s="54" t="s">
        <v>274</v>
      </c>
      <c r="E73" s="55">
        <v>1</v>
      </c>
      <c r="F73" s="56" t="s">
        <v>311</v>
      </c>
      <c r="G73" s="57" t="s">
        <v>938</v>
      </c>
      <c r="H73" s="57" t="s">
        <v>938</v>
      </c>
      <c r="I73" s="58" t="s">
        <v>939</v>
      </c>
      <c r="J73" s="59" t="s">
        <v>940</v>
      </c>
      <c r="K73" s="59" t="s">
        <v>265</v>
      </c>
      <c r="L73" s="59" t="s">
        <v>324</v>
      </c>
      <c r="M73" s="59" t="s">
        <v>325</v>
      </c>
      <c r="N73" s="59" t="s">
        <v>326</v>
      </c>
      <c r="O73" s="60">
        <v>9262219.2799999993</v>
      </c>
      <c r="P73" s="60">
        <v>1500000</v>
      </c>
      <c r="Q73" s="60">
        <v>23113.95</v>
      </c>
      <c r="R73" s="60">
        <v>15459.25</v>
      </c>
      <c r="S73" s="61" t="s">
        <v>1615</v>
      </c>
      <c r="T73" s="60">
        <v>6212093.9400000004</v>
      </c>
      <c r="U73" s="62" t="s">
        <v>923</v>
      </c>
      <c r="V73" s="63" t="s">
        <v>1575</v>
      </c>
      <c r="W73" s="64">
        <f t="shared" si="1"/>
        <v>145</v>
      </c>
    </row>
    <row r="74" spans="1:23" s="10" customFormat="1" ht="89.25" customHeight="1">
      <c r="A74" s="52">
        <v>6</v>
      </c>
      <c r="B74" s="53" t="s">
        <v>141</v>
      </c>
      <c r="C74" s="54" t="s">
        <v>139</v>
      </c>
      <c r="D74" s="54" t="s">
        <v>274</v>
      </c>
      <c r="E74" s="55">
        <v>1</v>
      </c>
      <c r="F74" s="56" t="s">
        <v>311</v>
      </c>
      <c r="G74" s="57" t="s">
        <v>938</v>
      </c>
      <c r="H74" s="57" t="s">
        <v>938</v>
      </c>
      <c r="I74" s="58" t="s">
        <v>1163</v>
      </c>
      <c r="J74" s="59" t="s">
        <v>1164</v>
      </c>
      <c r="K74" s="59" t="s">
        <v>1094</v>
      </c>
      <c r="L74" s="59" t="s">
        <v>324</v>
      </c>
      <c r="M74" s="59" t="s">
        <v>325</v>
      </c>
      <c r="N74" s="59" t="s">
        <v>326</v>
      </c>
      <c r="O74" s="60">
        <v>7683203.2000000002</v>
      </c>
      <c r="P74" s="60">
        <v>0</v>
      </c>
      <c r="Q74" s="60">
        <v>0</v>
      </c>
      <c r="R74" s="60">
        <v>0</v>
      </c>
      <c r="S74" s="61" t="s">
        <v>1736</v>
      </c>
      <c r="T74" s="60">
        <v>7683203.2000000002</v>
      </c>
      <c r="U74" s="62" t="s">
        <v>923</v>
      </c>
      <c r="V74" s="63" t="s">
        <v>1737</v>
      </c>
      <c r="W74" s="64">
        <f t="shared" si="1"/>
        <v>721</v>
      </c>
    </row>
    <row r="75" spans="1:23" s="10" customFormat="1" ht="76.5" customHeight="1">
      <c r="A75" s="52">
        <v>6</v>
      </c>
      <c r="B75" s="53" t="s">
        <v>141</v>
      </c>
      <c r="C75" s="54" t="s">
        <v>139</v>
      </c>
      <c r="D75" s="54" t="s">
        <v>274</v>
      </c>
      <c r="E75" s="55">
        <v>1</v>
      </c>
      <c r="F75" s="56" t="s">
        <v>311</v>
      </c>
      <c r="G75" s="57" t="s">
        <v>938</v>
      </c>
      <c r="H75" s="57" t="s">
        <v>938</v>
      </c>
      <c r="I75" s="58" t="s">
        <v>1165</v>
      </c>
      <c r="J75" s="59" t="s">
        <v>1166</v>
      </c>
      <c r="K75" s="59" t="s">
        <v>1167</v>
      </c>
      <c r="L75" s="59" t="s">
        <v>324</v>
      </c>
      <c r="M75" s="59" t="s">
        <v>325</v>
      </c>
      <c r="N75" s="59" t="s">
        <v>326</v>
      </c>
      <c r="O75" s="60">
        <v>10896252.109999999</v>
      </c>
      <c r="P75" s="60">
        <v>0</v>
      </c>
      <c r="Q75" s="60">
        <v>54337.77</v>
      </c>
      <c r="R75" s="60">
        <v>75.900000000000006</v>
      </c>
      <c r="S75" s="61" t="s">
        <v>1356</v>
      </c>
      <c r="T75" s="60">
        <v>10950513.98</v>
      </c>
      <c r="U75" s="62" t="s">
        <v>923</v>
      </c>
      <c r="V75" s="63" t="s">
        <v>1576</v>
      </c>
      <c r="W75" s="64">
        <f t="shared" si="1"/>
        <v>726</v>
      </c>
    </row>
    <row r="76" spans="1:23" s="10" customFormat="1" ht="74.25" customHeight="1">
      <c r="A76" s="52">
        <v>6</v>
      </c>
      <c r="B76" s="53" t="s">
        <v>141</v>
      </c>
      <c r="C76" s="54" t="s">
        <v>139</v>
      </c>
      <c r="D76" s="54" t="s">
        <v>274</v>
      </c>
      <c r="E76" s="55">
        <v>1</v>
      </c>
      <c r="F76" s="56" t="s">
        <v>311</v>
      </c>
      <c r="G76" s="57" t="s">
        <v>938</v>
      </c>
      <c r="H76" s="57" t="s">
        <v>938</v>
      </c>
      <c r="I76" s="58" t="s">
        <v>1182</v>
      </c>
      <c r="J76" s="59" t="s">
        <v>33</v>
      </c>
      <c r="K76" s="59" t="s">
        <v>1357</v>
      </c>
      <c r="L76" s="59" t="s">
        <v>324</v>
      </c>
      <c r="M76" s="59" t="s">
        <v>325</v>
      </c>
      <c r="N76" s="59" t="s">
        <v>326</v>
      </c>
      <c r="O76" s="60">
        <v>1595.64</v>
      </c>
      <c r="P76" s="60">
        <v>0</v>
      </c>
      <c r="Q76" s="60">
        <v>17.95</v>
      </c>
      <c r="R76" s="60">
        <v>0</v>
      </c>
      <c r="S76" s="61" t="s">
        <v>1234</v>
      </c>
      <c r="T76" s="60">
        <v>1613.59</v>
      </c>
      <c r="U76" s="62" t="s">
        <v>923</v>
      </c>
      <c r="V76" s="63" t="s">
        <v>1616</v>
      </c>
      <c r="W76" s="64">
        <f t="shared" si="1"/>
        <v>1335</v>
      </c>
    </row>
    <row r="77" spans="1:23" s="10" customFormat="1" ht="76.5" customHeight="1">
      <c r="A77" s="52">
        <v>6</v>
      </c>
      <c r="B77" s="53" t="s">
        <v>141</v>
      </c>
      <c r="C77" s="54" t="s">
        <v>139</v>
      </c>
      <c r="D77" s="54" t="s">
        <v>274</v>
      </c>
      <c r="E77" s="55">
        <v>1</v>
      </c>
      <c r="F77" s="56" t="s">
        <v>311</v>
      </c>
      <c r="G77" s="57" t="s">
        <v>938</v>
      </c>
      <c r="H77" s="57" t="s">
        <v>938</v>
      </c>
      <c r="I77" s="58" t="s">
        <v>1185</v>
      </c>
      <c r="J77" s="59" t="s">
        <v>1186</v>
      </c>
      <c r="K77" s="59" t="s">
        <v>944</v>
      </c>
      <c r="L77" s="59" t="s">
        <v>324</v>
      </c>
      <c r="M77" s="59" t="s">
        <v>325</v>
      </c>
      <c r="N77" s="59" t="s">
        <v>326</v>
      </c>
      <c r="O77" s="60">
        <v>424303112.43000001</v>
      </c>
      <c r="P77" s="60">
        <v>6145473.3499999996</v>
      </c>
      <c r="Q77" s="60">
        <v>2633861.29</v>
      </c>
      <c r="R77" s="60">
        <v>4358507.1500000004</v>
      </c>
      <c r="S77" s="61" t="s">
        <v>1738</v>
      </c>
      <c r="T77" s="60">
        <v>428723939.92000002</v>
      </c>
      <c r="U77" s="62" t="s">
        <v>923</v>
      </c>
      <c r="V77" s="63" t="s">
        <v>1358</v>
      </c>
      <c r="W77" s="64">
        <f t="shared" si="1"/>
        <v>1346</v>
      </c>
    </row>
    <row r="78" spans="1:23" s="10" customFormat="1" ht="85.5" customHeight="1">
      <c r="A78" s="52">
        <v>6</v>
      </c>
      <c r="B78" s="53" t="s">
        <v>141</v>
      </c>
      <c r="C78" s="54" t="s">
        <v>139</v>
      </c>
      <c r="D78" s="54" t="s">
        <v>274</v>
      </c>
      <c r="E78" s="55">
        <v>1</v>
      </c>
      <c r="F78" s="56" t="s">
        <v>311</v>
      </c>
      <c r="G78" s="57" t="s">
        <v>938</v>
      </c>
      <c r="H78" s="57" t="s">
        <v>938</v>
      </c>
      <c r="I78" s="58" t="s">
        <v>1187</v>
      </c>
      <c r="J78" s="59" t="s">
        <v>268</v>
      </c>
      <c r="K78" s="59" t="s">
        <v>153</v>
      </c>
      <c r="L78" s="59" t="s">
        <v>324</v>
      </c>
      <c r="M78" s="59" t="s">
        <v>325</v>
      </c>
      <c r="N78" s="59" t="s">
        <v>326</v>
      </c>
      <c r="O78" s="60">
        <v>19046902.530000001</v>
      </c>
      <c r="P78" s="60">
        <v>0</v>
      </c>
      <c r="Q78" s="60">
        <v>201569.22</v>
      </c>
      <c r="R78" s="60">
        <v>2061161.4</v>
      </c>
      <c r="S78" s="61" t="s">
        <v>1739</v>
      </c>
      <c r="T78" s="60">
        <v>17187310.350000001</v>
      </c>
      <c r="U78" s="62" t="s">
        <v>923</v>
      </c>
      <c r="V78" s="63" t="s">
        <v>1359</v>
      </c>
      <c r="W78" s="64">
        <f t="shared" si="1"/>
        <v>1397</v>
      </c>
    </row>
    <row r="79" spans="1:23" s="10" customFormat="1" ht="90.75" customHeight="1">
      <c r="A79" s="52">
        <v>6</v>
      </c>
      <c r="B79" s="53" t="s">
        <v>141</v>
      </c>
      <c r="C79" s="54" t="s">
        <v>139</v>
      </c>
      <c r="D79" s="54" t="s">
        <v>274</v>
      </c>
      <c r="E79" s="55">
        <v>1</v>
      </c>
      <c r="F79" s="56" t="s">
        <v>311</v>
      </c>
      <c r="G79" s="57" t="s">
        <v>938</v>
      </c>
      <c r="H79" s="57" t="s">
        <v>938</v>
      </c>
      <c r="I79" s="58" t="s">
        <v>671</v>
      </c>
      <c r="J79" s="59" t="s">
        <v>670</v>
      </c>
      <c r="K79" s="59" t="s">
        <v>155</v>
      </c>
      <c r="L79" s="59" t="s">
        <v>324</v>
      </c>
      <c r="M79" s="59" t="s">
        <v>325</v>
      </c>
      <c r="N79" s="59" t="s">
        <v>326</v>
      </c>
      <c r="O79" s="60">
        <v>1878554.79</v>
      </c>
      <c r="P79" s="60">
        <v>0</v>
      </c>
      <c r="Q79" s="60">
        <v>39.69</v>
      </c>
      <c r="R79" s="60">
        <v>0</v>
      </c>
      <c r="S79" s="61" t="s">
        <v>1740</v>
      </c>
      <c r="T79" s="60">
        <v>1878594.48</v>
      </c>
      <c r="U79" s="62" t="s">
        <v>923</v>
      </c>
      <c r="V79" s="63" t="s">
        <v>1617</v>
      </c>
      <c r="W79" s="64">
        <f t="shared" si="1"/>
        <v>1463</v>
      </c>
    </row>
    <row r="80" spans="1:23" s="10" customFormat="1" ht="102.75" customHeight="1">
      <c r="A80" s="52">
        <v>6</v>
      </c>
      <c r="B80" s="53" t="s">
        <v>141</v>
      </c>
      <c r="C80" s="54" t="s">
        <v>139</v>
      </c>
      <c r="D80" s="54" t="s">
        <v>274</v>
      </c>
      <c r="E80" s="55">
        <v>1</v>
      </c>
      <c r="F80" s="56" t="s">
        <v>311</v>
      </c>
      <c r="G80" s="57" t="s">
        <v>938</v>
      </c>
      <c r="H80" s="57" t="s">
        <v>938</v>
      </c>
      <c r="I80" s="58" t="s">
        <v>1107</v>
      </c>
      <c r="J80" s="59" t="s">
        <v>1108</v>
      </c>
      <c r="K80" s="59" t="s">
        <v>1109</v>
      </c>
      <c r="L80" s="59" t="s">
        <v>324</v>
      </c>
      <c r="M80" s="59" t="s">
        <v>325</v>
      </c>
      <c r="N80" s="59" t="s">
        <v>326</v>
      </c>
      <c r="O80" s="60">
        <v>68631455</v>
      </c>
      <c r="P80" s="60">
        <v>117016143.59999999</v>
      </c>
      <c r="Q80" s="60">
        <v>1744199.46</v>
      </c>
      <c r="R80" s="60">
        <v>7423816.6799999997</v>
      </c>
      <c r="S80" s="61" t="s">
        <v>1741</v>
      </c>
      <c r="T80" s="60">
        <v>154009217.44</v>
      </c>
      <c r="U80" s="62" t="s">
        <v>923</v>
      </c>
      <c r="V80" s="63" t="s">
        <v>1619</v>
      </c>
      <c r="W80" s="64">
        <f t="shared" si="1"/>
        <v>1516</v>
      </c>
    </row>
    <row r="81" spans="1:23" s="10" customFormat="1" ht="87" customHeight="1">
      <c r="A81" s="52">
        <v>6</v>
      </c>
      <c r="B81" s="53" t="s">
        <v>141</v>
      </c>
      <c r="C81" s="54" t="s">
        <v>139</v>
      </c>
      <c r="D81" s="54" t="s">
        <v>274</v>
      </c>
      <c r="E81" s="55">
        <v>1</v>
      </c>
      <c r="F81" s="56" t="s">
        <v>311</v>
      </c>
      <c r="G81" s="57" t="s">
        <v>938</v>
      </c>
      <c r="H81" s="57" t="s">
        <v>938</v>
      </c>
      <c r="I81" s="58" t="s">
        <v>1577</v>
      </c>
      <c r="J81" s="59" t="s">
        <v>1578</v>
      </c>
      <c r="K81" s="59" t="s">
        <v>1579</v>
      </c>
      <c r="L81" s="59" t="s">
        <v>324</v>
      </c>
      <c r="M81" s="59" t="s">
        <v>325</v>
      </c>
      <c r="N81" s="59" t="s">
        <v>910</v>
      </c>
      <c r="O81" s="60">
        <v>1006473.91</v>
      </c>
      <c r="P81" s="60">
        <v>0</v>
      </c>
      <c r="Q81" s="60">
        <v>4555.28</v>
      </c>
      <c r="R81" s="60">
        <v>0</v>
      </c>
      <c r="S81" s="61" t="s">
        <v>1618</v>
      </c>
      <c r="T81" s="60">
        <v>1011029.19</v>
      </c>
      <c r="U81" s="62" t="s">
        <v>923</v>
      </c>
      <c r="V81" s="63" t="s">
        <v>1580</v>
      </c>
      <c r="W81" s="64">
        <f t="shared" si="1"/>
        <v>1536</v>
      </c>
    </row>
    <row r="82" spans="1:23" s="10" customFormat="1" ht="102" customHeight="1">
      <c r="A82" s="52">
        <v>6</v>
      </c>
      <c r="B82" s="53" t="s">
        <v>141</v>
      </c>
      <c r="C82" s="54" t="s">
        <v>139</v>
      </c>
      <c r="D82" s="54" t="s">
        <v>274</v>
      </c>
      <c r="E82" s="55">
        <v>1</v>
      </c>
      <c r="F82" s="56" t="s">
        <v>311</v>
      </c>
      <c r="G82" s="57" t="s">
        <v>938</v>
      </c>
      <c r="H82" s="57" t="s">
        <v>938</v>
      </c>
      <c r="I82" s="58" t="s">
        <v>215</v>
      </c>
      <c r="J82" s="59" t="s">
        <v>32</v>
      </c>
      <c r="K82" s="59" t="s">
        <v>216</v>
      </c>
      <c r="L82" s="59" t="s">
        <v>324</v>
      </c>
      <c r="M82" s="59" t="s">
        <v>325</v>
      </c>
      <c r="N82" s="59" t="s">
        <v>480</v>
      </c>
      <c r="O82" s="60">
        <v>9566143179.0300007</v>
      </c>
      <c r="P82" s="60">
        <v>151251562</v>
      </c>
      <c r="Q82" s="60">
        <v>73189902.859999999</v>
      </c>
      <c r="R82" s="60">
        <v>517465843.80000001</v>
      </c>
      <c r="S82" s="61" t="s">
        <v>1742</v>
      </c>
      <c r="T82" s="60">
        <v>9273118800.0900002</v>
      </c>
      <c r="U82" s="62" t="s">
        <v>923</v>
      </c>
      <c r="V82" s="63" t="s">
        <v>1743</v>
      </c>
      <c r="W82" s="64">
        <f t="shared" si="1"/>
        <v>742</v>
      </c>
    </row>
    <row r="83" spans="1:23" s="10" customFormat="1" ht="132.75" customHeight="1">
      <c r="A83" s="52">
        <v>6</v>
      </c>
      <c r="B83" s="53" t="s">
        <v>141</v>
      </c>
      <c r="C83" s="54" t="s">
        <v>139</v>
      </c>
      <c r="D83" s="54" t="s">
        <v>274</v>
      </c>
      <c r="E83" s="55">
        <v>1</v>
      </c>
      <c r="F83" s="56" t="s">
        <v>311</v>
      </c>
      <c r="G83" s="57" t="s">
        <v>938</v>
      </c>
      <c r="H83" s="57" t="s">
        <v>938</v>
      </c>
      <c r="I83" s="58" t="s">
        <v>672</v>
      </c>
      <c r="J83" s="59" t="s">
        <v>269</v>
      </c>
      <c r="K83" s="59" t="s">
        <v>154</v>
      </c>
      <c r="L83" s="59" t="s">
        <v>324</v>
      </c>
      <c r="M83" s="59" t="s">
        <v>325</v>
      </c>
      <c r="N83" s="59" t="s">
        <v>480</v>
      </c>
      <c r="O83" s="60">
        <v>128035176.83</v>
      </c>
      <c r="P83" s="60">
        <v>6076487.6100000003</v>
      </c>
      <c r="Q83" s="60">
        <v>14192839.560000001</v>
      </c>
      <c r="R83" s="60">
        <v>17058532.530000001</v>
      </c>
      <c r="S83" s="61" t="s">
        <v>1744</v>
      </c>
      <c r="T83" s="60">
        <v>131245971.47</v>
      </c>
      <c r="U83" s="62" t="s">
        <v>923</v>
      </c>
      <c r="V83" s="63" t="s">
        <v>1745</v>
      </c>
      <c r="W83" s="64">
        <f t="shared" si="1"/>
        <v>1462</v>
      </c>
    </row>
    <row r="84" spans="1:23" s="10" customFormat="1" ht="132.75" customHeight="1">
      <c r="A84" s="52">
        <v>6</v>
      </c>
      <c r="B84" s="53" t="s">
        <v>141</v>
      </c>
      <c r="C84" s="54" t="s">
        <v>139</v>
      </c>
      <c r="D84" s="54" t="s">
        <v>274</v>
      </c>
      <c r="E84" s="55">
        <v>1</v>
      </c>
      <c r="F84" s="56" t="s">
        <v>311</v>
      </c>
      <c r="G84" s="57" t="s">
        <v>938</v>
      </c>
      <c r="H84" s="57" t="s">
        <v>938</v>
      </c>
      <c r="I84" s="58" t="s">
        <v>288</v>
      </c>
      <c r="J84" s="59" t="s">
        <v>289</v>
      </c>
      <c r="K84" s="59" t="s">
        <v>290</v>
      </c>
      <c r="L84" s="59" t="s">
        <v>324</v>
      </c>
      <c r="M84" s="59" t="s">
        <v>325</v>
      </c>
      <c r="N84" s="59" t="s">
        <v>1074</v>
      </c>
      <c r="O84" s="60">
        <v>2411300448.4299998</v>
      </c>
      <c r="P84" s="60">
        <v>49761329</v>
      </c>
      <c r="Q84" s="60">
        <v>11130585.23</v>
      </c>
      <c r="R84" s="60">
        <v>125714630.73999999</v>
      </c>
      <c r="S84" s="61" t="s">
        <v>1746</v>
      </c>
      <c r="T84" s="60">
        <v>2346477731.9200001</v>
      </c>
      <c r="U84" s="62" t="s">
        <v>923</v>
      </c>
      <c r="V84" s="63" t="s">
        <v>1747</v>
      </c>
      <c r="W84" s="64">
        <f t="shared" si="1"/>
        <v>1508</v>
      </c>
    </row>
    <row r="85" spans="1:23" s="10" customFormat="1" ht="100.5" customHeight="1">
      <c r="A85" s="52">
        <v>6</v>
      </c>
      <c r="B85" s="53" t="s">
        <v>141</v>
      </c>
      <c r="C85" s="54" t="s">
        <v>139</v>
      </c>
      <c r="D85" s="54" t="s">
        <v>274</v>
      </c>
      <c r="E85" s="55">
        <v>1</v>
      </c>
      <c r="F85" s="56" t="s">
        <v>311</v>
      </c>
      <c r="G85" s="57" t="s">
        <v>938</v>
      </c>
      <c r="H85" s="57" t="s">
        <v>938</v>
      </c>
      <c r="I85" s="58" t="s">
        <v>1161</v>
      </c>
      <c r="J85" s="59" t="s">
        <v>1162</v>
      </c>
      <c r="K85" s="59" t="s">
        <v>1093</v>
      </c>
      <c r="L85" s="59" t="s">
        <v>324</v>
      </c>
      <c r="M85" s="59" t="s">
        <v>325</v>
      </c>
      <c r="N85" s="59" t="s">
        <v>915</v>
      </c>
      <c r="O85" s="60">
        <v>4613287838.6999998</v>
      </c>
      <c r="P85" s="60">
        <v>170262904.96000001</v>
      </c>
      <c r="Q85" s="60">
        <v>35082719.380000003</v>
      </c>
      <c r="R85" s="60">
        <v>-1790574.75</v>
      </c>
      <c r="S85" s="61" t="s">
        <v>1233</v>
      </c>
      <c r="T85" s="60">
        <v>4613287838.6999998</v>
      </c>
      <c r="U85" s="62" t="s">
        <v>923</v>
      </c>
      <c r="V85" s="63" t="s">
        <v>1355</v>
      </c>
      <c r="W85" s="64">
        <f t="shared" si="1"/>
        <v>582</v>
      </c>
    </row>
    <row r="86" spans="1:23" s="10" customFormat="1" ht="132.75" customHeight="1">
      <c r="A86" s="52">
        <v>6</v>
      </c>
      <c r="B86" s="53" t="s">
        <v>141</v>
      </c>
      <c r="C86" s="54" t="s">
        <v>139</v>
      </c>
      <c r="D86" s="54" t="s">
        <v>274</v>
      </c>
      <c r="E86" s="55">
        <v>1</v>
      </c>
      <c r="F86" s="56" t="s">
        <v>311</v>
      </c>
      <c r="G86" s="57" t="s">
        <v>938</v>
      </c>
      <c r="H86" s="57" t="s">
        <v>938</v>
      </c>
      <c r="I86" s="58" t="s">
        <v>1183</v>
      </c>
      <c r="J86" s="59" t="s">
        <v>1184</v>
      </c>
      <c r="K86" s="59" t="s">
        <v>152</v>
      </c>
      <c r="L86" s="59" t="s">
        <v>324</v>
      </c>
      <c r="M86" s="59" t="s">
        <v>325</v>
      </c>
      <c r="N86" s="59" t="s">
        <v>915</v>
      </c>
      <c r="O86" s="60">
        <v>8168731249</v>
      </c>
      <c r="P86" s="60">
        <v>238166705</v>
      </c>
      <c r="Q86" s="60">
        <v>73212677.530000001</v>
      </c>
      <c r="R86" s="60">
        <v>458112581.80000001</v>
      </c>
      <c r="S86" s="61" t="s">
        <v>1748</v>
      </c>
      <c r="T86" s="60">
        <v>8021998049.6999998</v>
      </c>
      <c r="U86" s="62" t="s">
        <v>923</v>
      </c>
      <c r="V86" s="63" t="s">
        <v>1749</v>
      </c>
      <c r="W86" s="64">
        <f t="shared" si="1"/>
        <v>1336</v>
      </c>
    </row>
    <row r="87" spans="1:23" s="10" customFormat="1" ht="132.75" customHeight="1">
      <c r="A87" s="52">
        <v>6</v>
      </c>
      <c r="B87" s="53" t="s">
        <v>141</v>
      </c>
      <c r="C87" s="54" t="s">
        <v>139</v>
      </c>
      <c r="D87" s="54" t="s">
        <v>274</v>
      </c>
      <c r="E87" s="55">
        <v>1</v>
      </c>
      <c r="F87" s="56" t="s">
        <v>1189</v>
      </c>
      <c r="G87" s="57" t="s">
        <v>1190</v>
      </c>
      <c r="H87" s="57" t="s">
        <v>1190</v>
      </c>
      <c r="I87" s="58" t="s">
        <v>1191</v>
      </c>
      <c r="J87" s="59" t="s">
        <v>182</v>
      </c>
      <c r="K87" s="59" t="s">
        <v>1235</v>
      </c>
      <c r="L87" s="59" t="s">
        <v>324</v>
      </c>
      <c r="M87" s="59" t="s">
        <v>902</v>
      </c>
      <c r="N87" s="59" t="s">
        <v>480</v>
      </c>
      <c r="O87" s="60">
        <v>566944736.10000002</v>
      </c>
      <c r="P87" s="60">
        <v>156663646.30000001</v>
      </c>
      <c r="Q87" s="60">
        <v>685828.14</v>
      </c>
      <c r="R87" s="60">
        <v>5547136.5</v>
      </c>
      <c r="S87" s="61" t="s">
        <v>1750</v>
      </c>
      <c r="T87" s="60">
        <v>718747074.03999996</v>
      </c>
      <c r="U87" s="62" t="s">
        <v>327</v>
      </c>
      <c r="V87" s="63" t="s">
        <v>1751</v>
      </c>
      <c r="W87" s="64">
        <f t="shared" si="1"/>
        <v>1320</v>
      </c>
    </row>
    <row r="88" spans="1:23" s="10" customFormat="1" ht="132.75" customHeight="1">
      <c r="A88" s="52">
        <v>6</v>
      </c>
      <c r="B88" s="53" t="s">
        <v>141</v>
      </c>
      <c r="C88" s="54" t="s">
        <v>139</v>
      </c>
      <c r="D88" s="54" t="s">
        <v>274</v>
      </c>
      <c r="E88" s="55">
        <v>1</v>
      </c>
      <c r="F88" s="56" t="s">
        <v>1189</v>
      </c>
      <c r="G88" s="57" t="s">
        <v>1190</v>
      </c>
      <c r="H88" s="57" t="s">
        <v>1190</v>
      </c>
      <c r="I88" s="58" t="s">
        <v>1192</v>
      </c>
      <c r="J88" s="59" t="s">
        <v>272</v>
      </c>
      <c r="K88" s="59" t="s">
        <v>1236</v>
      </c>
      <c r="L88" s="59" t="s">
        <v>324</v>
      </c>
      <c r="M88" s="59" t="s">
        <v>902</v>
      </c>
      <c r="N88" s="59" t="s">
        <v>1074</v>
      </c>
      <c r="O88" s="60">
        <v>8158506.8600000003</v>
      </c>
      <c r="P88" s="60">
        <v>61998.29</v>
      </c>
      <c r="Q88" s="60">
        <v>9649.5300000000007</v>
      </c>
      <c r="R88" s="60">
        <v>331644.68</v>
      </c>
      <c r="S88" s="61" t="s">
        <v>1752</v>
      </c>
      <c r="T88" s="60">
        <v>7898510</v>
      </c>
      <c r="U88" s="62" t="s">
        <v>327</v>
      </c>
      <c r="V88" s="63" t="s">
        <v>1753</v>
      </c>
      <c r="W88" s="64">
        <f t="shared" si="1"/>
        <v>1321</v>
      </c>
    </row>
    <row r="89" spans="1:23" s="10" customFormat="1" ht="103.5" customHeight="1">
      <c r="A89" s="52">
        <v>6</v>
      </c>
      <c r="B89" s="53" t="s">
        <v>141</v>
      </c>
      <c r="C89" s="54" t="s">
        <v>139</v>
      </c>
      <c r="D89" s="54" t="s">
        <v>274</v>
      </c>
      <c r="E89" s="55">
        <v>1</v>
      </c>
      <c r="F89" s="56" t="s">
        <v>560</v>
      </c>
      <c r="G89" s="57" t="s">
        <v>561</v>
      </c>
      <c r="H89" s="57" t="s">
        <v>938</v>
      </c>
      <c r="I89" s="58" t="s">
        <v>819</v>
      </c>
      <c r="J89" s="59" t="s">
        <v>820</v>
      </c>
      <c r="K89" s="59" t="s">
        <v>687</v>
      </c>
      <c r="L89" s="59" t="s">
        <v>958</v>
      </c>
      <c r="M89" s="59" t="s">
        <v>510</v>
      </c>
      <c r="N89" s="59" t="s">
        <v>480</v>
      </c>
      <c r="O89" s="60">
        <v>175440364.31999999</v>
      </c>
      <c r="P89" s="60">
        <v>70822</v>
      </c>
      <c r="Q89" s="60">
        <v>2050388.1</v>
      </c>
      <c r="R89" s="60">
        <v>14120008.76</v>
      </c>
      <c r="S89" s="61" t="s">
        <v>1754</v>
      </c>
      <c r="T89" s="60">
        <v>163441565.66</v>
      </c>
      <c r="U89" s="62" t="s">
        <v>327</v>
      </c>
      <c r="V89" s="63" t="s">
        <v>1755</v>
      </c>
      <c r="W89" s="64">
        <f t="shared" si="1"/>
        <v>1450</v>
      </c>
    </row>
    <row r="90" spans="1:23" s="10" customFormat="1" ht="108" customHeight="1">
      <c r="A90" s="52">
        <v>6</v>
      </c>
      <c r="B90" s="53" t="s">
        <v>141</v>
      </c>
      <c r="C90" s="54" t="s">
        <v>139</v>
      </c>
      <c r="D90" s="54" t="s">
        <v>274</v>
      </c>
      <c r="E90" s="55">
        <v>1</v>
      </c>
      <c r="F90" s="56" t="s">
        <v>560</v>
      </c>
      <c r="G90" s="57" t="s">
        <v>561</v>
      </c>
      <c r="H90" s="57" t="s">
        <v>561</v>
      </c>
      <c r="I90" s="58">
        <v>700006200134</v>
      </c>
      <c r="J90" s="59" t="s">
        <v>562</v>
      </c>
      <c r="K90" s="59" t="s">
        <v>1100</v>
      </c>
      <c r="L90" s="59" t="s">
        <v>958</v>
      </c>
      <c r="M90" s="59" t="s">
        <v>563</v>
      </c>
      <c r="N90" s="59" t="s">
        <v>326</v>
      </c>
      <c r="O90" s="60">
        <v>0</v>
      </c>
      <c r="P90" s="60">
        <v>0</v>
      </c>
      <c r="Q90" s="60">
        <v>0</v>
      </c>
      <c r="R90" s="60">
        <v>0</v>
      </c>
      <c r="S90" s="61" t="s">
        <v>1620</v>
      </c>
      <c r="T90" s="60">
        <v>0</v>
      </c>
      <c r="U90" s="62" t="s">
        <v>923</v>
      </c>
      <c r="V90" s="63" t="s">
        <v>1756</v>
      </c>
      <c r="W90" s="64">
        <f t="shared" si="1"/>
        <v>134</v>
      </c>
    </row>
    <row r="91" spans="1:23" s="10" customFormat="1" ht="103.5" customHeight="1">
      <c r="A91" s="52">
        <v>6</v>
      </c>
      <c r="B91" s="53" t="s">
        <v>141</v>
      </c>
      <c r="C91" s="54" t="s">
        <v>139</v>
      </c>
      <c r="D91" s="54" t="s">
        <v>274</v>
      </c>
      <c r="E91" s="55">
        <v>1</v>
      </c>
      <c r="F91" s="56" t="s">
        <v>560</v>
      </c>
      <c r="G91" s="57" t="s">
        <v>561</v>
      </c>
      <c r="H91" s="57" t="s">
        <v>561</v>
      </c>
      <c r="I91" s="58">
        <v>700006120230</v>
      </c>
      <c r="J91" s="59" t="s">
        <v>23</v>
      </c>
      <c r="K91" s="59" t="s">
        <v>813</v>
      </c>
      <c r="L91" s="59" t="s">
        <v>958</v>
      </c>
      <c r="M91" s="59" t="s">
        <v>575</v>
      </c>
      <c r="N91" s="59" t="s">
        <v>326</v>
      </c>
      <c r="O91" s="60">
        <v>0</v>
      </c>
      <c r="P91" s="60">
        <v>0</v>
      </c>
      <c r="Q91" s="60">
        <v>0</v>
      </c>
      <c r="R91" s="60">
        <v>0</v>
      </c>
      <c r="S91" s="61" t="s">
        <v>185</v>
      </c>
      <c r="T91" s="60">
        <v>0</v>
      </c>
      <c r="U91" s="62" t="s">
        <v>923</v>
      </c>
      <c r="V91" s="63" t="s">
        <v>1360</v>
      </c>
      <c r="W91" s="64">
        <f t="shared" si="1"/>
        <v>230</v>
      </c>
    </row>
    <row r="92" spans="1:23" s="10" customFormat="1" ht="132.75" customHeight="1">
      <c r="A92" s="52">
        <v>6</v>
      </c>
      <c r="B92" s="53" t="s">
        <v>141</v>
      </c>
      <c r="C92" s="54" t="s">
        <v>139</v>
      </c>
      <c r="D92" s="54" t="s">
        <v>274</v>
      </c>
      <c r="E92" s="55">
        <v>1</v>
      </c>
      <c r="F92" s="56" t="s">
        <v>560</v>
      </c>
      <c r="G92" s="57" t="s">
        <v>561</v>
      </c>
      <c r="H92" s="57" t="s">
        <v>561</v>
      </c>
      <c r="I92" s="58" t="s">
        <v>814</v>
      </c>
      <c r="J92" s="59" t="s">
        <v>24</v>
      </c>
      <c r="K92" s="59" t="s">
        <v>685</v>
      </c>
      <c r="L92" s="59" t="s">
        <v>324</v>
      </c>
      <c r="M92" s="59" t="s">
        <v>325</v>
      </c>
      <c r="N92" s="59" t="s">
        <v>326</v>
      </c>
      <c r="O92" s="60">
        <v>506026134.92000002</v>
      </c>
      <c r="P92" s="60">
        <v>0</v>
      </c>
      <c r="Q92" s="60">
        <v>5670484.6200000001</v>
      </c>
      <c r="R92" s="60">
        <v>64731.53</v>
      </c>
      <c r="S92" s="61" t="s">
        <v>1757</v>
      </c>
      <c r="T92" s="60">
        <v>511631888.00999999</v>
      </c>
      <c r="U92" s="62" t="s">
        <v>327</v>
      </c>
      <c r="V92" s="63" t="s">
        <v>1758</v>
      </c>
      <c r="W92" s="64">
        <f t="shared" si="1"/>
        <v>1129</v>
      </c>
    </row>
    <row r="93" spans="1:23" s="10" customFormat="1" ht="166.5" customHeight="1">
      <c r="A93" s="52">
        <v>6</v>
      </c>
      <c r="B93" s="53" t="s">
        <v>141</v>
      </c>
      <c r="C93" s="54" t="s">
        <v>139</v>
      </c>
      <c r="D93" s="54" t="s">
        <v>274</v>
      </c>
      <c r="E93" s="55">
        <v>1</v>
      </c>
      <c r="F93" s="56" t="s">
        <v>560</v>
      </c>
      <c r="G93" s="57" t="s">
        <v>561</v>
      </c>
      <c r="H93" s="57" t="s">
        <v>561</v>
      </c>
      <c r="I93" s="58" t="s">
        <v>815</v>
      </c>
      <c r="J93" s="59" t="s">
        <v>816</v>
      </c>
      <c r="K93" s="59" t="s">
        <v>686</v>
      </c>
      <c r="L93" s="59" t="s">
        <v>324</v>
      </c>
      <c r="M93" s="59" t="s">
        <v>325</v>
      </c>
      <c r="N93" s="59" t="s">
        <v>480</v>
      </c>
      <c r="O93" s="60">
        <v>20465517057.759998</v>
      </c>
      <c r="P93" s="60">
        <v>8571.24</v>
      </c>
      <c r="Q93" s="60">
        <v>4120567997</v>
      </c>
      <c r="R93" s="60">
        <v>4215030705.5599999</v>
      </c>
      <c r="S93" s="61" t="s">
        <v>186</v>
      </c>
      <c r="T93" s="60">
        <v>20371062920.439999</v>
      </c>
      <c r="U93" s="62" t="s">
        <v>923</v>
      </c>
      <c r="V93" s="63" t="s">
        <v>1759</v>
      </c>
      <c r="W93" s="64">
        <f t="shared" si="1"/>
        <v>1339</v>
      </c>
    </row>
    <row r="94" spans="1:23" s="10" customFormat="1" ht="91.5" customHeight="1">
      <c r="A94" s="52">
        <v>6</v>
      </c>
      <c r="B94" s="53" t="s">
        <v>141</v>
      </c>
      <c r="C94" s="54" t="s">
        <v>139</v>
      </c>
      <c r="D94" s="54" t="s">
        <v>274</v>
      </c>
      <c r="E94" s="55">
        <v>1</v>
      </c>
      <c r="F94" s="56" t="s">
        <v>560</v>
      </c>
      <c r="G94" s="57" t="s">
        <v>561</v>
      </c>
      <c r="H94" s="57" t="s">
        <v>561</v>
      </c>
      <c r="I94" s="58" t="s">
        <v>817</v>
      </c>
      <c r="J94" s="59" t="s">
        <v>120</v>
      </c>
      <c r="K94" s="59" t="s">
        <v>508</v>
      </c>
      <c r="L94" s="59" t="s">
        <v>958</v>
      </c>
      <c r="M94" s="59" t="s">
        <v>1168</v>
      </c>
      <c r="N94" s="59" t="s">
        <v>480</v>
      </c>
      <c r="O94" s="60">
        <v>53371525.990000002</v>
      </c>
      <c r="P94" s="60">
        <v>877278.31</v>
      </c>
      <c r="Q94" s="60">
        <v>617844.25</v>
      </c>
      <c r="R94" s="60">
        <v>498349.4</v>
      </c>
      <c r="S94" s="61" t="s">
        <v>187</v>
      </c>
      <c r="T94" s="60">
        <v>54368299.149999999</v>
      </c>
      <c r="U94" s="62" t="s">
        <v>327</v>
      </c>
      <c r="V94" s="63" t="s">
        <v>1361</v>
      </c>
      <c r="W94" s="64">
        <f t="shared" si="1"/>
        <v>1446</v>
      </c>
    </row>
    <row r="95" spans="1:23" s="10" customFormat="1" ht="104.25" customHeight="1">
      <c r="A95" s="52">
        <v>6</v>
      </c>
      <c r="B95" s="53" t="s">
        <v>141</v>
      </c>
      <c r="C95" s="54" t="s">
        <v>139</v>
      </c>
      <c r="D95" s="54" t="s">
        <v>274</v>
      </c>
      <c r="E95" s="55">
        <v>1</v>
      </c>
      <c r="F95" s="56" t="s">
        <v>560</v>
      </c>
      <c r="G95" s="57" t="s">
        <v>561</v>
      </c>
      <c r="H95" s="57" t="s">
        <v>561</v>
      </c>
      <c r="I95" s="58" t="s">
        <v>818</v>
      </c>
      <c r="J95" s="59" t="s">
        <v>273</v>
      </c>
      <c r="K95" s="59" t="s">
        <v>509</v>
      </c>
      <c r="L95" s="59" t="s">
        <v>958</v>
      </c>
      <c r="M95" s="59" t="s">
        <v>1168</v>
      </c>
      <c r="N95" s="59" t="s">
        <v>480</v>
      </c>
      <c r="O95" s="60">
        <v>60457919.280000001</v>
      </c>
      <c r="P95" s="60">
        <v>-106.41</v>
      </c>
      <c r="Q95" s="60">
        <v>673690.25</v>
      </c>
      <c r="R95" s="60">
        <v>2888118.81</v>
      </c>
      <c r="S95" s="61" t="s">
        <v>757</v>
      </c>
      <c r="T95" s="60">
        <v>58243384.310000002</v>
      </c>
      <c r="U95" s="62" t="s">
        <v>327</v>
      </c>
      <c r="V95" s="63" t="s">
        <v>1362</v>
      </c>
      <c r="W95" s="64">
        <f t="shared" si="1"/>
        <v>1449</v>
      </c>
    </row>
    <row r="96" spans="1:23" s="10" customFormat="1" ht="113.25" customHeight="1">
      <c r="A96" s="52">
        <v>6</v>
      </c>
      <c r="B96" s="53" t="s">
        <v>141</v>
      </c>
      <c r="C96" s="54" t="s">
        <v>139</v>
      </c>
      <c r="D96" s="54" t="s">
        <v>274</v>
      </c>
      <c r="E96" s="55">
        <v>1</v>
      </c>
      <c r="F96" s="56" t="s">
        <v>964</v>
      </c>
      <c r="G96" s="57" t="s">
        <v>965</v>
      </c>
      <c r="H96" s="57" t="s">
        <v>965</v>
      </c>
      <c r="I96" s="58" t="s">
        <v>318</v>
      </c>
      <c r="J96" s="59" t="s">
        <v>643</v>
      </c>
      <c r="K96" s="59" t="s">
        <v>644</v>
      </c>
      <c r="L96" s="59" t="s">
        <v>324</v>
      </c>
      <c r="M96" s="59" t="s">
        <v>1169</v>
      </c>
      <c r="N96" s="59" t="s">
        <v>326</v>
      </c>
      <c r="O96" s="60">
        <v>0</v>
      </c>
      <c r="P96" s="60">
        <v>0</v>
      </c>
      <c r="Q96" s="60">
        <v>0</v>
      </c>
      <c r="R96" s="60">
        <v>0</v>
      </c>
      <c r="S96" s="61" t="s">
        <v>1760</v>
      </c>
      <c r="T96" s="60">
        <v>0</v>
      </c>
      <c r="U96" s="62" t="s">
        <v>923</v>
      </c>
      <c r="V96" s="63" t="s">
        <v>1761</v>
      </c>
      <c r="W96" s="64">
        <f t="shared" si="1"/>
        <v>1367</v>
      </c>
    </row>
    <row r="97" spans="1:25" s="51" customFormat="1" ht="20.25" customHeight="1" outlineLevel="2">
      <c r="A97" s="73"/>
      <c r="B97" s="106" t="s">
        <v>396</v>
      </c>
      <c r="C97" s="107"/>
      <c r="D97" s="107"/>
      <c r="E97" s="74">
        <f>SUBTOTAL(9,E98:E99)</f>
        <v>2</v>
      </c>
      <c r="F97" s="75"/>
      <c r="G97" s="75"/>
      <c r="H97" s="75"/>
      <c r="I97" s="76"/>
      <c r="J97" s="75"/>
      <c r="K97" s="75"/>
      <c r="L97" s="75"/>
      <c r="M97" s="75"/>
      <c r="N97" s="75"/>
      <c r="O97" s="77"/>
      <c r="P97" s="77"/>
      <c r="Q97" s="77"/>
      <c r="R97" s="77"/>
      <c r="S97" s="75"/>
      <c r="T97" s="77"/>
      <c r="U97" s="75"/>
      <c r="V97" s="78"/>
      <c r="W97" s="76"/>
      <c r="Y97" s="10"/>
    </row>
    <row r="98" spans="1:25" s="10" customFormat="1" ht="150.75" customHeight="1">
      <c r="A98" s="52">
        <v>6</v>
      </c>
      <c r="B98" s="53" t="s">
        <v>141</v>
      </c>
      <c r="C98" s="54" t="s">
        <v>139</v>
      </c>
      <c r="D98" s="54" t="s">
        <v>735</v>
      </c>
      <c r="E98" s="55">
        <v>1</v>
      </c>
      <c r="F98" s="56">
        <v>411</v>
      </c>
      <c r="G98" s="57" t="s">
        <v>955</v>
      </c>
      <c r="H98" s="57" t="s">
        <v>736</v>
      </c>
      <c r="I98" s="58">
        <v>20060641101413</v>
      </c>
      <c r="J98" s="59" t="s">
        <v>739</v>
      </c>
      <c r="K98" s="59" t="s">
        <v>737</v>
      </c>
      <c r="L98" s="59" t="s">
        <v>958</v>
      </c>
      <c r="M98" s="59" t="s">
        <v>195</v>
      </c>
      <c r="N98" s="59" t="s">
        <v>910</v>
      </c>
      <c r="O98" s="60">
        <v>90805944.75</v>
      </c>
      <c r="P98" s="60">
        <v>4831450.26</v>
      </c>
      <c r="Q98" s="60">
        <v>469858.64</v>
      </c>
      <c r="R98" s="60">
        <v>54577554.710000001</v>
      </c>
      <c r="S98" s="61" t="s">
        <v>1762</v>
      </c>
      <c r="T98" s="60">
        <v>41529698.939999998</v>
      </c>
      <c r="U98" s="62" t="s">
        <v>327</v>
      </c>
      <c r="V98" s="63" t="s">
        <v>1363</v>
      </c>
      <c r="W98" s="64">
        <f>IF(OR(LEFT(I98)="7",LEFT(I98,1)="8"),VALUE(RIGHT(I98,3)),VALUE(RIGHT(I98,4)))</f>
        <v>1413</v>
      </c>
    </row>
    <row r="99" spans="1:25" s="10" customFormat="1" ht="85.5" customHeight="1">
      <c r="A99" s="52">
        <v>6</v>
      </c>
      <c r="B99" s="53" t="s">
        <v>141</v>
      </c>
      <c r="C99" s="54" t="s">
        <v>139</v>
      </c>
      <c r="D99" s="54" t="s">
        <v>735</v>
      </c>
      <c r="E99" s="55">
        <v>1</v>
      </c>
      <c r="F99" s="56" t="s">
        <v>918</v>
      </c>
      <c r="G99" s="57" t="s">
        <v>74</v>
      </c>
      <c r="H99" s="57" t="s">
        <v>82</v>
      </c>
      <c r="I99" s="58" t="s">
        <v>75</v>
      </c>
      <c r="J99" s="59" t="s">
        <v>76</v>
      </c>
      <c r="K99" s="59" t="s">
        <v>15</v>
      </c>
      <c r="L99" s="59" t="s">
        <v>324</v>
      </c>
      <c r="M99" s="59" t="s">
        <v>922</v>
      </c>
      <c r="N99" s="59" t="s">
        <v>326</v>
      </c>
      <c r="O99" s="60">
        <v>0</v>
      </c>
      <c r="P99" s="60">
        <v>0</v>
      </c>
      <c r="Q99" s="60">
        <v>0</v>
      </c>
      <c r="R99" s="60">
        <v>0</v>
      </c>
      <c r="S99" s="61" t="s">
        <v>16</v>
      </c>
      <c r="T99" s="60">
        <v>0</v>
      </c>
      <c r="U99" s="62" t="s">
        <v>327</v>
      </c>
      <c r="V99" s="63" t="s">
        <v>1364</v>
      </c>
      <c r="W99" s="64">
        <f>IF(OR(LEFT(I99)="7",LEFT(I99,1)="8"),VALUE(RIGHT(I99,3)),VALUE(RIGHT(I99,4)))</f>
        <v>55</v>
      </c>
    </row>
    <row r="100" spans="1:25" s="51" customFormat="1" ht="20.25" customHeight="1" outlineLevel="2">
      <c r="A100" s="73"/>
      <c r="B100" s="92" t="s">
        <v>398</v>
      </c>
      <c r="C100" s="93"/>
      <c r="D100" s="93"/>
      <c r="E100" s="74">
        <f>SUBTOTAL(9,E101:E110)</f>
        <v>9</v>
      </c>
      <c r="F100" s="75"/>
      <c r="G100" s="75"/>
      <c r="H100" s="75"/>
      <c r="I100" s="76"/>
      <c r="J100" s="75"/>
      <c r="K100" s="75"/>
      <c r="L100" s="75"/>
      <c r="M100" s="75"/>
      <c r="N100" s="75"/>
      <c r="O100" s="77"/>
      <c r="P100" s="77"/>
      <c r="Q100" s="77"/>
      <c r="R100" s="77"/>
      <c r="S100" s="75"/>
      <c r="T100" s="77"/>
      <c r="U100" s="75"/>
      <c r="V100" s="78"/>
      <c r="W100" s="76"/>
      <c r="Y100" s="10"/>
    </row>
    <row r="101" spans="1:25" s="10" customFormat="1" ht="132.75" customHeight="1">
      <c r="A101" s="52">
        <v>6</v>
      </c>
      <c r="B101" s="53" t="s">
        <v>141</v>
      </c>
      <c r="C101" s="54" t="s">
        <v>139</v>
      </c>
      <c r="D101" s="54" t="s">
        <v>1075</v>
      </c>
      <c r="E101" s="55">
        <v>1</v>
      </c>
      <c r="F101" s="56">
        <v>213</v>
      </c>
      <c r="G101" s="57" t="s">
        <v>1055</v>
      </c>
      <c r="H101" s="57" t="s">
        <v>948</v>
      </c>
      <c r="I101" s="58" t="s">
        <v>949</v>
      </c>
      <c r="J101" s="59" t="s">
        <v>950</v>
      </c>
      <c r="K101" s="59" t="s">
        <v>233</v>
      </c>
      <c r="L101" s="59" t="s">
        <v>324</v>
      </c>
      <c r="M101" s="59" t="s">
        <v>325</v>
      </c>
      <c r="N101" s="59" t="s">
        <v>326</v>
      </c>
      <c r="O101" s="60">
        <v>0</v>
      </c>
      <c r="P101" s="60">
        <v>0</v>
      </c>
      <c r="Q101" s="60">
        <v>0</v>
      </c>
      <c r="R101" s="60">
        <v>0</v>
      </c>
      <c r="S101" s="61" t="s">
        <v>1763</v>
      </c>
      <c r="T101" s="60">
        <v>0</v>
      </c>
      <c r="U101" s="62" t="s">
        <v>327</v>
      </c>
      <c r="V101" s="63" t="s">
        <v>1764</v>
      </c>
      <c r="W101" s="64">
        <f t="shared" ref="W101:W109" si="2">IF(OR(LEFT(I101)="7",LEFT(I101,1)="8"),VALUE(RIGHT(I101,3)),VALUE(RIGHT(I101,4)))</f>
        <v>1100</v>
      </c>
    </row>
    <row r="102" spans="1:25" s="10" customFormat="1" ht="100.5" customHeight="1">
      <c r="A102" s="52">
        <v>6</v>
      </c>
      <c r="B102" s="53" t="s">
        <v>141</v>
      </c>
      <c r="C102" s="54" t="s">
        <v>139</v>
      </c>
      <c r="D102" s="54" t="s">
        <v>1075</v>
      </c>
      <c r="E102" s="55">
        <v>1</v>
      </c>
      <c r="F102" s="56">
        <v>715</v>
      </c>
      <c r="G102" s="57" t="s">
        <v>576</v>
      </c>
      <c r="H102" s="57" t="s">
        <v>577</v>
      </c>
      <c r="I102" s="58">
        <v>20050671501393</v>
      </c>
      <c r="J102" s="59" t="s">
        <v>578</v>
      </c>
      <c r="K102" s="59" t="s">
        <v>1198</v>
      </c>
      <c r="L102" s="59" t="s">
        <v>324</v>
      </c>
      <c r="M102" s="59" t="s">
        <v>325</v>
      </c>
      <c r="N102" s="59" t="s">
        <v>326</v>
      </c>
      <c r="O102" s="60">
        <v>20704.03</v>
      </c>
      <c r="P102" s="60">
        <v>0</v>
      </c>
      <c r="Q102" s="60">
        <v>0</v>
      </c>
      <c r="R102" s="60">
        <v>0</v>
      </c>
      <c r="S102" s="61" t="s">
        <v>1765</v>
      </c>
      <c r="T102" s="60">
        <v>20704.03</v>
      </c>
      <c r="U102" s="62" t="s">
        <v>327</v>
      </c>
      <c r="V102" s="63" t="s">
        <v>1766</v>
      </c>
      <c r="W102" s="64">
        <f t="shared" si="2"/>
        <v>1393</v>
      </c>
    </row>
    <row r="103" spans="1:25" s="10" customFormat="1" ht="72.75" customHeight="1">
      <c r="A103" s="52">
        <v>6</v>
      </c>
      <c r="B103" s="53" t="s">
        <v>141</v>
      </c>
      <c r="C103" s="54" t="s">
        <v>139</v>
      </c>
      <c r="D103" s="54" t="s">
        <v>1075</v>
      </c>
      <c r="E103" s="55">
        <v>1</v>
      </c>
      <c r="F103" s="56" t="s">
        <v>918</v>
      </c>
      <c r="G103" s="57" t="s">
        <v>74</v>
      </c>
      <c r="H103" s="57" t="s">
        <v>1082</v>
      </c>
      <c r="I103" s="58" t="s">
        <v>77</v>
      </c>
      <c r="J103" s="59" t="s">
        <v>78</v>
      </c>
      <c r="K103" s="59" t="s">
        <v>1199</v>
      </c>
      <c r="L103" s="59" t="s">
        <v>324</v>
      </c>
      <c r="M103" s="59" t="s">
        <v>922</v>
      </c>
      <c r="N103" s="59" t="s">
        <v>326</v>
      </c>
      <c r="O103" s="60">
        <v>198940.31</v>
      </c>
      <c r="P103" s="60">
        <v>0</v>
      </c>
      <c r="Q103" s="60">
        <v>2059.2399999999998</v>
      </c>
      <c r="R103" s="60">
        <v>271.2</v>
      </c>
      <c r="S103" s="61" t="s">
        <v>1200</v>
      </c>
      <c r="T103" s="60">
        <v>200728.35</v>
      </c>
      <c r="U103" s="62" t="s">
        <v>327</v>
      </c>
      <c r="V103" s="63" t="s">
        <v>1365</v>
      </c>
      <c r="W103" s="64">
        <f t="shared" si="2"/>
        <v>192</v>
      </c>
    </row>
    <row r="104" spans="1:25" s="10" customFormat="1" ht="132.75" customHeight="1">
      <c r="A104" s="52">
        <v>6</v>
      </c>
      <c r="B104" s="53" t="s">
        <v>141</v>
      </c>
      <c r="C104" s="54" t="s">
        <v>139</v>
      </c>
      <c r="D104" s="54" t="s">
        <v>1075</v>
      </c>
      <c r="E104" s="55">
        <v>1</v>
      </c>
      <c r="F104" s="56" t="s">
        <v>188</v>
      </c>
      <c r="G104" s="57" t="s">
        <v>189</v>
      </c>
      <c r="H104" s="57" t="s">
        <v>190</v>
      </c>
      <c r="I104" s="58" t="s">
        <v>191</v>
      </c>
      <c r="J104" s="59" t="s">
        <v>192</v>
      </c>
      <c r="K104" s="59" t="s">
        <v>1201</v>
      </c>
      <c r="L104" s="59" t="s">
        <v>958</v>
      </c>
      <c r="M104" s="59" t="s">
        <v>1087</v>
      </c>
      <c r="N104" s="59" t="s">
        <v>326</v>
      </c>
      <c r="O104" s="60">
        <v>244174869.59999999</v>
      </c>
      <c r="P104" s="60">
        <v>753838</v>
      </c>
      <c r="Q104" s="60">
        <v>60901.75</v>
      </c>
      <c r="R104" s="60">
        <v>203213.73</v>
      </c>
      <c r="S104" s="61" t="s">
        <v>1767</v>
      </c>
      <c r="T104" s="60">
        <v>709818664</v>
      </c>
      <c r="U104" s="62" t="s">
        <v>923</v>
      </c>
      <c r="V104" s="63" t="s">
        <v>1768</v>
      </c>
      <c r="W104" s="64">
        <f t="shared" si="2"/>
        <v>1473</v>
      </c>
    </row>
    <row r="105" spans="1:25" s="10" customFormat="1" ht="176.25" customHeight="1">
      <c r="A105" s="52">
        <v>6</v>
      </c>
      <c r="B105" s="53" t="s">
        <v>141</v>
      </c>
      <c r="C105" s="54" t="s">
        <v>139</v>
      </c>
      <c r="D105" s="54" t="s">
        <v>1075</v>
      </c>
      <c r="E105" s="55">
        <v>1</v>
      </c>
      <c r="F105" s="56" t="s">
        <v>188</v>
      </c>
      <c r="G105" s="57" t="s">
        <v>189</v>
      </c>
      <c r="H105" s="57" t="s">
        <v>1366</v>
      </c>
      <c r="I105" s="58" t="s">
        <v>1367</v>
      </c>
      <c r="J105" s="59" t="s">
        <v>1368</v>
      </c>
      <c r="K105" s="59" t="s">
        <v>1369</v>
      </c>
      <c r="L105" s="59" t="s">
        <v>958</v>
      </c>
      <c r="M105" s="59" t="s">
        <v>1370</v>
      </c>
      <c r="N105" s="59" t="s">
        <v>326</v>
      </c>
      <c r="O105" s="60">
        <v>50217381.619999997</v>
      </c>
      <c r="P105" s="60">
        <v>0</v>
      </c>
      <c r="Q105" s="60">
        <v>18455</v>
      </c>
      <c r="R105" s="60">
        <v>56055</v>
      </c>
      <c r="S105" s="61" t="s">
        <v>1769</v>
      </c>
      <c r="T105" s="60">
        <v>143186628</v>
      </c>
      <c r="U105" s="62" t="s">
        <v>923</v>
      </c>
      <c r="V105" s="63" t="s">
        <v>1770</v>
      </c>
      <c r="W105" s="64">
        <f t="shared" si="2"/>
        <v>1535</v>
      </c>
    </row>
    <row r="106" spans="1:25" s="10" customFormat="1" ht="149.25" customHeight="1">
      <c r="A106" s="52">
        <v>6</v>
      </c>
      <c r="B106" s="53" t="s">
        <v>141</v>
      </c>
      <c r="C106" s="54" t="s">
        <v>139</v>
      </c>
      <c r="D106" s="54" t="s">
        <v>1075</v>
      </c>
      <c r="E106" s="55">
        <v>1</v>
      </c>
      <c r="F106" s="56" t="s">
        <v>188</v>
      </c>
      <c r="G106" s="57" t="s">
        <v>189</v>
      </c>
      <c r="H106" s="57" t="s">
        <v>1202</v>
      </c>
      <c r="I106" s="58" t="s">
        <v>1203</v>
      </c>
      <c r="J106" s="59" t="s">
        <v>1204</v>
      </c>
      <c r="K106" s="59" t="s">
        <v>1205</v>
      </c>
      <c r="L106" s="59" t="s">
        <v>958</v>
      </c>
      <c r="M106" s="59" t="s">
        <v>1087</v>
      </c>
      <c r="N106" s="59" t="s">
        <v>326</v>
      </c>
      <c r="O106" s="60">
        <v>73086382.230000004</v>
      </c>
      <c r="P106" s="60">
        <v>0</v>
      </c>
      <c r="Q106" s="60">
        <v>68607.75</v>
      </c>
      <c r="R106" s="60">
        <v>0</v>
      </c>
      <c r="S106" s="61" t="s">
        <v>1771</v>
      </c>
      <c r="T106" s="60">
        <v>230166964</v>
      </c>
      <c r="U106" s="62" t="s">
        <v>923</v>
      </c>
      <c r="V106" s="63" t="s">
        <v>1772</v>
      </c>
      <c r="W106" s="64">
        <f t="shared" si="2"/>
        <v>1505</v>
      </c>
    </row>
    <row r="107" spans="1:25" s="10" customFormat="1" ht="207.75" customHeight="1">
      <c r="A107" s="52">
        <v>6</v>
      </c>
      <c r="B107" s="53" t="s">
        <v>141</v>
      </c>
      <c r="C107" s="54" t="s">
        <v>139</v>
      </c>
      <c r="D107" s="54" t="s">
        <v>1075</v>
      </c>
      <c r="E107" s="55">
        <v>1</v>
      </c>
      <c r="F107" s="56" t="s">
        <v>188</v>
      </c>
      <c r="G107" s="57" t="s">
        <v>189</v>
      </c>
      <c r="H107" s="57" t="s">
        <v>1301</v>
      </c>
      <c r="I107" s="58" t="s">
        <v>1302</v>
      </c>
      <c r="J107" s="59" t="s">
        <v>1303</v>
      </c>
      <c r="K107" s="59" t="s">
        <v>1304</v>
      </c>
      <c r="L107" s="59" t="s">
        <v>958</v>
      </c>
      <c r="M107" s="59" t="s">
        <v>1160</v>
      </c>
      <c r="N107" s="59" t="s">
        <v>326</v>
      </c>
      <c r="O107" s="60">
        <v>1850238.47</v>
      </c>
      <c r="P107" s="60">
        <v>0</v>
      </c>
      <c r="Q107" s="60">
        <v>17512.59</v>
      </c>
      <c r="R107" s="60">
        <v>0</v>
      </c>
      <c r="S107" s="61" t="s">
        <v>1773</v>
      </c>
      <c r="T107" s="60">
        <v>1867751.06</v>
      </c>
      <c r="U107" s="62" t="s">
        <v>923</v>
      </c>
      <c r="V107" s="63" t="s">
        <v>1621</v>
      </c>
      <c r="W107" s="64">
        <f t="shared" si="2"/>
        <v>1519</v>
      </c>
    </row>
    <row r="108" spans="1:25" s="10" customFormat="1" ht="132.75" customHeight="1">
      <c r="A108" s="52">
        <v>6</v>
      </c>
      <c r="B108" s="53" t="s">
        <v>141</v>
      </c>
      <c r="C108" s="54" t="s">
        <v>139</v>
      </c>
      <c r="D108" s="54" t="s">
        <v>1075</v>
      </c>
      <c r="E108" s="55">
        <v>1</v>
      </c>
      <c r="F108" s="56" t="s">
        <v>1189</v>
      </c>
      <c r="G108" s="57" t="s">
        <v>1190</v>
      </c>
      <c r="H108" s="57" t="s">
        <v>710</v>
      </c>
      <c r="I108" s="58" t="s">
        <v>559</v>
      </c>
      <c r="J108" s="59" t="s">
        <v>303</v>
      </c>
      <c r="K108" s="59" t="s">
        <v>709</v>
      </c>
      <c r="L108" s="59" t="s">
        <v>324</v>
      </c>
      <c r="M108" s="59" t="s">
        <v>902</v>
      </c>
      <c r="N108" s="59" t="s">
        <v>326</v>
      </c>
      <c r="O108" s="60">
        <v>275349.59999999998</v>
      </c>
      <c r="P108" s="60">
        <v>0</v>
      </c>
      <c r="Q108" s="60">
        <v>0</v>
      </c>
      <c r="R108" s="60">
        <v>0</v>
      </c>
      <c r="S108" s="61" t="s">
        <v>1774</v>
      </c>
      <c r="T108" s="60">
        <v>275349.59999999998</v>
      </c>
      <c r="U108" s="62" t="s">
        <v>327</v>
      </c>
      <c r="V108" s="63" t="s">
        <v>1775</v>
      </c>
      <c r="W108" s="64">
        <f t="shared" si="2"/>
        <v>1389</v>
      </c>
    </row>
    <row r="109" spans="1:25" s="10" customFormat="1" ht="132.75" customHeight="1">
      <c r="A109" s="52">
        <v>6</v>
      </c>
      <c r="B109" s="53" t="s">
        <v>141</v>
      </c>
      <c r="C109" s="54" t="s">
        <v>139</v>
      </c>
      <c r="D109" s="54" t="s">
        <v>1075</v>
      </c>
      <c r="E109" s="55">
        <v>1</v>
      </c>
      <c r="F109" s="56" t="s">
        <v>964</v>
      </c>
      <c r="G109" s="57" t="s">
        <v>965</v>
      </c>
      <c r="H109" s="57" t="s">
        <v>25</v>
      </c>
      <c r="I109" s="58" t="s">
        <v>26</v>
      </c>
      <c r="J109" s="59" t="s">
        <v>27</v>
      </c>
      <c r="K109" s="59" t="s">
        <v>1060</v>
      </c>
      <c r="L109" s="59" t="s">
        <v>958</v>
      </c>
      <c r="M109" s="59" t="s">
        <v>180</v>
      </c>
      <c r="N109" s="59" t="s">
        <v>326</v>
      </c>
      <c r="O109" s="60">
        <v>0</v>
      </c>
      <c r="P109" s="60">
        <v>0</v>
      </c>
      <c r="Q109" s="60">
        <v>0</v>
      </c>
      <c r="R109" s="60">
        <v>0</v>
      </c>
      <c r="S109" s="61" t="s">
        <v>1776</v>
      </c>
      <c r="T109" s="60">
        <v>0</v>
      </c>
      <c r="U109" s="62" t="s">
        <v>923</v>
      </c>
      <c r="V109" s="63" t="s">
        <v>1777</v>
      </c>
      <c r="W109" s="64">
        <f t="shared" si="2"/>
        <v>1483</v>
      </c>
    </row>
    <row r="110" spans="1:25" s="44" customFormat="1" ht="20.25" customHeight="1" outlineLevel="1">
      <c r="A110" s="79"/>
      <c r="B110" s="94" t="s">
        <v>397</v>
      </c>
      <c r="C110" s="95"/>
      <c r="D110" s="95"/>
      <c r="E110" s="80">
        <f>SUBTOTAL(9,E111:E124)</f>
        <v>12</v>
      </c>
      <c r="F110" s="81"/>
      <c r="G110" s="81"/>
      <c r="H110" s="81"/>
      <c r="I110" s="82"/>
      <c r="J110" s="81"/>
      <c r="K110" s="81"/>
      <c r="L110" s="81"/>
      <c r="M110" s="81"/>
      <c r="N110" s="81"/>
      <c r="O110" s="83"/>
      <c r="P110" s="83"/>
      <c r="Q110" s="83"/>
      <c r="R110" s="83"/>
      <c r="S110" s="81"/>
      <c r="T110" s="83"/>
      <c r="U110" s="81"/>
      <c r="V110" s="84"/>
      <c r="W110" s="82"/>
      <c r="Y110" s="10"/>
    </row>
    <row r="111" spans="1:25" s="51" customFormat="1" ht="20.25" customHeight="1" outlineLevel="2">
      <c r="A111" s="45"/>
      <c r="B111" s="90" t="s">
        <v>395</v>
      </c>
      <c r="C111" s="91"/>
      <c r="D111" s="91"/>
      <c r="E111" s="46">
        <f>SUBTOTAL(9,E112:E122)</f>
        <v>11</v>
      </c>
      <c r="F111" s="47"/>
      <c r="G111" s="47"/>
      <c r="H111" s="47"/>
      <c r="I111" s="48"/>
      <c r="J111" s="47"/>
      <c r="K111" s="47"/>
      <c r="L111" s="47"/>
      <c r="M111" s="47"/>
      <c r="N111" s="47"/>
      <c r="O111" s="49"/>
      <c r="P111" s="49"/>
      <c r="Q111" s="49"/>
      <c r="R111" s="49"/>
      <c r="S111" s="47"/>
      <c r="T111" s="49"/>
      <c r="U111" s="47"/>
      <c r="V111" s="50"/>
      <c r="W111" s="48"/>
      <c r="Y111" s="10"/>
    </row>
    <row r="112" spans="1:25" s="10" customFormat="1" ht="116.25" customHeight="1">
      <c r="A112" s="52">
        <v>6</v>
      </c>
      <c r="B112" s="53" t="s">
        <v>141</v>
      </c>
      <c r="C112" s="54" t="s">
        <v>94</v>
      </c>
      <c r="D112" s="54" t="s">
        <v>274</v>
      </c>
      <c r="E112" s="55">
        <v>1</v>
      </c>
      <c r="F112" s="56">
        <v>210</v>
      </c>
      <c r="G112" s="57" t="s">
        <v>919</v>
      </c>
      <c r="H112" s="57" t="s">
        <v>942</v>
      </c>
      <c r="I112" s="58" t="s">
        <v>312</v>
      </c>
      <c r="J112" s="59" t="s">
        <v>1137</v>
      </c>
      <c r="K112" s="59" t="s">
        <v>1206</v>
      </c>
      <c r="L112" s="59" t="s">
        <v>324</v>
      </c>
      <c r="M112" s="59" t="s">
        <v>922</v>
      </c>
      <c r="N112" s="59" t="s">
        <v>326</v>
      </c>
      <c r="O112" s="60">
        <v>0</v>
      </c>
      <c r="P112" s="60">
        <v>0</v>
      </c>
      <c r="Q112" s="60">
        <v>0</v>
      </c>
      <c r="R112" s="60">
        <v>0</v>
      </c>
      <c r="S112" s="61" t="s">
        <v>1778</v>
      </c>
      <c r="T112" s="60">
        <v>0</v>
      </c>
      <c r="U112" s="62" t="s">
        <v>923</v>
      </c>
      <c r="V112" s="63" t="s">
        <v>1371</v>
      </c>
      <c r="W112" s="64">
        <f t="shared" ref="W112:W122" si="3">IF(OR(LEFT(I112)="7",LEFT(I112,1)="8"),VALUE(RIGHT(I112,3)),VALUE(RIGHT(I112,4)))</f>
        <v>66</v>
      </c>
    </row>
    <row r="113" spans="1:25" s="10" customFormat="1" ht="165" customHeight="1">
      <c r="A113" s="52">
        <v>6</v>
      </c>
      <c r="B113" s="53" t="s">
        <v>141</v>
      </c>
      <c r="C113" s="54" t="s">
        <v>94</v>
      </c>
      <c r="D113" s="54" t="s">
        <v>274</v>
      </c>
      <c r="E113" s="55">
        <v>1</v>
      </c>
      <c r="F113" s="56">
        <v>210</v>
      </c>
      <c r="G113" s="57" t="s">
        <v>919</v>
      </c>
      <c r="H113" s="57" t="s">
        <v>919</v>
      </c>
      <c r="I113" s="58" t="s">
        <v>920</v>
      </c>
      <c r="J113" s="59" t="s">
        <v>304</v>
      </c>
      <c r="K113" s="59" t="s">
        <v>921</v>
      </c>
      <c r="L113" s="59" t="s">
        <v>324</v>
      </c>
      <c r="M113" s="59" t="s">
        <v>922</v>
      </c>
      <c r="N113" s="59" t="s">
        <v>326</v>
      </c>
      <c r="O113" s="60">
        <v>0</v>
      </c>
      <c r="P113" s="60">
        <v>0</v>
      </c>
      <c r="Q113" s="60">
        <v>0</v>
      </c>
      <c r="R113" s="60">
        <v>0</v>
      </c>
      <c r="S113" s="61" t="s">
        <v>1779</v>
      </c>
      <c r="T113" s="60">
        <v>4056353.98</v>
      </c>
      <c r="U113" s="62" t="s">
        <v>923</v>
      </c>
      <c r="V113" s="63" t="s">
        <v>1780</v>
      </c>
      <c r="W113" s="64">
        <f t="shared" si="3"/>
        <v>54</v>
      </c>
    </row>
    <row r="114" spans="1:25" s="10" customFormat="1" ht="112.5" customHeight="1">
      <c r="A114" s="52">
        <v>6</v>
      </c>
      <c r="B114" s="53" t="s">
        <v>141</v>
      </c>
      <c r="C114" s="54" t="s">
        <v>94</v>
      </c>
      <c r="D114" s="54" t="s">
        <v>274</v>
      </c>
      <c r="E114" s="55">
        <v>1</v>
      </c>
      <c r="F114" s="56">
        <v>210</v>
      </c>
      <c r="G114" s="57" t="s">
        <v>919</v>
      </c>
      <c r="H114" s="57" t="s">
        <v>919</v>
      </c>
      <c r="I114" s="58" t="s">
        <v>315</v>
      </c>
      <c r="J114" s="59" t="s">
        <v>316</v>
      </c>
      <c r="K114" s="59" t="s">
        <v>317</v>
      </c>
      <c r="L114" s="59" t="s">
        <v>324</v>
      </c>
      <c r="M114" s="59" t="s">
        <v>325</v>
      </c>
      <c r="N114" s="59" t="s">
        <v>326</v>
      </c>
      <c r="O114" s="60">
        <v>0</v>
      </c>
      <c r="P114" s="60">
        <v>0</v>
      </c>
      <c r="Q114" s="60">
        <v>0</v>
      </c>
      <c r="R114" s="60">
        <v>0</v>
      </c>
      <c r="S114" s="61" t="s">
        <v>1781</v>
      </c>
      <c r="T114" s="60">
        <v>10779659.08</v>
      </c>
      <c r="U114" s="62" t="s">
        <v>923</v>
      </c>
      <c r="V114" s="63" t="s">
        <v>1782</v>
      </c>
      <c r="W114" s="64">
        <f t="shared" si="3"/>
        <v>151</v>
      </c>
    </row>
    <row r="115" spans="1:25" s="10" customFormat="1" ht="132.75" customHeight="1">
      <c r="A115" s="52">
        <v>6</v>
      </c>
      <c r="B115" s="53" t="s">
        <v>141</v>
      </c>
      <c r="C115" s="54" t="s">
        <v>94</v>
      </c>
      <c r="D115" s="54" t="s">
        <v>274</v>
      </c>
      <c r="E115" s="55">
        <v>1</v>
      </c>
      <c r="F115" s="56">
        <v>210</v>
      </c>
      <c r="G115" s="57" t="s">
        <v>919</v>
      </c>
      <c r="H115" s="57" t="s">
        <v>919</v>
      </c>
      <c r="I115" s="58" t="s">
        <v>313</v>
      </c>
      <c r="J115" s="59" t="s">
        <v>314</v>
      </c>
      <c r="K115" s="59" t="s">
        <v>1048</v>
      </c>
      <c r="L115" s="59" t="s">
        <v>324</v>
      </c>
      <c r="M115" s="59" t="s">
        <v>325</v>
      </c>
      <c r="N115" s="59" t="s">
        <v>910</v>
      </c>
      <c r="O115" s="60">
        <v>0</v>
      </c>
      <c r="P115" s="60">
        <v>0</v>
      </c>
      <c r="Q115" s="60">
        <v>0</v>
      </c>
      <c r="R115" s="60">
        <v>0</v>
      </c>
      <c r="S115" s="61" t="s">
        <v>1783</v>
      </c>
      <c r="T115" s="60">
        <v>307974.56</v>
      </c>
      <c r="U115" s="62" t="s">
        <v>923</v>
      </c>
      <c r="V115" s="63" t="s">
        <v>1784</v>
      </c>
      <c r="W115" s="64">
        <f t="shared" si="3"/>
        <v>91</v>
      </c>
    </row>
    <row r="116" spans="1:25" s="10" customFormat="1" ht="104.25" customHeight="1">
      <c r="A116" s="52">
        <v>6</v>
      </c>
      <c r="B116" s="53" t="s">
        <v>141</v>
      </c>
      <c r="C116" s="54" t="s">
        <v>94</v>
      </c>
      <c r="D116" s="54" t="s">
        <v>274</v>
      </c>
      <c r="E116" s="55">
        <v>1</v>
      </c>
      <c r="F116" s="56">
        <v>212</v>
      </c>
      <c r="G116" s="57" t="s">
        <v>308</v>
      </c>
      <c r="H116" s="57" t="s">
        <v>942</v>
      </c>
      <c r="I116" s="58" t="s">
        <v>752</v>
      </c>
      <c r="J116" s="59" t="s">
        <v>753</v>
      </c>
      <c r="K116" s="59" t="s">
        <v>1136</v>
      </c>
      <c r="L116" s="59" t="s">
        <v>324</v>
      </c>
      <c r="M116" s="59" t="s">
        <v>922</v>
      </c>
      <c r="N116" s="59" t="s">
        <v>326</v>
      </c>
      <c r="O116" s="60">
        <v>0</v>
      </c>
      <c r="P116" s="60">
        <v>0</v>
      </c>
      <c r="Q116" s="60">
        <v>0</v>
      </c>
      <c r="R116" s="60">
        <v>0</v>
      </c>
      <c r="S116" s="61" t="s">
        <v>1785</v>
      </c>
      <c r="T116" s="60">
        <v>0</v>
      </c>
      <c r="U116" s="62" t="s">
        <v>923</v>
      </c>
      <c r="V116" s="63" t="s">
        <v>1372</v>
      </c>
      <c r="W116" s="64">
        <f t="shared" si="3"/>
        <v>189</v>
      </c>
    </row>
    <row r="117" spans="1:25" s="10" customFormat="1" ht="178.5" customHeight="1">
      <c r="A117" s="52">
        <v>6</v>
      </c>
      <c r="B117" s="53" t="s">
        <v>141</v>
      </c>
      <c r="C117" s="54" t="s">
        <v>94</v>
      </c>
      <c r="D117" s="54" t="s">
        <v>274</v>
      </c>
      <c r="E117" s="55">
        <v>1</v>
      </c>
      <c r="F117" s="56">
        <v>213</v>
      </c>
      <c r="G117" s="57" t="s">
        <v>1055</v>
      </c>
      <c r="H117" s="57" t="s">
        <v>1055</v>
      </c>
      <c r="I117" s="58">
        <v>20090621301517</v>
      </c>
      <c r="J117" s="59" t="s">
        <v>1279</v>
      </c>
      <c r="K117" s="59" t="s">
        <v>1305</v>
      </c>
      <c r="L117" s="59" t="s">
        <v>740</v>
      </c>
      <c r="M117" s="59" t="s">
        <v>1225</v>
      </c>
      <c r="N117" s="59" t="s">
        <v>326</v>
      </c>
      <c r="O117" s="60">
        <v>3484518.33</v>
      </c>
      <c r="P117" s="60">
        <v>0</v>
      </c>
      <c r="Q117" s="60">
        <v>36180.86</v>
      </c>
      <c r="R117" s="60">
        <v>958115.31</v>
      </c>
      <c r="S117" s="61" t="s">
        <v>1786</v>
      </c>
      <c r="T117" s="60">
        <v>2562583.88</v>
      </c>
      <c r="U117" s="62" t="s">
        <v>327</v>
      </c>
      <c r="V117" s="63" t="s">
        <v>1787</v>
      </c>
      <c r="W117" s="64">
        <f t="shared" si="3"/>
        <v>1517</v>
      </c>
    </row>
    <row r="118" spans="1:25" s="10" customFormat="1" ht="199.5" customHeight="1">
      <c r="A118" s="52">
        <v>6</v>
      </c>
      <c r="B118" s="53" t="s">
        <v>141</v>
      </c>
      <c r="C118" s="54" t="s">
        <v>94</v>
      </c>
      <c r="D118" s="54" t="s">
        <v>274</v>
      </c>
      <c r="E118" s="55">
        <v>1</v>
      </c>
      <c r="F118" s="56">
        <v>215</v>
      </c>
      <c r="G118" s="57" t="s">
        <v>745</v>
      </c>
      <c r="H118" s="57" t="s">
        <v>942</v>
      </c>
      <c r="I118" s="58">
        <v>20080621501486</v>
      </c>
      <c r="J118" s="59" t="s">
        <v>943</v>
      </c>
      <c r="K118" s="59" t="s">
        <v>366</v>
      </c>
      <c r="L118" s="59" t="s">
        <v>324</v>
      </c>
      <c r="M118" s="59" t="s">
        <v>803</v>
      </c>
      <c r="N118" s="59" t="s">
        <v>326</v>
      </c>
      <c r="O118" s="60">
        <v>5403925591.2200003</v>
      </c>
      <c r="P118" s="60">
        <v>-73382304.030000001</v>
      </c>
      <c r="Q118" s="60">
        <v>13699800.18</v>
      </c>
      <c r="R118" s="60">
        <v>98233989.980000004</v>
      </c>
      <c r="S118" s="61" t="s">
        <v>1788</v>
      </c>
      <c r="T118" s="60">
        <v>5246009097.3900003</v>
      </c>
      <c r="U118" s="62" t="s">
        <v>327</v>
      </c>
      <c r="V118" s="63" t="s">
        <v>1789</v>
      </c>
      <c r="W118" s="64">
        <f t="shared" si="3"/>
        <v>1486</v>
      </c>
    </row>
    <row r="119" spans="1:25" s="10" customFormat="1" ht="132.75" customHeight="1">
      <c r="A119" s="52">
        <v>6</v>
      </c>
      <c r="B119" s="53" t="s">
        <v>141</v>
      </c>
      <c r="C119" s="54" t="s">
        <v>94</v>
      </c>
      <c r="D119" s="54" t="s">
        <v>274</v>
      </c>
      <c r="E119" s="55">
        <v>1</v>
      </c>
      <c r="F119" s="56">
        <v>411</v>
      </c>
      <c r="G119" s="57" t="s">
        <v>955</v>
      </c>
      <c r="H119" s="57" t="s">
        <v>955</v>
      </c>
      <c r="I119" s="58">
        <v>20090641101502</v>
      </c>
      <c r="J119" s="59" t="s">
        <v>1581</v>
      </c>
      <c r="K119" s="59" t="s">
        <v>242</v>
      </c>
      <c r="L119" s="59" t="s">
        <v>324</v>
      </c>
      <c r="M119" s="59" t="s">
        <v>325</v>
      </c>
      <c r="N119" s="59" t="s">
        <v>480</v>
      </c>
      <c r="O119" s="60">
        <v>25737048916.900002</v>
      </c>
      <c r="P119" s="60">
        <v>0</v>
      </c>
      <c r="Q119" s="60">
        <v>382035497.81</v>
      </c>
      <c r="R119" s="60">
        <v>0</v>
      </c>
      <c r="S119" s="61" t="s">
        <v>1790</v>
      </c>
      <c r="T119" s="60">
        <v>26119084414.709999</v>
      </c>
      <c r="U119" s="62" t="s">
        <v>327</v>
      </c>
      <c r="V119" s="63" t="s">
        <v>1373</v>
      </c>
      <c r="W119" s="64">
        <f t="shared" si="3"/>
        <v>1502</v>
      </c>
    </row>
    <row r="120" spans="1:25" s="10" customFormat="1" ht="101.25" customHeight="1">
      <c r="A120" s="52">
        <v>6</v>
      </c>
      <c r="B120" s="53" t="s">
        <v>141</v>
      </c>
      <c r="C120" s="54" t="s">
        <v>94</v>
      </c>
      <c r="D120" s="54" t="s">
        <v>274</v>
      </c>
      <c r="E120" s="55">
        <v>1</v>
      </c>
      <c r="F120" s="56" t="s">
        <v>798</v>
      </c>
      <c r="G120" s="57" t="s">
        <v>799</v>
      </c>
      <c r="H120" s="57" t="s">
        <v>1374</v>
      </c>
      <c r="I120" s="58" t="s">
        <v>1375</v>
      </c>
      <c r="J120" s="59" t="s">
        <v>1376</v>
      </c>
      <c r="K120" s="59" t="s">
        <v>1377</v>
      </c>
      <c r="L120" s="59" t="s">
        <v>324</v>
      </c>
      <c r="M120" s="59" t="s">
        <v>803</v>
      </c>
      <c r="N120" s="59" t="s">
        <v>326</v>
      </c>
      <c r="O120" s="60">
        <v>4970182.55</v>
      </c>
      <c r="P120" s="60">
        <v>0</v>
      </c>
      <c r="Q120" s="60">
        <v>42173.88</v>
      </c>
      <c r="R120" s="60">
        <v>5736.93</v>
      </c>
      <c r="S120" s="61" t="s">
        <v>1378</v>
      </c>
      <c r="T120" s="60">
        <v>0</v>
      </c>
      <c r="U120" s="62" t="s">
        <v>923</v>
      </c>
      <c r="V120" s="63" t="s">
        <v>1791</v>
      </c>
      <c r="W120" s="64">
        <f t="shared" si="3"/>
        <v>1523</v>
      </c>
    </row>
    <row r="121" spans="1:25" s="10" customFormat="1" ht="89.25" customHeight="1">
      <c r="A121" s="52">
        <v>6</v>
      </c>
      <c r="B121" s="53" t="s">
        <v>141</v>
      </c>
      <c r="C121" s="54" t="s">
        <v>94</v>
      </c>
      <c r="D121" s="54" t="s">
        <v>274</v>
      </c>
      <c r="E121" s="55">
        <v>1</v>
      </c>
      <c r="F121" s="56" t="s">
        <v>1151</v>
      </c>
      <c r="G121" s="57" t="s">
        <v>1152</v>
      </c>
      <c r="H121" s="57" t="s">
        <v>1152</v>
      </c>
      <c r="I121" s="58" t="s">
        <v>338</v>
      </c>
      <c r="J121" s="59" t="s">
        <v>339</v>
      </c>
      <c r="K121" s="59" t="s">
        <v>340</v>
      </c>
      <c r="L121" s="59" t="s">
        <v>324</v>
      </c>
      <c r="M121" s="59" t="s">
        <v>537</v>
      </c>
      <c r="N121" s="59" t="s">
        <v>326</v>
      </c>
      <c r="O121" s="60">
        <v>19107108.760000002</v>
      </c>
      <c r="P121" s="60">
        <v>0</v>
      </c>
      <c r="Q121" s="60">
        <v>164084.44</v>
      </c>
      <c r="R121" s="60">
        <v>6803057.1299999999</v>
      </c>
      <c r="S121" s="61" t="s">
        <v>1306</v>
      </c>
      <c r="T121" s="60">
        <v>12468136.07</v>
      </c>
      <c r="U121" s="62" t="s">
        <v>327</v>
      </c>
      <c r="V121" s="63" t="s">
        <v>1792</v>
      </c>
      <c r="W121" s="64">
        <f t="shared" si="3"/>
        <v>1509</v>
      </c>
    </row>
    <row r="122" spans="1:25" s="10" customFormat="1" ht="114" customHeight="1">
      <c r="A122" s="52">
        <v>6</v>
      </c>
      <c r="B122" s="53" t="s">
        <v>141</v>
      </c>
      <c r="C122" s="54" t="s">
        <v>94</v>
      </c>
      <c r="D122" s="54" t="s">
        <v>274</v>
      </c>
      <c r="E122" s="55">
        <v>1</v>
      </c>
      <c r="F122" s="56" t="s">
        <v>311</v>
      </c>
      <c r="G122" s="57" t="s">
        <v>938</v>
      </c>
      <c r="H122" s="57" t="s">
        <v>938</v>
      </c>
      <c r="I122" s="58" t="s">
        <v>1188</v>
      </c>
      <c r="J122" s="59" t="s">
        <v>28</v>
      </c>
      <c r="K122" s="59" t="s">
        <v>29</v>
      </c>
      <c r="L122" s="59" t="s">
        <v>324</v>
      </c>
      <c r="M122" s="59" t="s">
        <v>325</v>
      </c>
      <c r="N122" s="59" t="s">
        <v>326</v>
      </c>
      <c r="O122" s="60">
        <v>11475692.029999999</v>
      </c>
      <c r="P122" s="60">
        <v>0</v>
      </c>
      <c r="Q122" s="60">
        <v>0</v>
      </c>
      <c r="R122" s="60">
        <v>0</v>
      </c>
      <c r="S122" s="61" t="s">
        <v>1582</v>
      </c>
      <c r="T122" s="60">
        <v>11475692.029999999</v>
      </c>
      <c r="U122" s="62" t="s">
        <v>923</v>
      </c>
      <c r="V122" s="63" t="s">
        <v>1793</v>
      </c>
      <c r="W122" s="64">
        <f t="shared" si="3"/>
        <v>368</v>
      </c>
    </row>
    <row r="123" spans="1:25" s="51" customFormat="1" ht="20.25" customHeight="1" outlineLevel="2">
      <c r="A123" s="73"/>
      <c r="B123" s="92" t="s">
        <v>30</v>
      </c>
      <c r="C123" s="93"/>
      <c r="D123" s="93"/>
      <c r="E123" s="74">
        <f>SUBTOTAL(9,E124:E124)</f>
        <v>1</v>
      </c>
      <c r="F123" s="75"/>
      <c r="G123" s="75"/>
      <c r="H123" s="75"/>
      <c r="I123" s="76"/>
      <c r="J123" s="75"/>
      <c r="K123" s="75"/>
      <c r="L123" s="75"/>
      <c r="M123" s="75"/>
      <c r="N123" s="75"/>
      <c r="O123" s="77"/>
      <c r="P123" s="77"/>
      <c r="Q123" s="77"/>
      <c r="R123" s="77"/>
      <c r="S123" s="75"/>
      <c r="T123" s="77"/>
      <c r="U123" s="75"/>
      <c r="V123" s="78"/>
      <c r="W123" s="76"/>
      <c r="Y123" s="10"/>
    </row>
    <row r="124" spans="1:25" s="10" customFormat="1" ht="72" customHeight="1">
      <c r="A124" s="52">
        <v>6</v>
      </c>
      <c r="B124" s="53" t="s">
        <v>141</v>
      </c>
      <c r="C124" s="54" t="s">
        <v>94</v>
      </c>
      <c r="D124" s="54" t="s">
        <v>1075</v>
      </c>
      <c r="E124" s="55">
        <v>1</v>
      </c>
      <c r="F124" s="56" t="s">
        <v>918</v>
      </c>
      <c r="G124" s="57" t="s">
        <v>74</v>
      </c>
      <c r="H124" s="57" t="s">
        <v>511</v>
      </c>
      <c r="I124" s="58" t="s">
        <v>1148</v>
      </c>
      <c r="J124" s="59" t="s">
        <v>1149</v>
      </c>
      <c r="K124" s="59" t="s">
        <v>1150</v>
      </c>
      <c r="L124" s="59" t="s">
        <v>324</v>
      </c>
      <c r="M124" s="59" t="s">
        <v>922</v>
      </c>
      <c r="N124" s="59" t="s">
        <v>326</v>
      </c>
      <c r="O124" s="60">
        <v>0</v>
      </c>
      <c r="P124" s="60">
        <v>0</v>
      </c>
      <c r="Q124" s="60">
        <v>0</v>
      </c>
      <c r="R124" s="60">
        <v>0</v>
      </c>
      <c r="S124" s="61" t="s">
        <v>1098</v>
      </c>
      <c r="T124" s="60">
        <v>0</v>
      </c>
      <c r="U124" s="62" t="s">
        <v>327</v>
      </c>
      <c r="V124" s="63" t="s">
        <v>1379</v>
      </c>
      <c r="W124" s="64">
        <f>IF(OR(LEFT(I124)="7",LEFT(I124,1)="8"),VALUE(RIGHT(I124,3)),VALUE(RIGHT(I124,4)))</f>
        <v>585</v>
      </c>
    </row>
    <row r="125" spans="1:25" s="44" customFormat="1" ht="20.25" customHeight="1" outlineLevel="1">
      <c r="A125" s="79"/>
      <c r="B125" s="94" t="s">
        <v>399</v>
      </c>
      <c r="C125" s="95"/>
      <c r="D125" s="95"/>
      <c r="E125" s="80">
        <f>SUBTOTAL(9,E127:E127)</f>
        <v>1</v>
      </c>
      <c r="F125" s="81"/>
      <c r="G125" s="81"/>
      <c r="H125" s="81"/>
      <c r="I125" s="82"/>
      <c r="J125" s="81"/>
      <c r="K125" s="81"/>
      <c r="L125" s="81"/>
      <c r="M125" s="81"/>
      <c r="N125" s="81"/>
      <c r="O125" s="83"/>
      <c r="P125" s="83"/>
      <c r="Q125" s="83"/>
      <c r="R125" s="83"/>
      <c r="S125" s="81"/>
      <c r="T125" s="83"/>
      <c r="U125" s="81"/>
      <c r="V125" s="84"/>
      <c r="W125" s="82"/>
      <c r="Y125" s="10"/>
    </row>
    <row r="126" spans="1:25" s="51" customFormat="1" ht="20.25" customHeight="1" outlineLevel="2">
      <c r="A126" s="45"/>
      <c r="B126" s="90" t="s">
        <v>395</v>
      </c>
      <c r="C126" s="91"/>
      <c r="D126" s="91"/>
      <c r="E126" s="46">
        <f>SUBTOTAL(9,E127:E127)</f>
        <v>1</v>
      </c>
      <c r="F126" s="47"/>
      <c r="G126" s="47"/>
      <c r="H126" s="47"/>
      <c r="I126" s="48"/>
      <c r="J126" s="47"/>
      <c r="K126" s="47"/>
      <c r="L126" s="47"/>
      <c r="M126" s="47"/>
      <c r="N126" s="47"/>
      <c r="O126" s="49"/>
      <c r="P126" s="49"/>
      <c r="Q126" s="49"/>
      <c r="R126" s="49"/>
      <c r="S126" s="47"/>
      <c r="T126" s="49"/>
      <c r="U126" s="47"/>
      <c r="V126" s="50"/>
      <c r="W126" s="48"/>
      <c r="Y126" s="10"/>
    </row>
    <row r="127" spans="1:25" s="10" customFormat="1" ht="132.75" customHeight="1">
      <c r="A127" s="52">
        <v>6</v>
      </c>
      <c r="B127" s="53" t="s">
        <v>141</v>
      </c>
      <c r="C127" s="54" t="s">
        <v>223</v>
      </c>
      <c r="D127" s="54" t="s">
        <v>274</v>
      </c>
      <c r="E127" s="55">
        <v>1</v>
      </c>
      <c r="F127" s="56" t="s">
        <v>541</v>
      </c>
      <c r="G127" s="57" t="s">
        <v>542</v>
      </c>
      <c r="H127" s="57" t="s">
        <v>542</v>
      </c>
      <c r="I127" s="58" t="s">
        <v>543</v>
      </c>
      <c r="J127" s="59" t="s">
        <v>544</v>
      </c>
      <c r="K127" s="59" t="s">
        <v>545</v>
      </c>
      <c r="L127" s="59" t="s">
        <v>958</v>
      </c>
      <c r="M127" s="59" t="s">
        <v>546</v>
      </c>
      <c r="N127" s="59" t="s">
        <v>326</v>
      </c>
      <c r="O127" s="60">
        <v>9490225161</v>
      </c>
      <c r="P127" s="60">
        <v>7491204714</v>
      </c>
      <c r="Q127" s="60">
        <v>115226941</v>
      </c>
      <c r="R127" s="60">
        <v>11091477858</v>
      </c>
      <c r="S127" s="61" t="s">
        <v>1794</v>
      </c>
      <c r="T127" s="60">
        <v>11091477858</v>
      </c>
      <c r="U127" s="62" t="s">
        <v>923</v>
      </c>
      <c r="V127" s="63" t="s">
        <v>1795</v>
      </c>
      <c r="W127" s="64">
        <f>IF(OR(LEFT(I127)="7",LEFT(I127,1)="8"),VALUE(RIGHT(I127,3)),VALUE(RIGHT(I127,4)))</f>
        <v>1330</v>
      </c>
    </row>
    <row r="128" spans="1:25" s="37" customFormat="1" ht="20.25" customHeight="1" outlineLevel="3">
      <c r="A128" s="65"/>
      <c r="B128" s="98" t="s">
        <v>319</v>
      </c>
      <c r="C128" s="99"/>
      <c r="D128" s="99"/>
      <c r="E128" s="66">
        <f>SUBTOTAL(9,E129:E136)</f>
        <v>4</v>
      </c>
      <c r="F128" s="67"/>
      <c r="G128" s="67"/>
      <c r="H128" s="67"/>
      <c r="I128" s="68"/>
      <c r="J128" s="67"/>
      <c r="K128" s="67"/>
      <c r="L128" s="67"/>
      <c r="M128" s="67"/>
      <c r="N128" s="67"/>
      <c r="O128" s="69"/>
      <c r="P128" s="70"/>
      <c r="Q128" s="70"/>
      <c r="R128" s="70"/>
      <c r="S128" s="67"/>
      <c r="T128" s="70"/>
      <c r="U128" s="67"/>
      <c r="V128" s="71"/>
      <c r="W128" s="72"/>
      <c r="Y128" s="10"/>
    </row>
    <row r="129" spans="1:25" s="44" customFormat="1" ht="20.25" customHeight="1" outlineLevel="1">
      <c r="A129" s="38"/>
      <c r="B129" s="96" t="s">
        <v>929</v>
      </c>
      <c r="C129" s="97" t="s">
        <v>927</v>
      </c>
      <c r="D129" s="97"/>
      <c r="E129" s="39">
        <f>SUBTOTAL(9,E131:E133)</f>
        <v>3</v>
      </c>
      <c r="F129" s="40"/>
      <c r="G129" s="40"/>
      <c r="H129" s="40"/>
      <c r="I129" s="41"/>
      <c r="J129" s="40"/>
      <c r="K129" s="40"/>
      <c r="L129" s="40"/>
      <c r="M129" s="40"/>
      <c r="N129" s="40"/>
      <c r="O129" s="42"/>
      <c r="P129" s="42"/>
      <c r="Q129" s="42"/>
      <c r="R129" s="42"/>
      <c r="S129" s="40"/>
      <c r="T129" s="42"/>
      <c r="U129" s="40"/>
      <c r="V129" s="43"/>
      <c r="W129" s="41"/>
      <c r="Y129" s="10"/>
    </row>
    <row r="130" spans="1:25" s="51" customFormat="1" ht="20.25" customHeight="1" outlineLevel="2">
      <c r="A130" s="45"/>
      <c r="B130" s="90" t="s">
        <v>395</v>
      </c>
      <c r="C130" s="91"/>
      <c r="D130" s="91"/>
      <c r="E130" s="46">
        <f>SUBTOTAL(9,E131:E133)</f>
        <v>3</v>
      </c>
      <c r="F130" s="47"/>
      <c r="G130" s="47"/>
      <c r="H130" s="47"/>
      <c r="I130" s="48"/>
      <c r="J130" s="47"/>
      <c r="K130" s="47"/>
      <c r="L130" s="47"/>
      <c r="M130" s="47"/>
      <c r="N130" s="47"/>
      <c r="O130" s="49"/>
      <c r="P130" s="49"/>
      <c r="Q130" s="49"/>
      <c r="R130" s="49"/>
      <c r="S130" s="47"/>
      <c r="T130" s="49"/>
      <c r="U130" s="47"/>
      <c r="V130" s="50"/>
      <c r="W130" s="48"/>
      <c r="Y130" s="10"/>
    </row>
    <row r="131" spans="1:25" s="10" customFormat="1" ht="132.75" customHeight="1">
      <c r="A131" s="52">
        <v>7</v>
      </c>
      <c r="B131" s="53" t="s">
        <v>319</v>
      </c>
      <c r="C131" s="54" t="s">
        <v>139</v>
      </c>
      <c r="D131" s="54" t="s">
        <v>274</v>
      </c>
      <c r="E131" s="55">
        <v>1</v>
      </c>
      <c r="F131" s="56">
        <v>110</v>
      </c>
      <c r="G131" s="57" t="s">
        <v>852</v>
      </c>
      <c r="H131" s="57" t="s">
        <v>722</v>
      </c>
      <c r="I131" s="58">
        <v>20070711001474</v>
      </c>
      <c r="J131" s="59" t="s">
        <v>79</v>
      </c>
      <c r="K131" s="59" t="s">
        <v>80</v>
      </c>
      <c r="L131" s="59" t="s">
        <v>324</v>
      </c>
      <c r="M131" s="59" t="s">
        <v>537</v>
      </c>
      <c r="N131" s="59" t="s">
        <v>326</v>
      </c>
      <c r="O131" s="60">
        <v>3389427094.2399998</v>
      </c>
      <c r="P131" s="60">
        <v>1443000000</v>
      </c>
      <c r="Q131" s="60">
        <v>28951932.010000002</v>
      </c>
      <c r="R131" s="60">
        <v>171229745.61000001</v>
      </c>
      <c r="S131" s="61" t="s">
        <v>1796</v>
      </c>
      <c r="T131" s="60">
        <v>4690149280.6400003</v>
      </c>
      <c r="U131" s="62" t="s">
        <v>327</v>
      </c>
      <c r="V131" s="63" t="s">
        <v>1380</v>
      </c>
      <c r="W131" s="64">
        <f>IF(OR(LEFT(I131)="7",LEFT(I131,1)="8"),VALUE(RIGHT(I131,3)),VALUE(RIGHT(I131,4)))</f>
        <v>1474</v>
      </c>
    </row>
    <row r="132" spans="1:25" s="10" customFormat="1" ht="96" customHeight="1">
      <c r="A132" s="52">
        <v>7</v>
      </c>
      <c r="B132" s="53" t="s">
        <v>319</v>
      </c>
      <c r="C132" s="54" t="s">
        <v>139</v>
      </c>
      <c r="D132" s="54" t="s">
        <v>274</v>
      </c>
      <c r="E132" s="55">
        <v>1</v>
      </c>
      <c r="F132" s="56">
        <v>120</v>
      </c>
      <c r="G132" s="57" t="s">
        <v>320</v>
      </c>
      <c r="H132" s="57" t="s">
        <v>722</v>
      </c>
      <c r="I132" s="58">
        <v>700007120240</v>
      </c>
      <c r="J132" s="59" t="s">
        <v>321</v>
      </c>
      <c r="K132" s="59" t="s">
        <v>1272</v>
      </c>
      <c r="L132" s="59" t="s">
        <v>324</v>
      </c>
      <c r="M132" s="59" t="s">
        <v>537</v>
      </c>
      <c r="N132" s="59" t="s">
        <v>1074</v>
      </c>
      <c r="O132" s="60">
        <v>242371687.13999999</v>
      </c>
      <c r="P132" s="60">
        <v>0</v>
      </c>
      <c r="Q132" s="60">
        <v>2032178.54</v>
      </c>
      <c r="R132" s="60">
        <v>7440876.3899999997</v>
      </c>
      <c r="S132" s="61" t="s">
        <v>1797</v>
      </c>
      <c r="T132" s="60">
        <v>236962989.28999999</v>
      </c>
      <c r="U132" s="62" t="s">
        <v>327</v>
      </c>
      <c r="V132" s="63" t="s">
        <v>1381</v>
      </c>
      <c r="W132" s="64">
        <f>IF(OR(LEFT(I132)="7",LEFT(I132,1)="8"),VALUE(RIGHT(I132,3)),VALUE(RIGHT(I132,4)))</f>
        <v>240</v>
      </c>
    </row>
    <row r="133" spans="1:25" s="10" customFormat="1" ht="96.75" customHeight="1">
      <c r="A133" s="52">
        <v>7</v>
      </c>
      <c r="B133" s="53" t="s">
        <v>319</v>
      </c>
      <c r="C133" s="54" t="s">
        <v>139</v>
      </c>
      <c r="D133" s="54" t="s">
        <v>274</v>
      </c>
      <c r="E133" s="55">
        <v>1</v>
      </c>
      <c r="F133" s="56" t="s">
        <v>322</v>
      </c>
      <c r="G133" s="57" t="s">
        <v>893</v>
      </c>
      <c r="H133" s="57" t="s">
        <v>893</v>
      </c>
      <c r="I133" s="58" t="s">
        <v>894</v>
      </c>
      <c r="J133" s="59" t="s">
        <v>110</v>
      </c>
      <c r="K133" s="59" t="s">
        <v>1273</v>
      </c>
      <c r="L133" s="59" t="s">
        <v>324</v>
      </c>
      <c r="M133" s="59" t="s">
        <v>537</v>
      </c>
      <c r="N133" s="59" t="s">
        <v>326</v>
      </c>
      <c r="O133" s="60">
        <v>5321652.75</v>
      </c>
      <c r="P133" s="60">
        <v>350512.03</v>
      </c>
      <c r="Q133" s="60">
        <v>223203.66</v>
      </c>
      <c r="R133" s="60">
        <v>1431730.16</v>
      </c>
      <c r="S133" s="61" t="s">
        <v>1106</v>
      </c>
      <c r="T133" s="60">
        <v>4463638.28</v>
      </c>
      <c r="U133" s="62" t="s">
        <v>327</v>
      </c>
      <c r="V133" s="63" t="s">
        <v>1382</v>
      </c>
      <c r="W133" s="64">
        <f>IF(OR(LEFT(I133)="7",LEFT(I133,1)="8"),VALUE(RIGHT(I133,3)),VALUE(RIGHT(I133,4)))</f>
        <v>129</v>
      </c>
    </row>
    <row r="134" spans="1:25" s="44" customFormat="1" ht="20.25" customHeight="1" outlineLevel="1">
      <c r="A134" s="79"/>
      <c r="B134" s="94" t="s">
        <v>397</v>
      </c>
      <c r="C134" s="95"/>
      <c r="D134" s="95"/>
      <c r="E134" s="80">
        <f>SUBTOTAL(9,E135:E136)</f>
        <v>1</v>
      </c>
      <c r="F134" s="81"/>
      <c r="G134" s="81"/>
      <c r="H134" s="81"/>
      <c r="I134" s="82"/>
      <c r="J134" s="81"/>
      <c r="K134" s="81"/>
      <c r="L134" s="81"/>
      <c r="M134" s="81"/>
      <c r="N134" s="81"/>
      <c r="O134" s="83"/>
      <c r="P134" s="83"/>
      <c r="Q134" s="83"/>
      <c r="R134" s="83"/>
      <c r="S134" s="81"/>
      <c r="T134" s="83"/>
      <c r="U134" s="81"/>
      <c r="V134" s="84"/>
      <c r="W134" s="82"/>
      <c r="Y134" s="10"/>
    </row>
    <row r="135" spans="1:25" s="51" customFormat="1" ht="20.25" customHeight="1" outlineLevel="2">
      <c r="A135" s="45"/>
      <c r="B135" s="90" t="s">
        <v>395</v>
      </c>
      <c r="C135" s="91"/>
      <c r="D135" s="91"/>
      <c r="E135" s="46">
        <f>SUBTOTAL(9,E136:E136)</f>
        <v>1</v>
      </c>
      <c r="F135" s="47"/>
      <c r="G135" s="47"/>
      <c r="H135" s="47"/>
      <c r="I135" s="48"/>
      <c r="J135" s="47"/>
      <c r="K135" s="47"/>
      <c r="L135" s="47"/>
      <c r="M135" s="47"/>
      <c r="N135" s="47"/>
      <c r="O135" s="49"/>
      <c r="P135" s="49"/>
      <c r="Q135" s="49"/>
      <c r="R135" s="49"/>
      <c r="S135" s="47"/>
      <c r="T135" s="49"/>
      <c r="U135" s="47"/>
      <c r="V135" s="50"/>
      <c r="W135" s="48"/>
      <c r="Y135" s="10"/>
    </row>
    <row r="136" spans="1:25" s="10" customFormat="1" ht="90.75" customHeight="1">
      <c r="A136" s="52">
        <v>7</v>
      </c>
      <c r="B136" s="53" t="s">
        <v>319</v>
      </c>
      <c r="C136" s="54" t="s">
        <v>94</v>
      </c>
      <c r="D136" s="54" t="s">
        <v>274</v>
      </c>
      <c r="E136" s="55">
        <v>1</v>
      </c>
      <c r="F136" s="56" t="s">
        <v>322</v>
      </c>
      <c r="G136" s="57" t="s">
        <v>893</v>
      </c>
      <c r="H136" s="57" t="s">
        <v>893</v>
      </c>
      <c r="I136" s="58" t="s">
        <v>1275</v>
      </c>
      <c r="J136" s="59" t="s">
        <v>1274</v>
      </c>
      <c r="K136" s="59" t="s">
        <v>1276</v>
      </c>
      <c r="L136" s="59" t="s">
        <v>324</v>
      </c>
      <c r="M136" s="59" t="s">
        <v>537</v>
      </c>
      <c r="N136" s="59" t="s">
        <v>480</v>
      </c>
      <c r="O136" s="60">
        <v>1052315594.95</v>
      </c>
      <c r="P136" s="60">
        <v>1855944221.6500001</v>
      </c>
      <c r="Q136" s="60">
        <v>0</v>
      </c>
      <c r="R136" s="60">
        <v>2302126259.1900001</v>
      </c>
      <c r="S136" s="61" t="s">
        <v>1010</v>
      </c>
      <c r="T136" s="60">
        <v>606133557.40999997</v>
      </c>
      <c r="U136" s="62" t="s">
        <v>923</v>
      </c>
      <c r="V136" s="63" t="s">
        <v>1383</v>
      </c>
      <c r="W136" s="64">
        <f>IF(OR(LEFT(I136)="7",LEFT(I136,1)="8"),VALUE(RIGHT(I136,3)),VALUE(RIGHT(I136,4)))</f>
        <v>1495</v>
      </c>
    </row>
    <row r="137" spans="1:25" s="37" customFormat="1" ht="39.75" customHeight="1" outlineLevel="3">
      <c r="A137" s="65"/>
      <c r="B137" s="98" t="s">
        <v>897</v>
      </c>
      <c r="C137" s="99"/>
      <c r="D137" s="99"/>
      <c r="E137" s="66">
        <f>SUBTOTAL(9,E140:F143)</f>
        <v>3</v>
      </c>
      <c r="F137" s="67"/>
      <c r="G137" s="67"/>
      <c r="H137" s="67"/>
      <c r="I137" s="68"/>
      <c r="J137" s="67"/>
      <c r="K137" s="67"/>
      <c r="L137" s="67"/>
      <c r="M137" s="67"/>
      <c r="N137" s="67"/>
      <c r="O137" s="69"/>
      <c r="P137" s="70"/>
      <c r="Q137" s="70"/>
      <c r="R137" s="70"/>
      <c r="S137" s="67"/>
      <c r="T137" s="70"/>
      <c r="U137" s="67"/>
      <c r="V137" s="71"/>
      <c r="W137" s="72"/>
      <c r="Y137" s="10"/>
    </row>
    <row r="138" spans="1:25" s="44" customFormat="1" ht="20.25" customHeight="1" outlineLevel="1">
      <c r="A138" s="38"/>
      <c r="B138" s="96" t="s">
        <v>929</v>
      </c>
      <c r="C138" s="97" t="s">
        <v>927</v>
      </c>
      <c r="D138" s="97"/>
      <c r="E138" s="39">
        <f>SUBTOTAL(9,E140:E141)</f>
        <v>2</v>
      </c>
      <c r="F138" s="40"/>
      <c r="G138" s="40"/>
      <c r="H138" s="40"/>
      <c r="I138" s="41"/>
      <c r="J138" s="40"/>
      <c r="K138" s="40"/>
      <c r="L138" s="40"/>
      <c r="M138" s="40"/>
      <c r="N138" s="40"/>
      <c r="O138" s="42"/>
      <c r="P138" s="42"/>
      <c r="Q138" s="42"/>
      <c r="R138" s="42"/>
      <c r="S138" s="40"/>
      <c r="T138" s="42"/>
      <c r="U138" s="40"/>
      <c r="V138" s="43"/>
      <c r="W138" s="41"/>
      <c r="Y138" s="10"/>
    </row>
    <row r="139" spans="1:25" s="51" customFormat="1" ht="20.25" customHeight="1" outlineLevel="2">
      <c r="A139" s="45"/>
      <c r="B139" s="90" t="s">
        <v>395</v>
      </c>
      <c r="C139" s="91"/>
      <c r="D139" s="91"/>
      <c r="E139" s="46">
        <f>SUBTOTAL(9,E140:E141)</f>
        <v>2</v>
      </c>
      <c r="F139" s="47"/>
      <c r="G139" s="47"/>
      <c r="H139" s="47"/>
      <c r="I139" s="48"/>
      <c r="J139" s="47"/>
      <c r="K139" s="47"/>
      <c r="L139" s="47"/>
      <c r="M139" s="47"/>
      <c r="N139" s="47"/>
      <c r="O139" s="49"/>
      <c r="P139" s="49"/>
      <c r="Q139" s="49"/>
      <c r="R139" s="49"/>
      <c r="S139" s="47"/>
      <c r="T139" s="49"/>
      <c r="U139" s="47"/>
      <c r="V139" s="50"/>
      <c r="W139" s="48"/>
      <c r="Y139" s="10"/>
    </row>
    <row r="140" spans="1:25" s="10" customFormat="1" ht="132.75" customHeight="1">
      <c r="A140" s="52">
        <v>8</v>
      </c>
      <c r="B140" s="53" t="s">
        <v>897</v>
      </c>
      <c r="C140" s="54" t="s">
        <v>139</v>
      </c>
      <c r="D140" s="54" t="s">
        <v>274</v>
      </c>
      <c r="E140" s="55">
        <v>1</v>
      </c>
      <c r="F140" s="56" t="s">
        <v>898</v>
      </c>
      <c r="G140" s="57" t="s">
        <v>899</v>
      </c>
      <c r="H140" s="57" t="s">
        <v>899</v>
      </c>
      <c r="I140" s="58" t="s">
        <v>900</v>
      </c>
      <c r="J140" s="59" t="s">
        <v>901</v>
      </c>
      <c r="K140" s="59" t="s">
        <v>1011</v>
      </c>
      <c r="L140" s="59" t="s">
        <v>958</v>
      </c>
      <c r="M140" s="59" t="s">
        <v>1160</v>
      </c>
      <c r="N140" s="59" t="s">
        <v>326</v>
      </c>
      <c r="O140" s="60">
        <v>99157905.560000002</v>
      </c>
      <c r="P140" s="60">
        <v>46347689.350000001</v>
      </c>
      <c r="Q140" s="60">
        <v>94012.44</v>
      </c>
      <c r="R140" s="60">
        <v>73215954.170000002</v>
      </c>
      <c r="S140" s="61" t="s">
        <v>746</v>
      </c>
      <c r="T140" s="60">
        <v>72383653.180000007</v>
      </c>
      <c r="U140" s="62" t="s">
        <v>923</v>
      </c>
      <c r="V140" s="63" t="s">
        <v>1798</v>
      </c>
      <c r="W140" s="64">
        <f>IF(OR(LEFT(I140)="7",LEFT(I140,1)="8"),VALUE(RIGHT(I140,3)),VALUE(RIGHT(I140,4)))</f>
        <v>1303</v>
      </c>
    </row>
    <row r="141" spans="1:25" s="10" customFormat="1" ht="132.75" customHeight="1">
      <c r="A141" s="52">
        <v>8</v>
      </c>
      <c r="B141" s="53" t="s">
        <v>897</v>
      </c>
      <c r="C141" s="54" t="s">
        <v>139</v>
      </c>
      <c r="D141" s="54" t="s">
        <v>274</v>
      </c>
      <c r="E141" s="55">
        <v>1</v>
      </c>
      <c r="F141" s="56" t="s">
        <v>1154</v>
      </c>
      <c r="G141" s="57" t="s">
        <v>962</v>
      </c>
      <c r="H141" s="57" t="s">
        <v>962</v>
      </c>
      <c r="I141" s="58" t="s">
        <v>963</v>
      </c>
      <c r="J141" s="59" t="s">
        <v>111</v>
      </c>
      <c r="K141" s="59" t="s">
        <v>652</v>
      </c>
      <c r="L141" s="59" t="s">
        <v>958</v>
      </c>
      <c r="M141" s="59" t="s">
        <v>546</v>
      </c>
      <c r="N141" s="59" t="s">
        <v>915</v>
      </c>
      <c r="O141" s="60">
        <v>204124567.25999999</v>
      </c>
      <c r="P141" s="60">
        <v>12992988.35</v>
      </c>
      <c r="Q141" s="60">
        <v>1662798.13</v>
      </c>
      <c r="R141" s="60">
        <v>85510612.599999994</v>
      </c>
      <c r="S141" s="61" t="s">
        <v>1384</v>
      </c>
      <c r="T141" s="60">
        <v>133269741.14</v>
      </c>
      <c r="U141" s="62" t="s">
        <v>923</v>
      </c>
      <c r="V141" s="63" t="s">
        <v>1385</v>
      </c>
      <c r="W141" s="64">
        <f>IF(OR(LEFT(I141)="7",LEFT(I141,1)="8"),VALUE(RIGHT(I141,3)),VALUE(RIGHT(I141,4)))</f>
        <v>1396</v>
      </c>
    </row>
    <row r="142" spans="1:25" s="51" customFormat="1" ht="20.25" customHeight="1" outlineLevel="2">
      <c r="A142" s="73"/>
      <c r="B142" s="92" t="s">
        <v>398</v>
      </c>
      <c r="C142" s="93"/>
      <c r="D142" s="93"/>
      <c r="E142" s="74">
        <f>SUBTOTAL(9,E143)</f>
        <v>1</v>
      </c>
      <c r="F142" s="75"/>
      <c r="G142" s="75"/>
      <c r="H142" s="75"/>
      <c r="I142" s="76"/>
      <c r="J142" s="75"/>
      <c r="K142" s="75"/>
      <c r="L142" s="75"/>
      <c r="M142" s="75"/>
      <c r="N142" s="75"/>
      <c r="O142" s="77"/>
      <c r="P142" s="77"/>
      <c r="Q142" s="77"/>
      <c r="R142" s="77"/>
      <c r="S142" s="75"/>
      <c r="T142" s="77"/>
      <c r="U142" s="75"/>
      <c r="V142" s="78"/>
      <c r="W142" s="76"/>
      <c r="Y142" s="10"/>
    </row>
    <row r="143" spans="1:25" s="10" customFormat="1" ht="116.25" customHeight="1">
      <c r="A143" s="52">
        <v>8</v>
      </c>
      <c r="B143" s="53" t="s">
        <v>897</v>
      </c>
      <c r="C143" s="54" t="s">
        <v>139</v>
      </c>
      <c r="D143" s="54" t="s">
        <v>1075</v>
      </c>
      <c r="E143" s="55">
        <v>1</v>
      </c>
      <c r="F143" s="56" t="s">
        <v>895</v>
      </c>
      <c r="G143" s="57" t="s">
        <v>896</v>
      </c>
      <c r="H143" s="57" t="s">
        <v>733</v>
      </c>
      <c r="I143" s="58" t="s">
        <v>734</v>
      </c>
      <c r="J143" s="59" t="s">
        <v>112</v>
      </c>
      <c r="K143" s="59" t="s">
        <v>653</v>
      </c>
      <c r="L143" s="59" t="s">
        <v>958</v>
      </c>
      <c r="M143" s="59" t="s">
        <v>879</v>
      </c>
      <c r="N143" s="59" t="s">
        <v>915</v>
      </c>
      <c r="O143" s="60">
        <v>1318886</v>
      </c>
      <c r="P143" s="60">
        <v>0</v>
      </c>
      <c r="Q143" s="60">
        <v>1113</v>
      </c>
      <c r="R143" s="60">
        <v>1062186</v>
      </c>
      <c r="S143" s="61" t="s">
        <v>1799</v>
      </c>
      <c r="T143" s="60">
        <v>257813.25</v>
      </c>
      <c r="U143" s="62" t="s">
        <v>923</v>
      </c>
      <c r="V143" s="63" t="s">
        <v>1386</v>
      </c>
      <c r="W143" s="64">
        <f>IF(OR(LEFT(I143)="7",LEFT(I143,1)="8"),VALUE(RIGHT(I143,3)),VALUE(RIGHT(I143,4)))</f>
        <v>133</v>
      </c>
    </row>
    <row r="144" spans="1:25" s="37" customFormat="1" ht="29.25" customHeight="1" outlineLevel="3">
      <c r="A144" s="65"/>
      <c r="B144" s="98" t="s">
        <v>903</v>
      </c>
      <c r="C144" s="99"/>
      <c r="D144" s="99"/>
      <c r="E144" s="66">
        <f>SUBTOTAL(9,E147:E172)</f>
        <v>22</v>
      </c>
      <c r="F144" s="67"/>
      <c r="G144" s="67"/>
      <c r="H144" s="67"/>
      <c r="I144" s="68"/>
      <c r="J144" s="67"/>
      <c r="K144" s="67"/>
      <c r="L144" s="67"/>
      <c r="M144" s="67"/>
      <c r="N144" s="67"/>
      <c r="O144" s="69"/>
      <c r="P144" s="70"/>
      <c r="Q144" s="70"/>
      <c r="R144" s="70"/>
      <c r="S144" s="67"/>
      <c r="T144" s="70"/>
      <c r="U144" s="67"/>
      <c r="V144" s="71"/>
      <c r="W144" s="72"/>
      <c r="Y144" s="10"/>
    </row>
    <row r="145" spans="1:25" s="44" customFormat="1" ht="20.25" customHeight="1" outlineLevel="1">
      <c r="A145" s="38"/>
      <c r="B145" s="96" t="s">
        <v>929</v>
      </c>
      <c r="C145" s="97" t="s">
        <v>927</v>
      </c>
      <c r="D145" s="97"/>
      <c r="E145" s="39">
        <f>SUBTOTAL(9,E147:E169)</f>
        <v>21</v>
      </c>
      <c r="F145" s="40"/>
      <c r="G145" s="40"/>
      <c r="H145" s="40"/>
      <c r="I145" s="41"/>
      <c r="J145" s="40"/>
      <c r="K145" s="40"/>
      <c r="L145" s="40"/>
      <c r="M145" s="40"/>
      <c r="N145" s="40"/>
      <c r="O145" s="42"/>
      <c r="P145" s="42"/>
      <c r="Q145" s="42"/>
      <c r="R145" s="42"/>
      <c r="S145" s="40"/>
      <c r="T145" s="42"/>
      <c r="U145" s="40"/>
      <c r="V145" s="43"/>
      <c r="W145" s="41"/>
      <c r="Y145" s="10"/>
    </row>
    <row r="146" spans="1:25" s="51" customFormat="1" ht="20.25" customHeight="1" outlineLevel="2">
      <c r="A146" s="45"/>
      <c r="B146" s="90" t="s">
        <v>395</v>
      </c>
      <c r="C146" s="91"/>
      <c r="D146" s="91"/>
      <c r="E146" s="46">
        <f>SUBTOTAL(9,E147:E156)</f>
        <v>10</v>
      </c>
      <c r="F146" s="47"/>
      <c r="G146" s="47"/>
      <c r="H146" s="47"/>
      <c r="I146" s="48"/>
      <c r="J146" s="47"/>
      <c r="K146" s="47"/>
      <c r="L146" s="47"/>
      <c r="M146" s="47"/>
      <c r="N146" s="47"/>
      <c r="O146" s="49"/>
      <c r="P146" s="49"/>
      <c r="Q146" s="49"/>
      <c r="R146" s="49"/>
      <c r="S146" s="47"/>
      <c r="T146" s="49"/>
      <c r="U146" s="47"/>
      <c r="V146" s="50"/>
      <c r="W146" s="48"/>
      <c r="Y146" s="10"/>
    </row>
    <row r="147" spans="1:25" s="10" customFormat="1" ht="132.75" customHeight="1">
      <c r="A147" s="52">
        <v>9</v>
      </c>
      <c r="B147" s="53" t="s">
        <v>903</v>
      </c>
      <c r="C147" s="54" t="s">
        <v>139</v>
      </c>
      <c r="D147" s="54" t="s">
        <v>274</v>
      </c>
      <c r="E147" s="55">
        <v>1</v>
      </c>
      <c r="F147" s="56">
        <v>113</v>
      </c>
      <c r="G147" s="57" t="s">
        <v>654</v>
      </c>
      <c r="H147" s="57" t="s">
        <v>722</v>
      </c>
      <c r="I147" s="58">
        <v>20020911301297</v>
      </c>
      <c r="J147" s="59" t="s">
        <v>655</v>
      </c>
      <c r="K147" s="59" t="s">
        <v>656</v>
      </c>
      <c r="L147" s="59" t="s">
        <v>324</v>
      </c>
      <c r="M147" s="59" t="s">
        <v>922</v>
      </c>
      <c r="N147" s="59" t="s">
        <v>910</v>
      </c>
      <c r="O147" s="60">
        <v>1520015756.3800001</v>
      </c>
      <c r="P147" s="60">
        <v>2241340826</v>
      </c>
      <c r="Q147" s="60">
        <v>35403544.469999999</v>
      </c>
      <c r="R147" s="60">
        <v>33595387.399999999</v>
      </c>
      <c r="S147" s="61" t="s">
        <v>1800</v>
      </c>
      <c r="T147" s="60">
        <v>3763164739.4499998</v>
      </c>
      <c r="U147" s="62" t="s">
        <v>923</v>
      </c>
      <c r="V147" s="63" t="s">
        <v>1583</v>
      </c>
      <c r="W147" s="64">
        <f t="shared" ref="W147:W156" si="4">IF(OR(LEFT(I147)="7",LEFT(I147,1)="8"),VALUE(RIGHT(I147,3)),VALUE(RIGHT(I147,4)))</f>
        <v>1297</v>
      </c>
    </row>
    <row r="148" spans="1:25" s="10" customFormat="1" ht="83.25" customHeight="1">
      <c r="A148" s="52">
        <v>9</v>
      </c>
      <c r="B148" s="53" t="s">
        <v>903</v>
      </c>
      <c r="C148" s="54" t="s">
        <v>139</v>
      </c>
      <c r="D148" s="54" t="s">
        <v>274</v>
      </c>
      <c r="E148" s="55">
        <v>1</v>
      </c>
      <c r="F148" s="56">
        <v>311</v>
      </c>
      <c r="G148" s="57" t="s">
        <v>905</v>
      </c>
      <c r="H148" s="57" t="s">
        <v>722</v>
      </c>
      <c r="I148" s="58" t="s">
        <v>906</v>
      </c>
      <c r="J148" s="59" t="s">
        <v>907</v>
      </c>
      <c r="K148" s="59" t="s">
        <v>564</v>
      </c>
      <c r="L148" s="59" t="s">
        <v>324</v>
      </c>
      <c r="M148" s="59" t="s">
        <v>922</v>
      </c>
      <c r="N148" s="59" t="s">
        <v>1074</v>
      </c>
      <c r="O148" s="60">
        <v>0</v>
      </c>
      <c r="P148" s="60">
        <v>0</v>
      </c>
      <c r="Q148" s="60">
        <v>0</v>
      </c>
      <c r="R148" s="60">
        <v>0</v>
      </c>
      <c r="S148" s="61" t="s">
        <v>1021</v>
      </c>
      <c r="T148" s="60">
        <v>0</v>
      </c>
      <c r="U148" s="62" t="s">
        <v>327</v>
      </c>
      <c r="V148" s="63" t="s">
        <v>1622</v>
      </c>
      <c r="W148" s="64">
        <f t="shared" si="4"/>
        <v>53</v>
      </c>
    </row>
    <row r="149" spans="1:25" s="10" customFormat="1" ht="132.75" customHeight="1">
      <c r="A149" s="52">
        <v>9</v>
      </c>
      <c r="B149" s="53" t="s">
        <v>903</v>
      </c>
      <c r="C149" s="54" t="s">
        <v>139</v>
      </c>
      <c r="D149" s="54" t="s">
        <v>274</v>
      </c>
      <c r="E149" s="55">
        <v>1</v>
      </c>
      <c r="F149" s="56">
        <v>411</v>
      </c>
      <c r="G149" s="57" t="s">
        <v>565</v>
      </c>
      <c r="H149" s="57" t="s">
        <v>722</v>
      </c>
      <c r="I149" s="58">
        <v>20020941101304</v>
      </c>
      <c r="J149" s="59" t="s">
        <v>566</v>
      </c>
      <c r="K149" s="59" t="s">
        <v>657</v>
      </c>
      <c r="L149" s="59" t="s">
        <v>324</v>
      </c>
      <c r="M149" s="59" t="s">
        <v>922</v>
      </c>
      <c r="N149" s="59" t="s">
        <v>910</v>
      </c>
      <c r="O149" s="60">
        <v>900189435.00999999</v>
      </c>
      <c r="P149" s="60">
        <v>464935.18</v>
      </c>
      <c r="Q149" s="60">
        <v>9803378.5800000001</v>
      </c>
      <c r="R149" s="60">
        <v>64146226.880000003</v>
      </c>
      <c r="S149" s="61" t="s">
        <v>1801</v>
      </c>
      <c r="T149" s="60">
        <v>846311521.88999999</v>
      </c>
      <c r="U149" s="62" t="s">
        <v>923</v>
      </c>
      <c r="V149" s="63" t="s">
        <v>1802</v>
      </c>
      <c r="W149" s="64">
        <f t="shared" si="4"/>
        <v>1304</v>
      </c>
    </row>
    <row r="150" spans="1:25" s="10" customFormat="1" ht="90.75" customHeight="1">
      <c r="A150" s="52">
        <v>9</v>
      </c>
      <c r="B150" s="53" t="s">
        <v>903</v>
      </c>
      <c r="C150" s="54" t="s">
        <v>139</v>
      </c>
      <c r="D150" s="54" t="s">
        <v>274</v>
      </c>
      <c r="E150" s="55">
        <v>1</v>
      </c>
      <c r="F150" s="56" t="s">
        <v>569</v>
      </c>
      <c r="G150" s="57" t="s">
        <v>570</v>
      </c>
      <c r="H150" s="57" t="s">
        <v>570</v>
      </c>
      <c r="I150" s="58" t="s">
        <v>44</v>
      </c>
      <c r="J150" s="59" t="s">
        <v>45</v>
      </c>
      <c r="K150" s="59" t="s">
        <v>524</v>
      </c>
      <c r="L150" s="59" t="s">
        <v>324</v>
      </c>
      <c r="M150" s="59" t="s">
        <v>46</v>
      </c>
      <c r="N150" s="59" t="s">
        <v>1074</v>
      </c>
      <c r="O150" s="60">
        <v>253824535.96000001</v>
      </c>
      <c r="P150" s="60">
        <v>0</v>
      </c>
      <c r="Q150" s="60">
        <v>2845438.07</v>
      </c>
      <c r="R150" s="60">
        <v>191286.15</v>
      </c>
      <c r="S150" s="61" t="s">
        <v>1803</v>
      </c>
      <c r="T150" s="60">
        <v>256478687.88</v>
      </c>
      <c r="U150" s="62" t="s">
        <v>923</v>
      </c>
      <c r="V150" s="63" t="s">
        <v>1804</v>
      </c>
      <c r="W150" s="64">
        <f t="shared" si="4"/>
        <v>1482</v>
      </c>
    </row>
    <row r="151" spans="1:25" s="10" customFormat="1" ht="89.25" customHeight="1">
      <c r="A151" s="52">
        <v>9</v>
      </c>
      <c r="B151" s="53" t="s">
        <v>903</v>
      </c>
      <c r="C151" s="54" t="s">
        <v>139</v>
      </c>
      <c r="D151" s="54" t="s">
        <v>274</v>
      </c>
      <c r="E151" s="55">
        <v>1</v>
      </c>
      <c r="F151" s="56" t="s">
        <v>569</v>
      </c>
      <c r="G151" s="57" t="s">
        <v>570</v>
      </c>
      <c r="H151" s="57" t="s">
        <v>570</v>
      </c>
      <c r="I151" s="58" t="s">
        <v>572</v>
      </c>
      <c r="J151" s="59" t="s">
        <v>31</v>
      </c>
      <c r="K151" s="59" t="s">
        <v>573</v>
      </c>
      <c r="L151" s="59" t="s">
        <v>324</v>
      </c>
      <c r="M151" s="59" t="s">
        <v>922</v>
      </c>
      <c r="N151" s="59" t="s">
        <v>910</v>
      </c>
      <c r="O151" s="60">
        <v>5586099.9000000004</v>
      </c>
      <c r="P151" s="60">
        <v>0</v>
      </c>
      <c r="Q151" s="60">
        <v>62100.97</v>
      </c>
      <c r="R151" s="60">
        <v>301948.77</v>
      </c>
      <c r="S151" s="61" t="s">
        <v>1263</v>
      </c>
      <c r="T151" s="60">
        <v>5346252.0999999996</v>
      </c>
      <c r="U151" s="62" t="s">
        <v>923</v>
      </c>
      <c r="V151" s="63" t="s">
        <v>1388</v>
      </c>
      <c r="W151" s="64">
        <f t="shared" si="4"/>
        <v>1406</v>
      </c>
    </row>
    <row r="152" spans="1:25" s="10" customFormat="1" ht="183.75" customHeight="1">
      <c r="A152" s="52">
        <v>9</v>
      </c>
      <c r="B152" s="53" t="s">
        <v>903</v>
      </c>
      <c r="C152" s="54" t="s">
        <v>139</v>
      </c>
      <c r="D152" s="54" t="s">
        <v>274</v>
      </c>
      <c r="E152" s="55">
        <v>1</v>
      </c>
      <c r="F152" s="56" t="s">
        <v>569</v>
      </c>
      <c r="G152" s="57" t="s">
        <v>570</v>
      </c>
      <c r="H152" s="57" t="s">
        <v>570</v>
      </c>
      <c r="I152" s="58" t="s">
        <v>571</v>
      </c>
      <c r="J152" s="59" t="s">
        <v>762</v>
      </c>
      <c r="K152" s="59" t="s">
        <v>523</v>
      </c>
      <c r="L152" s="59" t="s">
        <v>958</v>
      </c>
      <c r="M152" s="59" t="s">
        <v>1160</v>
      </c>
      <c r="N152" s="59" t="s">
        <v>1074</v>
      </c>
      <c r="O152" s="60">
        <v>5289146.57</v>
      </c>
      <c r="P152" s="60">
        <v>8504770.3499999996</v>
      </c>
      <c r="Q152" s="60">
        <v>90664.1</v>
      </c>
      <c r="R152" s="60">
        <v>9800278.8800000008</v>
      </c>
      <c r="S152" s="61" t="s">
        <v>1805</v>
      </c>
      <c r="T152" s="60">
        <v>4084302.14</v>
      </c>
      <c r="U152" s="62" t="s">
        <v>923</v>
      </c>
      <c r="V152" s="63" t="s">
        <v>1387</v>
      </c>
      <c r="W152" s="64">
        <f t="shared" si="4"/>
        <v>961</v>
      </c>
    </row>
    <row r="153" spans="1:25" s="10" customFormat="1" ht="132.75" customHeight="1">
      <c r="A153" s="52">
        <v>9</v>
      </c>
      <c r="B153" s="53" t="s">
        <v>903</v>
      </c>
      <c r="C153" s="54" t="s">
        <v>139</v>
      </c>
      <c r="D153" s="54" t="s">
        <v>274</v>
      </c>
      <c r="E153" s="55">
        <v>1</v>
      </c>
      <c r="F153" s="56" t="s">
        <v>262</v>
      </c>
      <c r="G153" s="57" t="s">
        <v>261</v>
      </c>
      <c r="H153" s="57" t="s">
        <v>261</v>
      </c>
      <c r="I153" s="58" t="s">
        <v>260</v>
      </c>
      <c r="J153" s="59" t="s">
        <v>259</v>
      </c>
      <c r="K153" s="59" t="s">
        <v>258</v>
      </c>
      <c r="L153" s="59" t="s">
        <v>958</v>
      </c>
      <c r="M153" s="59" t="s">
        <v>1160</v>
      </c>
      <c r="N153" s="59" t="s">
        <v>1074</v>
      </c>
      <c r="O153" s="60">
        <v>397186.95</v>
      </c>
      <c r="P153" s="60">
        <v>0</v>
      </c>
      <c r="Q153" s="60">
        <v>3162.79</v>
      </c>
      <c r="R153" s="60">
        <v>6966.19</v>
      </c>
      <c r="S153" s="61" t="s">
        <v>1806</v>
      </c>
      <c r="T153" s="60">
        <v>393383.55</v>
      </c>
      <c r="U153" s="62" t="s">
        <v>923</v>
      </c>
      <c r="V153" s="63" t="s">
        <v>1807</v>
      </c>
      <c r="W153" s="64">
        <f t="shared" si="4"/>
        <v>1455</v>
      </c>
    </row>
    <row r="154" spans="1:25" s="10" customFormat="1" ht="132.75" customHeight="1">
      <c r="A154" s="52">
        <v>9</v>
      </c>
      <c r="B154" s="53" t="s">
        <v>903</v>
      </c>
      <c r="C154" s="54" t="s">
        <v>139</v>
      </c>
      <c r="D154" s="54" t="s">
        <v>274</v>
      </c>
      <c r="E154" s="55">
        <v>1</v>
      </c>
      <c r="F154" s="56" t="s">
        <v>845</v>
      </c>
      <c r="G154" s="57" t="s">
        <v>846</v>
      </c>
      <c r="H154" s="57" t="s">
        <v>846</v>
      </c>
      <c r="I154" s="58" t="s">
        <v>847</v>
      </c>
      <c r="J154" s="59" t="s">
        <v>930</v>
      </c>
      <c r="K154" s="59" t="s">
        <v>526</v>
      </c>
      <c r="L154" s="59" t="s">
        <v>324</v>
      </c>
      <c r="M154" s="59" t="s">
        <v>922</v>
      </c>
      <c r="N154" s="59" t="s">
        <v>1074</v>
      </c>
      <c r="O154" s="60">
        <v>2685594.25</v>
      </c>
      <c r="P154" s="60">
        <v>0</v>
      </c>
      <c r="Q154" s="60">
        <v>94645.53</v>
      </c>
      <c r="R154" s="60">
        <v>481640.44</v>
      </c>
      <c r="S154" s="61" t="s">
        <v>1623</v>
      </c>
      <c r="T154" s="60">
        <v>2298599.34</v>
      </c>
      <c r="U154" s="62" t="s">
        <v>923</v>
      </c>
      <c r="V154" s="63" t="s">
        <v>1808</v>
      </c>
      <c r="W154" s="64">
        <f t="shared" si="4"/>
        <v>57</v>
      </c>
    </row>
    <row r="155" spans="1:25" s="10" customFormat="1" ht="85.5" customHeight="1">
      <c r="A155" s="52">
        <v>9</v>
      </c>
      <c r="B155" s="53" t="s">
        <v>903</v>
      </c>
      <c r="C155" s="54" t="s">
        <v>139</v>
      </c>
      <c r="D155" s="54" t="s">
        <v>274</v>
      </c>
      <c r="E155" s="55">
        <v>1</v>
      </c>
      <c r="F155" s="56" t="s">
        <v>845</v>
      </c>
      <c r="G155" s="57" t="s">
        <v>846</v>
      </c>
      <c r="H155" s="57" t="s">
        <v>846</v>
      </c>
      <c r="I155" s="58" t="s">
        <v>931</v>
      </c>
      <c r="J155" s="59" t="s">
        <v>932</v>
      </c>
      <c r="K155" s="59" t="s">
        <v>525</v>
      </c>
      <c r="L155" s="59" t="s">
        <v>324</v>
      </c>
      <c r="M155" s="59" t="s">
        <v>325</v>
      </c>
      <c r="N155" s="59" t="s">
        <v>480</v>
      </c>
      <c r="O155" s="60">
        <v>1410519151.54</v>
      </c>
      <c r="P155" s="60">
        <v>1509284240.98</v>
      </c>
      <c r="Q155" s="60">
        <v>14036682.130000001</v>
      </c>
      <c r="R155" s="60">
        <v>661439837.79999995</v>
      </c>
      <c r="S155" s="61" t="s">
        <v>1809</v>
      </c>
      <c r="T155" s="60">
        <v>2272400236.8499999</v>
      </c>
      <c r="U155" s="62" t="s">
        <v>923</v>
      </c>
      <c r="V155" s="63" t="s">
        <v>1810</v>
      </c>
      <c r="W155" s="64">
        <f t="shared" si="4"/>
        <v>731</v>
      </c>
    </row>
    <row r="156" spans="1:25" s="10" customFormat="1" ht="146.25" customHeight="1">
      <c r="A156" s="52">
        <v>9</v>
      </c>
      <c r="B156" s="53" t="s">
        <v>903</v>
      </c>
      <c r="C156" s="54" t="s">
        <v>139</v>
      </c>
      <c r="D156" s="54" t="s">
        <v>274</v>
      </c>
      <c r="E156" s="55">
        <v>1</v>
      </c>
      <c r="F156" s="56" t="s">
        <v>933</v>
      </c>
      <c r="G156" s="57" t="s">
        <v>934</v>
      </c>
      <c r="H156" s="57" t="s">
        <v>934</v>
      </c>
      <c r="I156" s="58" t="s">
        <v>935</v>
      </c>
      <c r="J156" s="59" t="s">
        <v>936</v>
      </c>
      <c r="K156" s="59" t="s">
        <v>471</v>
      </c>
      <c r="L156" s="59" t="s">
        <v>324</v>
      </c>
      <c r="M156" s="59" t="s">
        <v>325</v>
      </c>
      <c r="N156" s="59" t="s">
        <v>910</v>
      </c>
      <c r="O156" s="60">
        <v>25382975.690000001</v>
      </c>
      <c r="P156" s="60">
        <v>0</v>
      </c>
      <c r="Q156" s="60">
        <v>271977.36</v>
      </c>
      <c r="R156" s="60">
        <v>2335634.2799999998</v>
      </c>
      <c r="S156" s="61" t="s">
        <v>1389</v>
      </c>
      <c r="T156" s="60">
        <v>23319318.77</v>
      </c>
      <c r="U156" s="62" t="s">
        <v>923</v>
      </c>
      <c r="V156" s="63" t="s">
        <v>1811</v>
      </c>
      <c r="W156" s="64">
        <f t="shared" si="4"/>
        <v>955</v>
      </c>
    </row>
    <row r="157" spans="1:25" s="51" customFormat="1" ht="20.25" customHeight="1" outlineLevel="2">
      <c r="A157" s="73"/>
      <c r="B157" s="92" t="s">
        <v>396</v>
      </c>
      <c r="C157" s="93"/>
      <c r="D157" s="93"/>
      <c r="E157" s="74">
        <f>SUBTOTAL(9,E158:E162)</f>
        <v>5</v>
      </c>
      <c r="F157" s="75"/>
      <c r="G157" s="75"/>
      <c r="H157" s="75"/>
      <c r="I157" s="76"/>
      <c r="J157" s="75"/>
      <c r="K157" s="75"/>
      <c r="L157" s="75"/>
      <c r="M157" s="75"/>
      <c r="N157" s="75"/>
      <c r="O157" s="77"/>
      <c r="P157" s="77"/>
      <c r="Q157" s="77"/>
      <c r="R157" s="77"/>
      <c r="S157" s="75"/>
      <c r="T157" s="77"/>
      <c r="U157" s="75"/>
      <c r="V157" s="78"/>
      <c r="W157" s="76"/>
      <c r="Y157" s="10"/>
    </row>
    <row r="158" spans="1:25" s="10" customFormat="1" ht="104.25" customHeight="1">
      <c r="A158" s="52">
        <v>9</v>
      </c>
      <c r="B158" s="53" t="s">
        <v>903</v>
      </c>
      <c r="C158" s="54" t="s">
        <v>139</v>
      </c>
      <c r="D158" s="54" t="s">
        <v>735</v>
      </c>
      <c r="E158" s="55">
        <v>1</v>
      </c>
      <c r="F158" s="56">
        <v>200</v>
      </c>
      <c r="G158" s="57" t="s">
        <v>904</v>
      </c>
      <c r="H158" s="57" t="s">
        <v>848</v>
      </c>
      <c r="I158" s="58">
        <v>20070920001475</v>
      </c>
      <c r="J158" s="59" t="s">
        <v>849</v>
      </c>
      <c r="K158" s="59" t="s">
        <v>472</v>
      </c>
      <c r="L158" s="59" t="s">
        <v>324</v>
      </c>
      <c r="M158" s="59" t="s">
        <v>325</v>
      </c>
      <c r="N158" s="59" t="s">
        <v>910</v>
      </c>
      <c r="O158" s="60">
        <v>994238156.14999998</v>
      </c>
      <c r="P158" s="60">
        <v>0</v>
      </c>
      <c r="Q158" s="60">
        <v>7116162.6200000001</v>
      </c>
      <c r="R158" s="60">
        <v>23077386.48</v>
      </c>
      <c r="S158" s="61" t="s">
        <v>490</v>
      </c>
      <c r="T158" s="60">
        <v>978276932.28999996</v>
      </c>
      <c r="U158" s="62" t="s">
        <v>923</v>
      </c>
      <c r="V158" s="63" t="s">
        <v>1812</v>
      </c>
      <c r="W158" s="64">
        <f>IF(OR(LEFT(I158)="7",LEFT(I158,1)="8"),VALUE(RIGHT(I158,3)),VALUE(RIGHT(I158,4)))</f>
        <v>1475</v>
      </c>
    </row>
    <row r="159" spans="1:25" s="10" customFormat="1" ht="114" customHeight="1">
      <c r="A159" s="52">
        <v>9</v>
      </c>
      <c r="B159" s="53" t="s">
        <v>903</v>
      </c>
      <c r="C159" s="54" t="s">
        <v>139</v>
      </c>
      <c r="D159" s="54" t="s">
        <v>735</v>
      </c>
      <c r="E159" s="55">
        <v>1</v>
      </c>
      <c r="F159" s="56">
        <v>643</v>
      </c>
      <c r="G159" s="57" t="s">
        <v>567</v>
      </c>
      <c r="H159" s="57" t="s">
        <v>568</v>
      </c>
      <c r="I159" s="58">
        <v>19980965100759</v>
      </c>
      <c r="J159" s="59" t="s">
        <v>113</v>
      </c>
      <c r="K159" s="59" t="s">
        <v>473</v>
      </c>
      <c r="L159" s="59" t="s">
        <v>958</v>
      </c>
      <c r="M159" s="59" t="s">
        <v>879</v>
      </c>
      <c r="N159" s="59" t="s">
        <v>910</v>
      </c>
      <c r="O159" s="60">
        <v>0</v>
      </c>
      <c r="P159" s="60">
        <v>0</v>
      </c>
      <c r="Q159" s="60">
        <v>0</v>
      </c>
      <c r="R159" s="60">
        <v>0</v>
      </c>
      <c r="S159" s="61" t="s">
        <v>1283</v>
      </c>
      <c r="T159" s="60">
        <v>0</v>
      </c>
      <c r="U159" s="62" t="s">
        <v>327</v>
      </c>
      <c r="V159" s="63" t="s">
        <v>1390</v>
      </c>
      <c r="W159" s="64">
        <f>IF(OR(LEFT(I159)="7",LEFT(I159,1)="8"),VALUE(RIGHT(I159,3)),VALUE(RIGHT(I159,4)))</f>
        <v>759</v>
      </c>
    </row>
    <row r="160" spans="1:25" s="10" customFormat="1" ht="90" customHeight="1">
      <c r="A160" s="52">
        <v>9</v>
      </c>
      <c r="B160" s="53" t="s">
        <v>903</v>
      </c>
      <c r="C160" s="54" t="s">
        <v>139</v>
      </c>
      <c r="D160" s="54" t="s">
        <v>735</v>
      </c>
      <c r="E160" s="55">
        <v>1</v>
      </c>
      <c r="F160" s="56" t="s">
        <v>569</v>
      </c>
      <c r="G160" s="57" t="s">
        <v>570</v>
      </c>
      <c r="H160" s="57" t="s">
        <v>829</v>
      </c>
      <c r="I160" s="58" t="s">
        <v>830</v>
      </c>
      <c r="J160" s="59" t="s">
        <v>673</v>
      </c>
      <c r="K160" s="59" t="s">
        <v>1</v>
      </c>
      <c r="L160" s="59" t="s">
        <v>324</v>
      </c>
      <c r="M160" s="59" t="s">
        <v>922</v>
      </c>
      <c r="N160" s="59" t="s">
        <v>910</v>
      </c>
      <c r="O160" s="60">
        <v>0</v>
      </c>
      <c r="P160" s="60">
        <v>0</v>
      </c>
      <c r="Q160" s="60">
        <v>0</v>
      </c>
      <c r="R160" s="60">
        <v>0</v>
      </c>
      <c r="S160" s="61" t="s">
        <v>1624</v>
      </c>
      <c r="T160" s="60">
        <v>0</v>
      </c>
      <c r="U160" s="62" t="s">
        <v>923</v>
      </c>
      <c r="V160" s="63" t="s">
        <v>1393</v>
      </c>
      <c r="W160" s="64">
        <f>IF(OR(LEFT(I160)="7",LEFT(I160,1)="8"),VALUE(RIGHT(I160,3)),VALUE(RIGHT(I160,4)))</f>
        <v>64</v>
      </c>
    </row>
    <row r="161" spans="1:25" s="10" customFormat="1" ht="89.25" customHeight="1">
      <c r="A161" s="52">
        <v>9</v>
      </c>
      <c r="B161" s="53" t="s">
        <v>903</v>
      </c>
      <c r="C161" s="54" t="s">
        <v>139</v>
      </c>
      <c r="D161" s="54" t="s">
        <v>735</v>
      </c>
      <c r="E161" s="55">
        <v>1</v>
      </c>
      <c r="F161" s="56" t="s">
        <v>569</v>
      </c>
      <c r="G161" s="57" t="s">
        <v>570</v>
      </c>
      <c r="H161" s="57" t="s">
        <v>834</v>
      </c>
      <c r="I161" s="58" t="s">
        <v>835</v>
      </c>
      <c r="J161" s="59" t="s">
        <v>299</v>
      </c>
      <c r="K161" s="59" t="s">
        <v>475</v>
      </c>
      <c r="L161" s="59" t="s">
        <v>324</v>
      </c>
      <c r="M161" s="59" t="s">
        <v>922</v>
      </c>
      <c r="N161" s="59" t="s">
        <v>910</v>
      </c>
      <c r="O161" s="60">
        <v>0</v>
      </c>
      <c r="P161" s="60">
        <v>0</v>
      </c>
      <c r="Q161" s="60">
        <v>0</v>
      </c>
      <c r="R161" s="60">
        <v>0</v>
      </c>
      <c r="S161" s="61" t="s">
        <v>491</v>
      </c>
      <c r="T161" s="60">
        <v>0</v>
      </c>
      <c r="U161" s="62" t="s">
        <v>923</v>
      </c>
      <c r="V161" s="63" t="s">
        <v>1392</v>
      </c>
      <c r="W161" s="64">
        <f>IF(OR(LEFT(I161)="7",LEFT(I161,1)="8"),VALUE(RIGHT(I161,3)),VALUE(RIGHT(I161,4)))</f>
        <v>1347</v>
      </c>
    </row>
    <row r="162" spans="1:25" s="10" customFormat="1" ht="95.25" customHeight="1">
      <c r="A162" s="52">
        <v>9</v>
      </c>
      <c r="B162" s="53" t="s">
        <v>903</v>
      </c>
      <c r="C162" s="54" t="s">
        <v>139</v>
      </c>
      <c r="D162" s="54" t="s">
        <v>735</v>
      </c>
      <c r="E162" s="55">
        <v>1</v>
      </c>
      <c r="F162" s="56" t="s">
        <v>569</v>
      </c>
      <c r="G162" s="57" t="s">
        <v>570</v>
      </c>
      <c r="H162" s="57" t="s">
        <v>704</v>
      </c>
      <c r="I162" s="58" t="s">
        <v>833</v>
      </c>
      <c r="J162" s="59" t="s">
        <v>114</v>
      </c>
      <c r="K162" s="59" t="s">
        <v>474</v>
      </c>
      <c r="L162" s="59" t="s">
        <v>324</v>
      </c>
      <c r="M162" s="59" t="s">
        <v>325</v>
      </c>
      <c r="N162" s="59" t="s">
        <v>910</v>
      </c>
      <c r="O162" s="60">
        <v>0</v>
      </c>
      <c r="P162" s="60">
        <v>0</v>
      </c>
      <c r="Q162" s="60">
        <v>0</v>
      </c>
      <c r="R162" s="60">
        <v>0</v>
      </c>
      <c r="S162" s="61" t="s">
        <v>1113</v>
      </c>
      <c r="T162" s="60">
        <v>0</v>
      </c>
      <c r="U162" s="62" t="s">
        <v>923</v>
      </c>
      <c r="V162" s="63" t="s">
        <v>1391</v>
      </c>
      <c r="W162" s="64">
        <f>IF(OR(LEFT(I162)="7",LEFT(I162,1)="8"),VALUE(RIGHT(I162,3)),VALUE(RIGHT(I162,4)))</f>
        <v>1323</v>
      </c>
    </row>
    <row r="163" spans="1:25" s="51" customFormat="1" ht="20.25" customHeight="1" outlineLevel="2">
      <c r="A163" s="73"/>
      <c r="B163" s="92" t="s">
        <v>398</v>
      </c>
      <c r="C163" s="93"/>
      <c r="D163" s="93"/>
      <c r="E163" s="74">
        <f>SUBTOTAL(9,E164:E169)</f>
        <v>6</v>
      </c>
      <c r="F163" s="75"/>
      <c r="G163" s="75"/>
      <c r="H163" s="75"/>
      <c r="I163" s="76"/>
      <c r="J163" s="75"/>
      <c r="K163" s="75"/>
      <c r="L163" s="75"/>
      <c r="M163" s="75"/>
      <c r="N163" s="75"/>
      <c r="O163" s="77"/>
      <c r="P163" s="77"/>
      <c r="Q163" s="77"/>
      <c r="R163" s="77"/>
      <c r="S163" s="75"/>
      <c r="T163" s="77"/>
      <c r="U163" s="75"/>
      <c r="V163" s="78"/>
      <c r="W163" s="76"/>
      <c r="Y163" s="10"/>
    </row>
    <row r="164" spans="1:25" s="10" customFormat="1" ht="174" customHeight="1">
      <c r="A164" s="52">
        <v>9</v>
      </c>
      <c r="B164" s="53" t="s">
        <v>903</v>
      </c>
      <c r="C164" s="54" t="s">
        <v>139</v>
      </c>
      <c r="D164" s="54" t="s">
        <v>1075</v>
      </c>
      <c r="E164" s="55">
        <v>1</v>
      </c>
      <c r="F164" s="56" t="s">
        <v>569</v>
      </c>
      <c r="G164" s="57" t="s">
        <v>570</v>
      </c>
      <c r="H164" s="57" t="s">
        <v>840</v>
      </c>
      <c r="I164" s="58" t="s">
        <v>841</v>
      </c>
      <c r="J164" s="59" t="s">
        <v>842</v>
      </c>
      <c r="K164" s="59" t="s">
        <v>8</v>
      </c>
      <c r="L164" s="59" t="s">
        <v>958</v>
      </c>
      <c r="M164" s="59" t="s">
        <v>575</v>
      </c>
      <c r="N164" s="59" t="s">
        <v>910</v>
      </c>
      <c r="O164" s="60">
        <v>0</v>
      </c>
      <c r="P164" s="60">
        <v>0</v>
      </c>
      <c r="Q164" s="60">
        <v>0</v>
      </c>
      <c r="R164" s="60">
        <v>0</v>
      </c>
      <c r="S164" s="61" t="s">
        <v>1813</v>
      </c>
      <c r="T164" s="60">
        <v>0</v>
      </c>
      <c r="U164" s="62" t="s">
        <v>923</v>
      </c>
      <c r="V164" s="63" t="s">
        <v>1814</v>
      </c>
      <c r="W164" s="64">
        <f t="shared" ref="W164:W169" si="5">IF(OR(LEFT(I164)="7",LEFT(I164,1)="8"),VALUE(RIGHT(I164,3)),VALUE(RIGHT(I164,4)))</f>
        <v>251</v>
      </c>
    </row>
    <row r="165" spans="1:25" s="10" customFormat="1" ht="81.75" customHeight="1">
      <c r="A165" s="52">
        <v>9</v>
      </c>
      <c r="B165" s="53" t="s">
        <v>903</v>
      </c>
      <c r="C165" s="54" t="s">
        <v>139</v>
      </c>
      <c r="D165" s="54" t="s">
        <v>1075</v>
      </c>
      <c r="E165" s="55">
        <v>1</v>
      </c>
      <c r="F165" s="56" t="s">
        <v>569</v>
      </c>
      <c r="G165" s="57" t="s">
        <v>570</v>
      </c>
      <c r="H165" s="57" t="s">
        <v>478</v>
      </c>
      <c r="I165" s="58" t="s">
        <v>831</v>
      </c>
      <c r="J165" s="59" t="s">
        <v>832</v>
      </c>
      <c r="K165" s="59" t="s">
        <v>4</v>
      </c>
      <c r="L165" s="59" t="s">
        <v>958</v>
      </c>
      <c r="M165" s="59" t="s">
        <v>877</v>
      </c>
      <c r="N165" s="59" t="s">
        <v>910</v>
      </c>
      <c r="O165" s="60">
        <v>0</v>
      </c>
      <c r="P165" s="60">
        <v>0</v>
      </c>
      <c r="Q165" s="60">
        <v>0</v>
      </c>
      <c r="R165" s="60">
        <v>0</v>
      </c>
      <c r="S165" s="61" t="s">
        <v>492</v>
      </c>
      <c r="T165" s="60">
        <v>0</v>
      </c>
      <c r="U165" s="62" t="s">
        <v>923</v>
      </c>
      <c r="V165" s="63" t="s">
        <v>1395</v>
      </c>
      <c r="W165" s="64">
        <f t="shared" si="5"/>
        <v>320</v>
      </c>
    </row>
    <row r="166" spans="1:25" s="10" customFormat="1" ht="84" customHeight="1">
      <c r="A166" s="52">
        <v>9</v>
      </c>
      <c r="B166" s="53" t="s">
        <v>903</v>
      </c>
      <c r="C166" s="54" t="s">
        <v>139</v>
      </c>
      <c r="D166" s="54" t="s">
        <v>1075</v>
      </c>
      <c r="E166" s="55">
        <v>1</v>
      </c>
      <c r="F166" s="56" t="s">
        <v>569</v>
      </c>
      <c r="G166" s="57" t="s">
        <v>570</v>
      </c>
      <c r="H166" s="57" t="s">
        <v>477</v>
      </c>
      <c r="I166" s="58">
        <v>700009213341</v>
      </c>
      <c r="J166" s="59" t="s">
        <v>2</v>
      </c>
      <c r="K166" s="59" t="s">
        <v>3</v>
      </c>
      <c r="L166" s="59" t="s">
        <v>958</v>
      </c>
      <c r="M166" s="59" t="s">
        <v>877</v>
      </c>
      <c r="N166" s="59" t="s">
        <v>910</v>
      </c>
      <c r="O166" s="60">
        <v>0</v>
      </c>
      <c r="P166" s="60">
        <v>0</v>
      </c>
      <c r="Q166" s="60">
        <v>0</v>
      </c>
      <c r="R166" s="60">
        <v>0</v>
      </c>
      <c r="S166" s="61" t="s">
        <v>493</v>
      </c>
      <c r="T166" s="60">
        <v>0</v>
      </c>
      <c r="U166" s="62" t="s">
        <v>923</v>
      </c>
      <c r="V166" s="63" t="s">
        <v>1394</v>
      </c>
      <c r="W166" s="64">
        <f t="shared" si="5"/>
        <v>341</v>
      </c>
    </row>
    <row r="167" spans="1:25" s="10" customFormat="1" ht="80.25" customHeight="1">
      <c r="A167" s="52">
        <v>9</v>
      </c>
      <c r="B167" s="53" t="s">
        <v>903</v>
      </c>
      <c r="C167" s="54" t="s">
        <v>139</v>
      </c>
      <c r="D167" s="54" t="s">
        <v>1075</v>
      </c>
      <c r="E167" s="55">
        <v>1</v>
      </c>
      <c r="F167" s="56" t="s">
        <v>569</v>
      </c>
      <c r="G167" s="57" t="s">
        <v>570</v>
      </c>
      <c r="H167" s="57" t="s">
        <v>836</v>
      </c>
      <c r="I167" s="58" t="s">
        <v>837</v>
      </c>
      <c r="J167" s="59" t="s">
        <v>632</v>
      </c>
      <c r="K167" s="59" t="s">
        <v>5</v>
      </c>
      <c r="L167" s="59" t="s">
        <v>324</v>
      </c>
      <c r="M167" s="59" t="s">
        <v>384</v>
      </c>
      <c r="N167" s="59" t="s">
        <v>910</v>
      </c>
      <c r="O167" s="60">
        <v>0</v>
      </c>
      <c r="P167" s="60">
        <v>0</v>
      </c>
      <c r="Q167" s="60">
        <v>0</v>
      </c>
      <c r="R167" s="60">
        <v>0</v>
      </c>
      <c r="S167" s="61" t="s">
        <v>494</v>
      </c>
      <c r="T167" s="60">
        <v>0</v>
      </c>
      <c r="U167" s="62" t="s">
        <v>923</v>
      </c>
      <c r="V167" s="63" t="s">
        <v>1396</v>
      </c>
      <c r="W167" s="64">
        <f t="shared" si="5"/>
        <v>246</v>
      </c>
    </row>
    <row r="168" spans="1:25" s="10" customFormat="1" ht="82.5" customHeight="1">
      <c r="A168" s="52">
        <v>9</v>
      </c>
      <c r="B168" s="53" t="s">
        <v>903</v>
      </c>
      <c r="C168" s="54" t="s">
        <v>139</v>
      </c>
      <c r="D168" s="54" t="s">
        <v>1075</v>
      </c>
      <c r="E168" s="55">
        <v>1</v>
      </c>
      <c r="F168" s="56" t="s">
        <v>569</v>
      </c>
      <c r="G168" s="57" t="s">
        <v>570</v>
      </c>
      <c r="H168" s="57" t="s">
        <v>843</v>
      </c>
      <c r="I168" s="58" t="s">
        <v>844</v>
      </c>
      <c r="J168" s="59" t="s">
        <v>980</v>
      </c>
      <c r="K168" s="59" t="s">
        <v>9</v>
      </c>
      <c r="L168" s="59" t="s">
        <v>958</v>
      </c>
      <c r="M168" s="59" t="s">
        <v>575</v>
      </c>
      <c r="N168" s="59" t="s">
        <v>910</v>
      </c>
      <c r="O168" s="60">
        <v>0</v>
      </c>
      <c r="P168" s="60">
        <v>0</v>
      </c>
      <c r="Q168" s="60">
        <v>0</v>
      </c>
      <c r="R168" s="60">
        <v>0</v>
      </c>
      <c r="S168" s="61" t="s">
        <v>1050</v>
      </c>
      <c r="T168" s="60">
        <v>0</v>
      </c>
      <c r="U168" s="62" t="s">
        <v>923</v>
      </c>
      <c r="V168" s="63" t="s">
        <v>1398</v>
      </c>
      <c r="W168" s="64">
        <f t="shared" si="5"/>
        <v>252</v>
      </c>
    </row>
    <row r="169" spans="1:25" s="10" customFormat="1" ht="83.25" customHeight="1">
      <c r="A169" s="52">
        <v>9</v>
      </c>
      <c r="B169" s="53" t="s">
        <v>903</v>
      </c>
      <c r="C169" s="54" t="s">
        <v>139</v>
      </c>
      <c r="D169" s="54" t="s">
        <v>1075</v>
      </c>
      <c r="E169" s="55">
        <v>1</v>
      </c>
      <c r="F169" s="56" t="s">
        <v>569</v>
      </c>
      <c r="G169" s="57" t="s">
        <v>570</v>
      </c>
      <c r="H169" s="57" t="s">
        <v>6</v>
      </c>
      <c r="I169" s="58" t="s">
        <v>838</v>
      </c>
      <c r="J169" s="59" t="s">
        <v>839</v>
      </c>
      <c r="K169" s="59" t="s">
        <v>7</v>
      </c>
      <c r="L169" s="59" t="s">
        <v>958</v>
      </c>
      <c r="M169" s="59" t="s">
        <v>575</v>
      </c>
      <c r="N169" s="59" t="s">
        <v>910</v>
      </c>
      <c r="O169" s="60">
        <v>0</v>
      </c>
      <c r="P169" s="60">
        <v>0</v>
      </c>
      <c r="Q169" s="60">
        <v>0</v>
      </c>
      <c r="R169" s="60">
        <v>0</v>
      </c>
      <c r="S169" s="61" t="s">
        <v>486</v>
      </c>
      <c r="T169" s="60">
        <v>0</v>
      </c>
      <c r="U169" s="62" t="s">
        <v>923</v>
      </c>
      <c r="V169" s="63" t="s">
        <v>1397</v>
      </c>
      <c r="W169" s="64">
        <f t="shared" si="5"/>
        <v>247</v>
      </c>
    </row>
    <row r="170" spans="1:25" s="44" customFormat="1" ht="20.25" customHeight="1" outlineLevel="1">
      <c r="A170" s="38"/>
      <c r="B170" s="96" t="s">
        <v>222</v>
      </c>
      <c r="C170" s="97" t="s">
        <v>927</v>
      </c>
      <c r="D170" s="97"/>
      <c r="E170" s="39">
        <f>SUBTOTAL(9,E172)</f>
        <v>1</v>
      </c>
      <c r="F170" s="40"/>
      <c r="G170" s="40"/>
      <c r="H170" s="40"/>
      <c r="I170" s="41"/>
      <c r="J170" s="40"/>
      <c r="K170" s="40"/>
      <c r="L170" s="40"/>
      <c r="M170" s="40"/>
      <c r="N170" s="40"/>
      <c r="O170" s="42"/>
      <c r="P170" s="42"/>
      <c r="Q170" s="42"/>
      <c r="R170" s="42"/>
      <c r="S170" s="40"/>
      <c r="T170" s="42"/>
      <c r="U170" s="40"/>
      <c r="V170" s="43"/>
      <c r="W170" s="41"/>
      <c r="Y170" s="10"/>
    </row>
    <row r="171" spans="1:25" s="51" customFormat="1" ht="20.25" customHeight="1" outlineLevel="2">
      <c r="A171" s="45"/>
      <c r="B171" s="90" t="s">
        <v>395</v>
      </c>
      <c r="C171" s="91"/>
      <c r="D171" s="91"/>
      <c r="E171" s="46">
        <f>SUBTOTAL(9,E172)</f>
        <v>1</v>
      </c>
      <c r="F171" s="47"/>
      <c r="G171" s="47"/>
      <c r="H171" s="47"/>
      <c r="I171" s="48"/>
      <c r="J171" s="47"/>
      <c r="K171" s="47"/>
      <c r="L171" s="47"/>
      <c r="M171" s="47"/>
      <c r="N171" s="47"/>
      <c r="O171" s="49"/>
      <c r="P171" s="49"/>
      <c r="Q171" s="49"/>
      <c r="R171" s="49"/>
      <c r="S171" s="47"/>
      <c r="T171" s="49"/>
      <c r="U171" s="47"/>
      <c r="V171" s="50"/>
      <c r="W171" s="48"/>
      <c r="Y171" s="10"/>
    </row>
    <row r="172" spans="1:25" s="10" customFormat="1" ht="186.75" customHeight="1">
      <c r="A172" s="52">
        <v>9</v>
      </c>
      <c r="B172" s="53" t="s">
        <v>903</v>
      </c>
      <c r="C172" s="54" t="s">
        <v>94</v>
      </c>
      <c r="D172" s="54" t="s">
        <v>274</v>
      </c>
      <c r="E172" s="55">
        <v>1</v>
      </c>
      <c r="F172" s="56" t="s">
        <v>933</v>
      </c>
      <c r="G172" s="57" t="s">
        <v>934</v>
      </c>
      <c r="H172" s="57" t="s">
        <v>934</v>
      </c>
      <c r="I172" s="58" t="s">
        <v>1307</v>
      </c>
      <c r="J172" s="59" t="s">
        <v>1308</v>
      </c>
      <c r="K172" s="59" t="s">
        <v>1309</v>
      </c>
      <c r="L172" s="59" t="s">
        <v>324</v>
      </c>
      <c r="M172" s="59" t="s">
        <v>325</v>
      </c>
      <c r="N172" s="59" t="s">
        <v>910</v>
      </c>
      <c r="O172" s="60">
        <v>26327142.93</v>
      </c>
      <c r="P172" s="60">
        <v>0</v>
      </c>
      <c r="Q172" s="60">
        <v>254606.65</v>
      </c>
      <c r="R172" s="60">
        <v>5558554.2199999997</v>
      </c>
      <c r="S172" s="61" t="s">
        <v>1625</v>
      </c>
      <c r="T172" s="60">
        <v>21023195.359999999</v>
      </c>
      <c r="U172" s="62" t="s">
        <v>923</v>
      </c>
      <c r="V172" s="63" t="s">
        <v>1815</v>
      </c>
      <c r="W172" s="64">
        <f>IF(OR(LEFT(I172)="7",LEFT(I172,1)="8"),VALUE(RIGHT(I172,3)),VALUE(RIGHT(I172,4)))</f>
        <v>1522</v>
      </c>
    </row>
    <row r="173" spans="1:25" s="37" customFormat="1" ht="20.25" customHeight="1" outlineLevel="3">
      <c r="A173" s="65"/>
      <c r="B173" s="98" t="s">
        <v>937</v>
      </c>
      <c r="C173" s="99"/>
      <c r="D173" s="99"/>
      <c r="E173" s="66">
        <f>SUBTOTAL(9,E176:E187)</f>
        <v>9</v>
      </c>
      <c r="F173" s="67"/>
      <c r="G173" s="67"/>
      <c r="H173" s="67"/>
      <c r="I173" s="68"/>
      <c r="J173" s="67"/>
      <c r="K173" s="67"/>
      <c r="L173" s="67"/>
      <c r="M173" s="67"/>
      <c r="N173" s="67"/>
      <c r="O173" s="69"/>
      <c r="P173" s="70"/>
      <c r="Q173" s="70"/>
      <c r="R173" s="70"/>
      <c r="S173" s="67"/>
      <c r="T173" s="70"/>
      <c r="U173" s="67"/>
      <c r="V173" s="71"/>
      <c r="W173" s="72"/>
      <c r="Y173" s="10"/>
    </row>
    <row r="174" spans="1:25" s="44" customFormat="1" ht="20.25" customHeight="1" outlineLevel="1">
      <c r="A174" s="38"/>
      <c r="B174" s="96" t="s">
        <v>929</v>
      </c>
      <c r="C174" s="97" t="s">
        <v>927</v>
      </c>
      <c r="D174" s="97"/>
      <c r="E174" s="39">
        <f>SUBTOTAL(9,E176:E184)</f>
        <v>8</v>
      </c>
      <c r="F174" s="40"/>
      <c r="G174" s="40"/>
      <c r="H174" s="40"/>
      <c r="I174" s="41"/>
      <c r="J174" s="40"/>
      <c r="K174" s="40"/>
      <c r="L174" s="40"/>
      <c r="M174" s="40"/>
      <c r="N174" s="40"/>
      <c r="O174" s="42"/>
      <c r="P174" s="42"/>
      <c r="Q174" s="42"/>
      <c r="R174" s="42"/>
      <c r="S174" s="40"/>
      <c r="T174" s="42"/>
      <c r="U174" s="40"/>
      <c r="V174" s="43"/>
      <c r="W174" s="41"/>
      <c r="Y174" s="10"/>
    </row>
    <row r="175" spans="1:25" s="51" customFormat="1" ht="20.25" customHeight="1" outlineLevel="2">
      <c r="A175" s="45"/>
      <c r="B175" s="90" t="s">
        <v>395</v>
      </c>
      <c r="C175" s="91"/>
      <c r="D175" s="91"/>
      <c r="E175" s="46">
        <f>SUBTOTAL(9,E176:E181)</f>
        <v>6</v>
      </c>
      <c r="F175" s="47"/>
      <c r="G175" s="47"/>
      <c r="H175" s="47"/>
      <c r="I175" s="48"/>
      <c r="J175" s="47"/>
      <c r="K175" s="47"/>
      <c r="L175" s="47"/>
      <c r="M175" s="47"/>
      <c r="N175" s="47"/>
      <c r="O175" s="49"/>
      <c r="P175" s="49"/>
      <c r="Q175" s="49"/>
      <c r="R175" s="49"/>
      <c r="S175" s="47"/>
      <c r="T175" s="49"/>
      <c r="U175" s="47"/>
      <c r="V175" s="50"/>
      <c r="W175" s="48"/>
      <c r="Y175" s="10"/>
    </row>
    <row r="176" spans="1:25" s="10" customFormat="1" ht="115.5" customHeight="1">
      <c r="A176" s="52">
        <v>10</v>
      </c>
      <c r="B176" s="53" t="s">
        <v>937</v>
      </c>
      <c r="C176" s="54" t="s">
        <v>139</v>
      </c>
      <c r="D176" s="54" t="s">
        <v>274</v>
      </c>
      <c r="E176" s="55">
        <v>1</v>
      </c>
      <c r="F176" s="56">
        <v>211</v>
      </c>
      <c r="G176" s="57" t="s">
        <v>10</v>
      </c>
      <c r="H176" s="57" t="s">
        <v>722</v>
      </c>
      <c r="I176" s="58">
        <v>20091021101504</v>
      </c>
      <c r="J176" s="59" t="s">
        <v>11</v>
      </c>
      <c r="K176" s="59" t="s">
        <v>12</v>
      </c>
      <c r="L176" s="59" t="s">
        <v>324</v>
      </c>
      <c r="M176" s="59" t="s">
        <v>537</v>
      </c>
      <c r="N176" s="59" t="s">
        <v>915</v>
      </c>
      <c r="O176" s="60">
        <v>187333395.19999999</v>
      </c>
      <c r="P176" s="60">
        <v>2702708692</v>
      </c>
      <c r="Q176" s="60">
        <v>15814190.880000001</v>
      </c>
      <c r="R176" s="60">
        <v>141959783.06</v>
      </c>
      <c r="S176" s="61" t="s">
        <v>1816</v>
      </c>
      <c r="T176" s="60">
        <v>2763896495.02</v>
      </c>
      <c r="U176" s="62" t="s">
        <v>327</v>
      </c>
      <c r="V176" s="63" t="s">
        <v>1399</v>
      </c>
      <c r="W176" s="64">
        <f t="shared" ref="W176:W181" si="6">IF(OR(LEFT(I176)="7",LEFT(I176,1)="8"),VALUE(RIGHT(I176,3)),VALUE(RIGHT(I176,4)))</f>
        <v>1504</v>
      </c>
    </row>
    <row r="177" spans="1:25" s="10" customFormat="1" ht="88.5" customHeight="1">
      <c r="A177" s="52">
        <v>10</v>
      </c>
      <c r="B177" s="53" t="s">
        <v>937</v>
      </c>
      <c r="C177" s="54" t="s">
        <v>139</v>
      </c>
      <c r="D177" s="54" t="s">
        <v>274</v>
      </c>
      <c r="E177" s="55">
        <v>1</v>
      </c>
      <c r="F177" s="56">
        <v>211</v>
      </c>
      <c r="G177" s="57" t="s">
        <v>10</v>
      </c>
      <c r="H177" s="57" t="s">
        <v>722</v>
      </c>
      <c r="I177" s="58">
        <v>20091021301506</v>
      </c>
      <c r="J177" s="59" t="s">
        <v>1095</v>
      </c>
      <c r="K177" s="59" t="s">
        <v>1096</v>
      </c>
      <c r="L177" s="59" t="s">
        <v>324</v>
      </c>
      <c r="M177" s="59" t="s">
        <v>325</v>
      </c>
      <c r="N177" s="59" t="s">
        <v>915</v>
      </c>
      <c r="O177" s="60">
        <v>220391108.06999999</v>
      </c>
      <c r="P177" s="60">
        <v>0</v>
      </c>
      <c r="Q177" s="60">
        <v>2337713.63</v>
      </c>
      <c r="R177" s="60">
        <v>50145408.32</v>
      </c>
      <c r="S177" s="61" t="s">
        <v>1817</v>
      </c>
      <c r="T177" s="60">
        <v>172583413.38</v>
      </c>
      <c r="U177" s="62" t="s">
        <v>923</v>
      </c>
      <c r="V177" s="63" t="s">
        <v>1818</v>
      </c>
      <c r="W177" s="64">
        <f t="shared" si="6"/>
        <v>1506</v>
      </c>
    </row>
    <row r="178" spans="1:25" s="10" customFormat="1" ht="84.75" customHeight="1">
      <c r="A178" s="52">
        <v>10</v>
      </c>
      <c r="B178" s="53" t="s">
        <v>937</v>
      </c>
      <c r="C178" s="54" t="s">
        <v>139</v>
      </c>
      <c r="D178" s="54" t="s">
        <v>274</v>
      </c>
      <c r="E178" s="55">
        <v>1</v>
      </c>
      <c r="F178" s="56">
        <v>212</v>
      </c>
      <c r="G178" s="57" t="s">
        <v>741</v>
      </c>
      <c r="H178" s="57" t="s">
        <v>722</v>
      </c>
      <c r="I178" s="58">
        <v>700010210258</v>
      </c>
      <c r="J178" s="59" t="s">
        <v>742</v>
      </c>
      <c r="K178" s="59" t="s">
        <v>534</v>
      </c>
      <c r="L178" s="59" t="s">
        <v>958</v>
      </c>
      <c r="M178" s="59" t="s">
        <v>878</v>
      </c>
      <c r="N178" s="59" t="s">
        <v>326</v>
      </c>
      <c r="O178" s="60">
        <v>253029183</v>
      </c>
      <c r="P178" s="60">
        <v>0</v>
      </c>
      <c r="Q178" s="60">
        <v>4975589</v>
      </c>
      <c r="R178" s="60">
        <v>12552412</v>
      </c>
      <c r="S178" s="61" t="s">
        <v>1819</v>
      </c>
      <c r="T178" s="60">
        <v>245452360</v>
      </c>
      <c r="U178" s="62" t="s">
        <v>327</v>
      </c>
      <c r="V178" s="63" t="s">
        <v>1820</v>
      </c>
      <c r="W178" s="64">
        <f t="shared" si="6"/>
        <v>258</v>
      </c>
    </row>
    <row r="179" spans="1:25" s="10" customFormat="1" ht="84" customHeight="1">
      <c r="A179" s="52">
        <v>10</v>
      </c>
      <c r="B179" s="53" t="s">
        <v>937</v>
      </c>
      <c r="C179" s="54" t="s">
        <v>139</v>
      </c>
      <c r="D179" s="54" t="s">
        <v>274</v>
      </c>
      <c r="E179" s="55">
        <v>1</v>
      </c>
      <c r="F179" s="56" t="s">
        <v>1155</v>
      </c>
      <c r="G179" s="57" t="s">
        <v>1156</v>
      </c>
      <c r="H179" s="57" t="s">
        <v>1156</v>
      </c>
      <c r="I179" s="58" t="s">
        <v>870</v>
      </c>
      <c r="J179" s="59" t="s">
        <v>292</v>
      </c>
      <c r="K179" s="59" t="s">
        <v>1097</v>
      </c>
      <c r="L179" s="59" t="s">
        <v>958</v>
      </c>
      <c r="M179" s="59" t="s">
        <v>879</v>
      </c>
      <c r="N179" s="59" t="s">
        <v>1074</v>
      </c>
      <c r="O179" s="60">
        <v>260450188.66999999</v>
      </c>
      <c r="P179" s="60">
        <v>0</v>
      </c>
      <c r="Q179" s="60">
        <v>3902842.39</v>
      </c>
      <c r="R179" s="60">
        <v>16067795.199999999</v>
      </c>
      <c r="S179" s="61" t="s">
        <v>1114</v>
      </c>
      <c r="T179" s="60">
        <v>248285235.86000001</v>
      </c>
      <c r="U179" s="62" t="s">
        <v>923</v>
      </c>
      <c r="V179" s="63" t="s">
        <v>1400</v>
      </c>
      <c r="W179" s="64">
        <f t="shared" si="6"/>
        <v>1422</v>
      </c>
    </row>
    <row r="180" spans="1:25" s="10" customFormat="1" ht="114" customHeight="1">
      <c r="A180" s="52">
        <v>10</v>
      </c>
      <c r="B180" s="53" t="s">
        <v>937</v>
      </c>
      <c r="C180" s="54" t="s">
        <v>139</v>
      </c>
      <c r="D180" s="54" t="s">
        <v>274</v>
      </c>
      <c r="E180" s="55">
        <v>1</v>
      </c>
      <c r="F180" s="56" t="s">
        <v>871</v>
      </c>
      <c r="G180" s="57" t="s">
        <v>872</v>
      </c>
      <c r="H180" s="57" t="s">
        <v>872</v>
      </c>
      <c r="I180" s="58" t="s">
        <v>873</v>
      </c>
      <c r="J180" s="59" t="s">
        <v>13</v>
      </c>
      <c r="K180" s="59" t="s">
        <v>874</v>
      </c>
      <c r="L180" s="59" t="s">
        <v>958</v>
      </c>
      <c r="M180" s="59" t="s">
        <v>195</v>
      </c>
      <c r="N180" s="59" t="s">
        <v>480</v>
      </c>
      <c r="O180" s="60">
        <v>88364150.700000003</v>
      </c>
      <c r="P180" s="60">
        <v>2172108</v>
      </c>
      <c r="Q180" s="60">
        <v>46073.1</v>
      </c>
      <c r="R180" s="60">
        <v>9065593.4299999997</v>
      </c>
      <c r="S180" s="61" t="s">
        <v>1821</v>
      </c>
      <c r="T180" s="60">
        <v>81516738.370000005</v>
      </c>
      <c r="U180" s="62" t="s">
        <v>327</v>
      </c>
      <c r="V180" s="63" t="s">
        <v>1401</v>
      </c>
      <c r="W180" s="64">
        <f t="shared" si="6"/>
        <v>733</v>
      </c>
    </row>
    <row r="181" spans="1:25" s="10" customFormat="1" ht="111.75" customHeight="1">
      <c r="A181" s="52">
        <v>10</v>
      </c>
      <c r="B181" s="53" t="s">
        <v>937</v>
      </c>
      <c r="C181" s="54" t="s">
        <v>139</v>
      </c>
      <c r="D181" s="54" t="s">
        <v>274</v>
      </c>
      <c r="E181" s="55">
        <v>1</v>
      </c>
      <c r="F181" s="56" t="s">
        <v>871</v>
      </c>
      <c r="G181" s="57" t="s">
        <v>872</v>
      </c>
      <c r="H181" s="57" t="s">
        <v>872</v>
      </c>
      <c r="I181" s="58" t="s">
        <v>876</v>
      </c>
      <c r="J181" s="59" t="s">
        <v>14</v>
      </c>
      <c r="K181" s="59" t="s">
        <v>874</v>
      </c>
      <c r="L181" s="59" t="s">
        <v>958</v>
      </c>
      <c r="M181" s="59" t="s">
        <v>195</v>
      </c>
      <c r="N181" s="59" t="s">
        <v>1074</v>
      </c>
      <c r="O181" s="60">
        <v>1705489.35</v>
      </c>
      <c r="P181" s="60">
        <v>46099.76</v>
      </c>
      <c r="Q181" s="60">
        <v>-6164.58</v>
      </c>
      <c r="R181" s="60">
        <v>138301.37</v>
      </c>
      <c r="S181" s="61" t="s">
        <v>1822</v>
      </c>
      <c r="T181" s="60">
        <v>1607123.16</v>
      </c>
      <c r="U181" s="62" t="s">
        <v>327</v>
      </c>
      <c r="V181" s="63" t="s">
        <v>1402</v>
      </c>
      <c r="W181" s="64">
        <f t="shared" si="6"/>
        <v>734</v>
      </c>
    </row>
    <row r="182" spans="1:25" s="51" customFormat="1" ht="20.25" customHeight="1" outlineLevel="2">
      <c r="A182" s="73"/>
      <c r="B182" s="92" t="s">
        <v>398</v>
      </c>
      <c r="C182" s="93"/>
      <c r="D182" s="93"/>
      <c r="E182" s="74">
        <f>SUBTOTAL(9,E183:E184)</f>
        <v>2</v>
      </c>
      <c r="F182" s="75"/>
      <c r="G182" s="75"/>
      <c r="H182" s="75"/>
      <c r="I182" s="76"/>
      <c r="J182" s="75"/>
      <c r="K182" s="75"/>
      <c r="L182" s="75"/>
      <c r="M182" s="75"/>
      <c r="N182" s="75"/>
      <c r="O182" s="77"/>
      <c r="P182" s="77"/>
      <c r="Q182" s="77"/>
      <c r="R182" s="77"/>
      <c r="S182" s="75"/>
      <c r="T182" s="77"/>
      <c r="U182" s="75"/>
      <c r="V182" s="78"/>
      <c r="W182" s="76"/>
      <c r="Y182" s="10"/>
    </row>
    <row r="183" spans="1:25" s="10" customFormat="1" ht="86.25" customHeight="1">
      <c r="A183" s="52">
        <v>10</v>
      </c>
      <c r="B183" s="53" t="s">
        <v>937</v>
      </c>
      <c r="C183" s="54" t="s">
        <v>139</v>
      </c>
      <c r="D183" s="54" t="s">
        <v>1075</v>
      </c>
      <c r="E183" s="55">
        <v>1</v>
      </c>
      <c r="F183" s="56" t="s">
        <v>1155</v>
      </c>
      <c r="G183" s="57" t="s">
        <v>1156</v>
      </c>
      <c r="H183" s="57" t="s">
        <v>1156</v>
      </c>
      <c r="I183" s="58" t="s">
        <v>145</v>
      </c>
      <c r="J183" s="59" t="s">
        <v>293</v>
      </c>
      <c r="K183" s="59" t="s">
        <v>1099</v>
      </c>
      <c r="L183" s="59" t="s">
        <v>958</v>
      </c>
      <c r="M183" s="59" t="s">
        <v>879</v>
      </c>
      <c r="N183" s="59" t="s">
        <v>1074</v>
      </c>
      <c r="O183" s="60">
        <v>4536715.2699999996</v>
      </c>
      <c r="P183" s="60">
        <v>9182511.9800000004</v>
      </c>
      <c r="Q183" s="60">
        <v>96213.09</v>
      </c>
      <c r="R183" s="60">
        <v>142171.38</v>
      </c>
      <c r="S183" s="61" t="s">
        <v>1626</v>
      </c>
      <c r="T183" s="60">
        <v>13673268.960000001</v>
      </c>
      <c r="U183" s="62" t="s">
        <v>923</v>
      </c>
      <c r="V183" s="63" t="s">
        <v>1403</v>
      </c>
      <c r="W183" s="64">
        <f>IF(OR(LEFT(I183)="7",LEFT(I183,1)="8"),VALUE(RIGHT(I183,3)),VALUE(RIGHT(I183,4)))</f>
        <v>1416</v>
      </c>
    </row>
    <row r="184" spans="1:25" s="10" customFormat="1" ht="84" customHeight="1">
      <c r="A184" s="52">
        <v>10</v>
      </c>
      <c r="B184" s="53" t="s">
        <v>937</v>
      </c>
      <c r="C184" s="54" t="s">
        <v>139</v>
      </c>
      <c r="D184" s="54" t="s">
        <v>1075</v>
      </c>
      <c r="E184" s="55">
        <v>1</v>
      </c>
      <c r="F184" s="56" t="s">
        <v>1155</v>
      </c>
      <c r="G184" s="57" t="s">
        <v>1156</v>
      </c>
      <c r="H184" s="57" t="s">
        <v>1156</v>
      </c>
      <c r="I184" s="58" t="s">
        <v>146</v>
      </c>
      <c r="J184" s="59" t="s">
        <v>294</v>
      </c>
      <c r="K184" s="59" t="s">
        <v>1116</v>
      </c>
      <c r="L184" s="59" t="s">
        <v>958</v>
      </c>
      <c r="M184" s="59" t="s">
        <v>879</v>
      </c>
      <c r="N184" s="59" t="s">
        <v>1074</v>
      </c>
      <c r="O184" s="60">
        <v>0</v>
      </c>
      <c r="P184" s="60">
        <v>0</v>
      </c>
      <c r="Q184" s="60">
        <v>0</v>
      </c>
      <c r="R184" s="60">
        <v>0</v>
      </c>
      <c r="S184" s="61" t="s">
        <v>1310</v>
      </c>
      <c r="T184" s="60">
        <v>0</v>
      </c>
      <c r="U184" s="62" t="s">
        <v>923</v>
      </c>
      <c r="V184" s="63" t="s">
        <v>1404</v>
      </c>
      <c r="W184" s="64">
        <f>IF(OR(LEFT(I184)="7",LEFT(I184,1)="8"),VALUE(RIGHT(I184,3)),VALUE(RIGHT(I184,4)))</f>
        <v>1417</v>
      </c>
    </row>
    <row r="185" spans="1:25" s="44" customFormat="1" ht="20.25" customHeight="1" outlineLevel="1">
      <c r="A185" s="38"/>
      <c r="B185" s="96" t="s">
        <v>222</v>
      </c>
      <c r="C185" s="97" t="s">
        <v>927</v>
      </c>
      <c r="D185" s="97"/>
      <c r="E185" s="39">
        <f>SUBTOTAL(9,E187)</f>
        <v>1</v>
      </c>
      <c r="F185" s="40"/>
      <c r="G185" s="40"/>
      <c r="H185" s="40"/>
      <c r="I185" s="41"/>
      <c r="J185" s="40"/>
      <c r="K185" s="40"/>
      <c r="L185" s="40"/>
      <c r="M185" s="40"/>
      <c r="N185" s="40"/>
      <c r="O185" s="42"/>
      <c r="P185" s="42"/>
      <c r="Q185" s="42"/>
      <c r="R185" s="42"/>
      <c r="S185" s="40"/>
      <c r="T185" s="42"/>
      <c r="U185" s="40"/>
      <c r="V185" s="43"/>
      <c r="W185" s="41"/>
      <c r="Y185" s="10"/>
    </row>
    <row r="186" spans="1:25" s="51" customFormat="1" ht="20.25" customHeight="1" outlineLevel="2">
      <c r="A186" s="45"/>
      <c r="B186" s="90" t="s">
        <v>395</v>
      </c>
      <c r="C186" s="91"/>
      <c r="D186" s="91"/>
      <c r="E186" s="46">
        <f>SUBTOTAL(9,E187)</f>
        <v>1</v>
      </c>
      <c r="F186" s="47"/>
      <c r="G186" s="47"/>
      <c r="H186" s="47"/>
      <c r="I186" s="48"/>
      <c r="J186" s="47"/>
      <c r="K186" s="47"/>
      <c r="L186" s="47"/>
      <c r="M186" s="47"/>
      <c r="N186" s="47"/>
      <c r="O186" s="49"/>
      <c r="P186" s="49"/>
      <c r="Q186" s="49"/>
      <c r="R186" s="49"/>
      <c r="S186" s="47"/>
      <c r="T186" s="49"/>
      <c r="U186" s="47"/>
      <c r="V186" s="50"/>
      <c r="W186" s="48"/>
      <c r="Y186" s="10"/>
    </row>
    <row r="187" spans="1:25" s="10" customFormat="1" ht="93" customHeight="1">
      <c r="A187" s="52">
        <v>10</v>
      </c>
      <c r="B187" s="53" t="s">
        <v>937</v>
      </c>
      <c r="C187" s="54" t="s">
        <v>94</v>
      </c>
      <c r="D187" s="54" t="s">
        <v>274</v>
      </c>
      <c r="E187" s="55">
        <v>1</v>
      </c>
      <c r="F187" s="56" t="s">
        <v>1627</v>
      </c>
      <c r="G187" s="57" t="s">
        <v>1628</v>
      </c>
      <c r="H187" s="57" t="s">
        <v>1628</v>
      </c>
      <c r="I187" s="58" t="s">
        <v>1629</v>
      </c>
      <c r="J187" s="59" t="s">
        <v>1630</v>
      </c>
      <c r="K187" s="59" t="s">
        <v>1631</v>
      </c>
      <c r="L187" s="59" t="s">
        <v>324</v>
      </c>
      <c r="M187" s="59" t="s">
        <v>803</v>
      </c>
      <c r="N187" s="59" t="s">
        <v>915</v>
      </c>
      <c r="O187" s="60">
        <v>61240127.049999997</v>
      </c>
      <c r="P187" s="60">
        <v>0</v>
      </c>
      <c r="Q187" s="60">
        <v>692735.94</v>
      </c>
      <c r="R187" s="60">
        <v>145000</v>
      </c>
      <c r="S187" s="61" t="s">
        <v>1632</v>
      </c>
      <c r="T187" s="60">
        <v>61787862.990000002</v>
      </c>
      <c r="U187" s="62" t="s">
        <v>923</v>
      </c>
      <c r="V187" s="63" t="s">
        <v>1633</v>
      </c>
      <c r="W187" s="64">
        <f>IF(OR(LEFT(I187)="7",LEFT(I187,1)="8"),VALUE(RIGHT(I187,3)),VALUE(RIGHT(I187,4)))</f>
        <v>1542</v>
      </c>
    </row>
    <row r="188" spans="1:25" s="37" customFormat="1" ht="20.25" customHeight="1" outlineLevel="3">
      <c r="A188" s="65"/>
      <c r="B188" s="98" t="s">
        <v>1063</v>
      </c>
      <c r="C188" s="99"/>
      <c r="D188" s="99"/>
      <c r="E188" s="66">
        <f>SUBTOTAL(9,E191:E249)</f>
        <v>52</v>
      </c>
      <c r="F188" s="67"/>
      <c r="G188" s="67"/>
      <c r="H188" s="67"/>
      <c r="I188" s="68"/>
      <c r="J188" s="67"/>
      <c r="K188" s="67"/>
      <c r="L188" s="67"/>
      <c r="M188" s="67"/>
      <c r="N188" s="67"/>
      <c r="O188" s="69"/>
      <c r="P188" s="70"/>
      <c r="Q188" s="70"/>
      <c r="R188" s="70"/>
      <c r="S188" s="67"/>
      <c r="T188" s="70"/>
      <c r="U188" s="67"/>
      <c r="V188" s="71"/>
      <c r="W188" s="72"/>
      <c r="Y188" s="10"/>
    </row>
    <row r="189" spans="1:25" s="44" customFormat="1" ht="20.25" customHeight="1" outlineLevel="1">
      <c r="A189" s="38"/>
      <c r="B189" s="96" t="s">
        <v>929</v>
      </c>
      <c r="C189" s="97" t="s">
        <v>927</v>
      </c>
      <c r="D189" s="97"/>
      <c r="E189" s="39">
        <f>SUBTOTAL(9,E191:E237)</f>
        <v>45</v>
      </c>
      <c r="F189" s="40"/>
      <c r="G189" s="40"/>
      <c r="H189" s="40"/>
      <c r="I189" s="41"/>
      <c r="J189" s="40"/>
      <c r="K189" s="40"/>
      <c r="L189" s="40"/>
      <c r="M189" s="40"/>
      <c r="N189" s="40"/>
      <c r="O189" s="42"/>
      <c r="P189" s="42"/>
      <c r="Q189" s="42"/>
      <c r="R189" s="42"/>
      <c r="S189" s="40"/>
      <c r="T189" s="42"/>
      <c r="U189" s="40"/>
      <c r="V189" s="43"/>
      <c r="W189" s="41"/>
      <c r="Y189" s="10"/>
    </row>
    <row r="190" spans="1:25" s="51" customFormat="1" ht="20.25" customHeight="1" outlineLevel="2">
      <c r="A190" s="45"/>
      <c r="B190" s="90" t="s">
        <v>395</v>
      </c>
      <c r="C190" s="91"/>
      <c r="D190" s="91"/>
      <c r="E190" s="46">
        <f>SUBTOTAL(9,E191:E216)</f>
        <v>26</v>
      </c>
      <c r="F190" s="47"/>
      <c r="G190" s="47"/>
      <c r="H190" s="47"/>
      <c r="I190" s="48"/>
      <c r="J190" s="47"/>
      <c r="K190" s="47"/>
      <c r="L190" s="47"/>
      <c r="M190" s="47"/>
      <c r="N190" s="47"/>
      <c r="O190" s="49"/>
      <c r="P190" s="49"/>
      <c r="Q190" s="49"/>
      <c r="R190" s="49"/>
      <c r="S190" s="47"/>
      <c r="T190" s="49"/>
      <c r="U190" s="47"/>
      <c r="V190" s="50"/>
      <c r="W190" s="48"/>
      <c r="Y190" s="10"/>
    </row>
    <row r="191" spans="1:25" s="10" customFormat="1" ht="97.5" customHeight="1">
      <c r="A191" s="52">
        <v>11</v>
      </c>
      <c r="B191" s="53" t="s">
        <v>1063</v>
      </c>
      <c r="C191" s="54" t="s">
        <v>139</v>
      </c>
      <c r="D191" s="54" t="s">
        <v>274</v>
      </c>
      <c r="E191" s="55">
        <v>1</v>
      </c>
      <c r="F191" s="56">
        <v>112</v>
      </c>
      <c r="G191" s="57" t="s">
        <v>1064</v>
      </c>
      <c r="H191" s="57" t="s">
        <v>722</v>
      </c>
      <c r="I191" s="58">
        <v>700011200225</v>
      </c>
      <c r="J191" s="59" t="s">
        <v>1065</v>
      </c>
      <c r="K191" s="59" t="s">
        <v>1066</v>
      </c>
      <c r="L191" s="59" t="s">
        <v>958</v>
      </c>
      <c r="M191" s="59" t="s">
        <v>575</v>
      </c>
      <c r="N191" s="59" t="s">
        <v>915</v>
      </c>
      <c r="O191" s="60">
        <v>1890240.35</v>
      </c>
      <c r="P191" s="60">
        <v>351524.15</v>
      </c>
      <c r="Q191" s="60">
        <v>2456.34</v>
      </c>
      <c r="R191" s="60">
        <v>223204.89</v>
      </c>
      <c r="S191" s="61" t="s">
        <v>1264</v>
      </c>
      <c r="T191" s="60">
        <v>2021015.95</v>
      </c>
      <c r="U191" s="62" t="s">
        <v>923</v>
      </c>
      <c r="V191" s="63" t="s">
        <v>1405</v>
      </c>
      <c r="W191" s="64">
        <f t="shared" ref="W191:W216" si="7">IF(OR(LEFT(I191)="7",LEFT(I191,1)="8"),VALUE(RIGHT(I191,3)),VALUE(RIGHT(I191,4)))</f>
        <v>225</v>
      </c>
    </row>
    <row r="192" spans="1:25" s="10" customFormat="1" ht="102" customHeight="1">
      <c r="A192" s="52">
        <v>11</v>
      </c>
      <c r="B192" s="53" t="s">
        <v>1063</v>
      </c>
      <c r="C192" s="54" t="s">
        <v>139</v>
      </c>
      <c r="D192" s="54" t="s">
        <v>274</v>
      </c>
      <c r="E192" s="55">
        <v>1</v>
      </c>
      <c r="F192" s="56">
        <v>112</v>
      </c>
      <c r="G192" s="57" t="s">
        <v>1064</v>
      </c>
      <c r="H192" s="57" t="s">
        <v>722</v>
      </c>
      <c r="I192" s="58">
        <v>700011112023</v>
      </c>
      <c r="J192" s="59" t="s">
        <v>1117</v>
      </c>
      <c r="K192" s="59" t="s">
        <v>1118</v>
      </c>
      <c r="L192" s="59" t="s">
        <v>324</v>
      </c>
      <c r="M192" s="59" t="s">
        <v>325</v>
      </c>
      <c r="N192" s="59" t="s">
        <v>915</v>
      </c>
      <c r="O192" s="60">
        <v>6124872.1399999997</v>
      </c>
      <c r="P192" s="60">
        <v>0</v>
      </c>
      <c r="Q192" s="60">
        <v>8616.7099999999991</v>
      </c>
      <c r="R192" s="60">
        <v>36895.71</v>
      </c>
      <c r="S192" s="61" t="s">
        <v>1823</v>
      </c>
      <c r="T192" s="60">
        <v>6107570.1600000001</v>
      </c>
      <c r="U192" s="62" t="s">
        <v>923</v>
      </c>
      <c r="V192" s="63" t="s">
        <v>1824</v>
      </c>
      <c r="W192" s="64">
        <f t="shared" si="7"/>
        <v>23</v>
      </c>
    </row>
    <row r="193" spans="1:23" s="10" customFormat="1" ht="112.5" customHeight="1">
      <c r="A193" s="52">
        <v>11</v>
      </c>
      <c r="B193" s="53" t="s">
        <v>1063</v>
      </c>
      <c r="C193" s="54" t="s">
        <v>139</v>
      </c>
      <c r="D193" s="54" t="s">
        <v>274</v>
      </c>
      <c r="E193" s="55">
        <v>1</v>
      </c>
      <c r="F193" s="56">
        <v>310</v>
      </c>
      <c r="G193" s="57" t="s">
        <v>512</v>
      </c>
      <c r="H193" s="57" t="s">
        <v>722</v>
      </c>
      <c r="I193" s="58">
        <v>20011130001221</v>
      </c>
      <c r="J193" s="59" t="s">
        <v>513</v>
      </c>
      <c r="K193" s="59" t="s">
        <v>514</v>
      </c>
      <c r="L193" s="59" t="s">
        <v>958</v>
      </c>
      <c r="M193" s="59" t="s">
        <v>879</v>
      </c>
      <c r="N193" s="59" t="s">
        <v>915</v>
      </c>
      <c r="O193" s="60">
        <v>608724992.20000005</v>
      </c>
      <c r="P193" s="60">
        <v>1858815891.3800001</v>
      </c>
      <c r="Q193" s="60">
        <v>9952063.7400000002</v>
      </c>
      <c r="R193" s="60">
        <v>370700760.27999997</v>
      </c>
      <c r="S193" s="61" t="s">
        <v>1825</v>
      </c>
      <c r="T193" s="60">
        <v>2106792187.04</v>
      </c>
      <c r="U193" s="62" t="s">
        <v>923</v>
      </c>
      <c r="V193" s="63" t="s">
        <v>1826</v>
      </c>
      <c r="W193" s="64">
        <f t="shared" si="7"/>
        <v>1221</v>
      </c>
    </row>
    <row r="194" spans="1:23" s="10" customFormat="1" ht="94.5" customHeight="1">
      <c r="A194" s="52">
        <v>11</v>
      </c>
      <c r="B194" s="53" t="s">
        <v>1063</v>
      </c>
      <c r="C194" s="54" t="s">
        <v>139</v>
      </c>
      <c r="D194" s="54" t="s">
        <v>274</v>
      </c>
      <c r="E194" s="55">
        <v>1</v>
      </c>
      <c r="F194" s="56">
        <v>511</v>
      </c>
      <c r="G194" s="57" t="s">
        <v>698</v>
      </c>
      <c r="H194" s="57" t="s">
        <v>722</v>
      </c>
      <c r="I194" s="58" t="s">
        <v>636</v>
      </c>
      <c r="J194" s="59" t="s">
        <v>637</v>
      </c>
      <c r="K194" s="59" t="s">
        <v>1076</v>
      </c>
      <c r="L194" s="59" t="s">
        <v>958</v>
      </c>
      <c r="M194" s="59" t="s">
        <v>575</v>
      </c>
      <c r="N194" s="59" t="s">
        <v>915</v>
      </c>
      <c r="O194" s="60">
        <v>1384523</v>
      </c>
      <c r="P194" s="60">
        <v>98620.73</v>
      </c>
      <c r="Q194" s="60">
        <v>69.680000000000007</v>
      </c>
      <c r="R194" s="60">
        <v>483.22</v>
      </c>
      <c r="S194" s="61" t="s">
        <v>1827</v>
      </c>
      <c r="T194" s="60">
        <v>1482730.19</v>
      </c>
      <c r="U194" s="62" t="s">
        <v>327</v>
      </c>
      <c r="V194" s="63" t="s">
        <v>1828</v>
      </c>
      <c r="W194" s="64">
        <f t="shared" si="7"/>
        <v>893</v>
      </c>
    </row>
    <row r="195" spans="1:23" s="10" customFormat="1" ht="103.5" customHeight="1">
      <c r="A195" s="52">
        <v>11</v>
      </c>
      <c r="B195" s="53" t="s">
        <v>1063</v>
      </c>
      <c r="C195" s="54" t="s">
        <v>139</v>
      </c>
      <c r="D195" s="54" t="s">
        <v>274</v>
      </c>
      <c r="E195" s="55">
        <v>1</v>
      </c>
      <c r="F195" s="56">
        <v>616</v>
      </c>
      <c r="G195" s="57" t="s">
        <v>515</v>
      </c>
      <c r="H195" s="57" t="s">
        <v>722</v>
      </c>
      <c r="I195" s="58">
        <v>20021151001232</v>
      </c>
      <c r="J195" s="59" t="s">
        <v>516</v>
      </c>
      <c r="K195" s="59" t="s">
        <v>517</v>
      </c>
      <c r="L195" s="59" t="s">
        <v>958</v>
      </c>
      <c r="M195" s="59" t="s">
        <v>697</v>
      </c>
      <c r="N195" s="59" t="s">
        <v>915</v>
      </c>
      <c r="O195" s="60">
        <v>137437646.05000001</v>
      </c>
      <c r="P195" s="60">
        <v>6506310.0499999998</v>
      </c>
      <c r="Q195" s="60">
        <v>1642075.59</v>
      </c>
      <c r="R195" s="60">
        <v>3692868.74</v>
      </c>
      <c r="S195" s="61" t="s">
        <v>1829</v>
      </c>
      <c r="T195" s="60">
        <v>141893162.94999999</v>
      </c>
      <c r="U195" s="62" t="s">
        <v>923</v>
      </c>
      <c r="V195" s="63" t="s">
        <v>1406</v>
      </c>
      <c r="W195" s="64">
        <f t="shared" si="7"/>
        <v>1232</v>
      </c>
    </row>
    <row r="196" spans="1:23" s="10" customFormat="1" ht="92.25" customHeight="1">
      <c r="A196" s="52">
        <v>11</v>
      </c>
      <c r="B196" s="53" t="s">
        <v>1063</v>
      </c>
      <c r="C196" s="54" t="s">
        <v>139</v>
      </c>
      <c r="D196" s="54" t="s">
        <v>274</v>
      </c>
      <c r="E196" s="55">
        <v>1</v>
      </c>
      <c r="F196" s="56">
        <v>711</v>
      </c>
      <c r="G196" s="57" t="s">
        <v>1085</v>
      </c>
      <c r="H196" s="57" t="s">
        <v>722</v>
      </c>
      <c r="I196" s="58">
        <v>19991170000914</v>
      </c>
      <c r="J196" s="59" t="s">
        <v>243</v>
      </c>
      <c r="K196" s="59" t="s">
        <v>244</v>
      </c>
      <c r="L196" s="59" t="s">
        <v>958</v>
      </c>
      <c r="M196" s="59" t="s">
        <v>879</v>
      </c>
      <c r="N196" s="59" t="s">
        <v>915</v>
      </c>
      <c r="O196" s="60">
        <v>751447495.00999999</v>
      </c>
      <c r="P196" s="60">
        <v>0</v>
      </c>
      <c r="Q196" s="60">
        <v>8571510.2899999991</v>
      </c>
      <c r="R196" s="60">
        <v>321937.95</v>
      </c>
      <c r="S196" s="61" t="s">
        <v>1830</v>
      </c>
      <c r="T196" s="60">
        <v>759697067.35000002</v>
      </c>
      <c r="U196" s="62" t="s">
        <v>923</v>
      </c>
      <c r="V196" s="63" t="s">
        <v>1634</v>
      </c>
      <c r="W196" s="64">
        <f t="shared" si="7"/>
        <v>914</v>
      </c>
    </row>
    <row r="197" spans="1:23" s="10" customFormat="1" ht="115.5" customHeight="1">
      <c r="A197" s="52">
        <v>11</v>
      </c>
      <c r="B197" s="53" t="s">
        <v>1063</v>
      </c>
      <c r="C197" s="54" t="s">
        <v>139</v>
      </c>
      <c r="D197" s="54" t="s">
        <v>274</v>
      </c>
      <c r="E197" s="55">
        <v>1</v>
      </c>
      <c r="F197" s="56">
        <v>711</v>
      </c>
      <c r="G197" s="57" t="s">
        <v>1085</v>
      </c>
      <c r="H197" s="57" t="s">
        <v>722</v>
      </c>
      <c r="I197" s="58">
        <v>700011300372</v>
      </c>
      <c r="J197" s="59" t="s">
        <v>1086</v>
      </c>
      <c r="K197" s="59" t="s">
        <v>688</v>
      </c>
      <c r="L197" s="59" t="s">
        <v>958</v>
      </c>
      <c r="M197" s="59" t="s">
        <v>1087</v>
      </c>
      <c r="N197" s="59" t="s">
        <v>1074</v>
      </c>
      <c r="O197" s="60">
        <v>12748604342.73</v>
      </c>
      <c r="P197" s="60">
        <v>-498221948.02999997</v>
      </c>
      <c r="Q197" s="60">
        <v>125486124.86</v>
      </c>
      <c r="R197" s="60">
        <v>2472782.89</v>
      </c>
      <c r="S197" s="61" t="s">
        <v>1831</v>
      </c>
      <c r="T197" s="60">
        <v>12265067319</v>
      </c>
      <c r="U197" s="62" t="s">
        <v>923</v>
      </c>
      <c r="V197" s="63" t="s">
        <v>1832</v>
      </c>
      <c r="W197" s="64">
        <f t="shared" si="7"/>
        <v>372</v>
      </c>
    </row>
    <row r="198" spans="1:23" s="10" customFormat="1" ht="150.75" customHeight="1">
      <c r="A198" s="52">
        <v>11</v>
      </c>
      <c r="B198" s="53" t="s">
        <v>1063</v>
      </c>
      <c r="C198" s="54" t="s">
        <v>139</v>
      </c>
      <c r="D198" s="54" t="s">
        <v>274</v>
      </c>
      <c r="E198" s="55">
        <v>1</v>
      </c>
      <c r="F198" s="56" t="s">
        <v>1039</v>
      </c>
      <c r="G198" s="57" t="s">
        <v>983</v>
      </c>
      <c r="H198" s="57" t="s">
        <v>722</v>
      </c>
      <c r="I198" s="58" t="s">
        <v>982</v>
      </c>
      <c r="J198" s="59" t="s">
        <v>767</v>
      </c>
      <c r="K198" s="59" t="s">
        <v>1122</v>
      </c>
      <c r="L198" s="59" t="s">
        <v>958</v>
      </c>
      <c r="M198" s="59" t="s">
        <v>1168</v>
      </c>
      <c r="N198" s="59" t="s">
        <v>326</v>
      </c>
      <c r="O198" s="60">
        <v>232635104.83000001</v>
      </c>
      <c r="P198" s="60">
        <v>13240705</v>
      </c>
      <c r="Q198" s="60">
        <v>2579166.4300000002</v>
      </c>
      <c r="R198" s="60">
        <v>15766019.800000001</v>
      </c>
      <c r="S198" s="61" t="s">
        <v>1833</v>
      </c>
      <c r="T198" s="60">
        <v>232688956.46000001</v>
      </c>
      <c r="U198" s="62" t="s">
        <v>327</v>
      </c>
      <c r="V198" s="63" t="s">
        <v>1407</v>
      </c>
      <c r="W198" s="64">
        <f t="shared" si="7"/>
        <v>1454</v>
      </c>
    </row>
    <row r="199" spans="1:23" s="10" customFormat="1" ht="132.75" customHeight="1">
      <c r="A199" s="52">
        <v>11</v>
      </c>
      <c r="B199" s="53" t="s">
        <v>1063</v>
      </c>
      <c r="C199" s="54" t="s">
        <v>139</v>
      </c>
      <c r="D199" s="54" t="s">
        <v>274</v>
      </c>
      <c r="E199" s="55">
        <v>1</v>
      </c>
      <c r="F199" s="56" t="s">
        <v>1088</v>
      </c>
      <c r="G199" s="57" t="s">
        <v>1089</v>
      </c>
      <c r="H199" s="57" t="s">
        <v>1089</v>
      </c>
      <c r="I199" s="58" t="s">
        <v>1090</v>
      </c>
      <c r="J199" s="59" t="s">
        <v>1091</v>
      </c>
      <c r="K199" s="59" t="s">
        <v>850</v>
      </c>
      <c r="L199" s="59" t="s">
        <v>958</v>
      </c>
      <c r="M199" s="59" t="s">
        <v>1168</v>
      </c>
      <c r="N199" s="59" t="s">
        <v>915</v>
      </c>
      <c r="O199" s="60">
        <v>88229903.079999998</v>
      </c>
      <c r="P199" s="60">
        <v>0</v>
      </c>
      <c r="Q199" s="60">
        <v>854069.76000000001</v>
      </c>
      <c r="R199" s="60">
        <v>41342904.68</v>
      </c>
      <c r="S199" s="61" t="s">
        <v>1834</v>
      </c>
      <c r="T199" s="60">
        <v>47741068.159999996</v>
      </c>
      <c r="U199" s="62" t="s">
        <v>923</v>
      </c>
      <c r="V199" s="63" t="s">
        <v>1408</v>
      </c>
      <c r="W199" s="64">
        <f t="shared" si="7"/>
        <v>256</v>
      </c>
    </row>
    <row r="200" spans="1:23" s="10" customFormat="1" ht="132.75" customHeight="1">
      <c r="A200" s="52">
        <v>11</v>
      </c>
      <c r="B200" s="53" t="s">
        <v>1063</v>
      </c>
      <c r="C200" s="54" t="s">
        <v>139</v>
      </c>
      <c r="D200" s="54" t="s">
        <v>274</v>
      </c>
      <c r="E200" s="55">
        <v>1</v>
      </c>
      <c r="F200" s="56" t="s">
        <v>579</v>
      </c>
      <c r="G200" s="57" t="s">
        <v>1022</v>
      </c>
      <c r="H200" s="57" t="s">
        <v>722</v>
      </c>
      <c r="I200" s="58" t="s">
        <v>1023</v>
      </c>
      <c r="J200" s="59" t="s">
        <v>981</v>
      </c>
      <c r="K200" s="59" t="s">
        <v>689</v>
      </c>
      <c r="L200" s="59" t="s">
        <v>958</v>
      </c>
      <c r="M200" s="59" t="s">
        <v>575</v>
      </c>
      <c r="N200" s="59" t="s">
        <v>915</v>
      </c>
      <c r="O200" s="60">
        <v>146234906.44999999</v>
      </c>
      <c r="P200" s="60">
        <v>168439515.96000001</v>
      </c>
      <c r="Q200" s="60">
        <v>3899246</v>
      </c>
      <c r="R200" s="60">
        <v>176805030.63999999</v>
      </c>
      <c r="S200" s="61" t="s">
        <v>1835</v>
      </c>
      <c r="T200" s="60">
        <v>193798698.06999999</v>
      </c>
      <c r="U200" s="62" t="s">
        <v>923</v>
      </c>
      <c r="V200" s="63" t="s">
        <v>1836</v>
      </c>
      <c r="W200" s="64">
        <f t="shared" si="7"/>
        <v>1099</v>
      </c>
    </row>
    <row r="201" spans="1:23" s="10" customFormat="1" ht="132.75" customHeight="1">
      <c r="A201" s="52">
        <v>11</v>
      </c>
      <c r="B201" s="53" t="s">
        <v>1063</v>
      </c>
      <c r="C201" s="54" t="s">
        <v>139</v>
      </c>
      <c r="D201" s="54" t="s">
        <v>274</v>
      </c>
      <c r="E201" s="55">
        <v>1</v>
      </c>
      <c r="F201" s="56" t="s">
        <v>790</v>
      </c>
      <c r="G201" s="57" t="s">
        <v>352</v>
      </c>
      <c r="H201" s="57" t="s">
        <v>722</v>
      </c>
      <c r="I201" s="58" t="s">
        <v>755</v>
      </c>
      <c r="J201" s="59" t="s">
        <v>756</v>
      </c>
      <c r="K201" s="59" t="s">
        <v>1409</v>
      </c>
      <c r="L201" s="59" t="s">
        <v>324</v>
      </c>
      <c r="M201" s="59" t="s">
        <v>537</v>
      </c>
      <c r="N201" s="59" t="s">
        <v>326</v>
      </c>
      <c r="O201" s="60">
        <v>675432080</v>
      </c>
      <c r="P201" s="60">
        <v>59460640.049999997</v>
      </c>
      <c r="Q201" s="60">
        <v>6475927.8099999996</v>
      </c>
      <c r="R201" s="60">
        <v>19407969.640000001</v>
      </c>
      <c r="S201" s="61" t="s">
        <v>1837</v>
      </c>
      <c r="T201" s="60">
        <v>721960678.22000003</v>
      </c>
      <c r="U201" s="62" t="s">
        <v>923</v>
      </c>
      <c r="V201" s="63" t="s">
        <v>1410</v>
      </c>
      <c r="W201" s="64">
        <f t="shared" si="7"/>
        <v>1513</v>
      </c>
    </row>
    <row r="202" spans="1:23" s="10" customFormat="1" ht="102" customHeight="1">
      <c r="A202" s="52">
        <v>11</v>
      </c>
      <c r="B202" s="53" t="s">
        <v>1063</v>
      </c>
      <c r="C202" s="54" t="s">
        <v>139</v>
      </c>
      <c r="D202" s="54" t="s">
        <v>274</v>
      </c>
      <c r="E202" s="55">
        <v>1</v>
      </c>
      <c r="F202" s="56" t="s">
        <v>895</v>
      </c>
      <c r="G202" s="57" t="s">
        <v>690</v>
      </c>
      <c r="H202" s="57" t="s">
        <v>722</v>
      </c>
      <c r="I202" s="58" t="s">
        <v>628</v>
      </c>
      <c r="J202" s="59" t="s">
        <v>629</v>
      </c>
      <c r="K202" s="59" t="s">
        <v>630</v>
      </c>
      <c r="L202" s="59" t="s">
        <v>740</v>
      </c>
      <c r="M202" s="59" t="s">
        <v>694</v>
      </c>
      <c r="N202" s="59" t="s">
        <v>326</v>
      </c>
      <c r="O202" s="60">
        <v>0</v>
      </c>
      <c r="P202" s="60">
        <v>0</v>
      </c>
      <c r="Q202" s="60">
        <v>0</v>
      </c>
      <c r="R202" s="60">
        <v>0</v>
      </c>
      <c r="S202" s="61" t="s">
        <v>1838</v>
      </c>
      <c r="T202" s="60">
        <v>0</v>
      </c>
      <c r="U202" s="62" t="s">
        <v>923</v>
      </c>
      <c r="V202" s="63" t="s">
        <v>1839</v>
      </c>
      <c r="W202" s="64">
        <f t="shared" si="7"/>
        <v>24</v>
      </c>
    </row>
    <row r="203" spans="1:23" s="10" customFormat="1" ht="90.75" customHeight="1">
      <c r="A203" s="52">
        <v>11</v>
      </c>
      <c r="B203" s="53" t="s">
        <v>1063</v>
      </c>
      <c r="C203" s="54" t="s">
        <v>139</v>
      </c>
      <c r="D203" s="54" t="s">
        <v>274</v>
      </c>
      <c r="E203" s="55">
        <v>1</v>
      </c>
      <c r="F203" s="56" t="s">
        <v>895</v>
      </c>
      <c r="G203" s="57" t="s">
        <v>690</v>
      </c>
      <c r="H203" s="57" t="s">
        <v>722</v>
      </c>
      <c r="I203" s="58" t="s">
        <v>691</v>
      </c>
      <c r="J203" s="59" t="s">
        <v>692</v>
      </c>
      <c r="K203" s="59" t="s">
        <v>693</v>
      </c>
      <c r="L203" s="59" t="s">
        <v>740</v>
      </c>
      <c r="M203" s="59" t="s">
        <v>694</v>
      </c>
      <c r="N203" s="59" t="s">
        <v>326</v>
      </c>
      <c r="O203" s="60">
        <v>0</v>
      </c>
      <c r="P203" s="60">
        <v>0</v>
      </c>
      <c r="Q203" s="60">
        <v>0</v>
      </c>
      <c r="R203" s="60">
        <v>0</v>
      </c>
      <c r="S203" s="61" t="s">
        <v>1840</v>
      </c>
      <c r="T203" s="60">
        <v>2541.11</v>
      </c>
      <c r="U203" s="62" t="s">
        <v>923</v>
      </c>
      <c r="V203" s="63" t="s">
        <v>1841</v>
      </c>
      <c r="W203" s="64">
        <f t="shared" si="7"/>
        <v>717</v>
      </c>
    </row>
    <row r="204" spans="1:23" s="10" customFormat="1" ht="137.25" customHeight="1">
      <c r="A204" s="52">
        <v>11</v>
      </c>
      <c r="B204" s="53" t="s">
        <v>1063</v>
      </c>
      <c r="C204" s="54" t="s">
        <v>139</v>
      </c>
      <c r="D204" s="54" t="s">
        <v>274</v>
      </c>
      <c r="E204" s="55">
        <v>1</v>
      </c>
      <c r="F204" s="56" t="s">
        <v>895</v>
      </c>
      <c r="G204" s="57" t="s">
        <v>690</v>
      </c>
      <c r="H204" s="57" t="s">
        <v>722</v>
      </c>
      <c r="I204" s="58" t="s">
        <v>695</v>
      </c>
      <c r="J204" s="59" t="s">
        <v>696</v>
      </c>
      <c r="K204" s="59" t="s">
        <v>1123</v>
      </c>
      <c r="L204" s="59" t="s">
        <v>324</v>
      </c>
      <c r="M204" s="59" t="s">
        <v>922</v>
      </c>
      <c r="N204" s="59" t="s">
        <v>326</v>
      </c>
      <c r="O204" s="60">
        <v>29226321.879999999</v>
      </c>
      <c r="P204" s="60">
        <v>518977.32</v>
      </c>
      <c r="Q204" s="60">
        <v>334850.39</v>
      </c>
      <c r="R204" s="60">
        <v>158698.81</v>
      </c>
      <c r="S204" s="61" t="s">
        <v>1842</v>
      </c>
      <c r="T204" s="60">
        <v>69359774.590000004</v>
      </c>
      <c r="U204" s="62" t="s">
        <v>923</v>
      </c>
      <c r="V204" s="63" t="s">
        <v>1843</v>
      </c>
      <c r="W204" s="64">
        <f t="shared" si="7"/>
        <v>46</v>
      </c>
    </row>
    <row r="205" spans="1:23" s="10" customFormat="1" ht="79.5" customHeight="1">
      <c r="A205" s="52">
        <v>11</v>
      </c>
      <c r="B205" s="53" t="s">
        <v>1063</v>
      </c>
      <c r="C205" s="54" t="s">
        <v>139</v>
      </c>
      <c r="D205" s="54" t="s">
        <v>274</v>
      </c>
      <c r="E205" s="55">
        <v>1</v>
      </c>
      <c r="F205" s="56" t="s">
        <v>631</v>
      </c>
      <c r="G205" s="57" t="s">
        <v>371</v>
      </c>
      <c r="H205" s="57" t="s">
        <v>371</v>
      </c>
      <c r="I205" s="58" t="s">
        <v>372</v>
      </c>
      <c r="J205" s="59" t="s">
        <v>373</v>
      </c>
      <c r="K205" s="59" t="s">
        <v>374</v>
      </c>
      <c r="L205" s="59" t="s">
        <v>958</v>
      </c>
      <c r="M205" s="59" t="s">
        <v>546</v>
      </c>
      <c r="N205" s="59" t="s">
        <v>915</v>
      </c>
      <c r="O205" s="60">
        <v>57504487.899999999</v>
      </c>
      <c r="P205" s="60">
        <v>0</v>
      </c>
      <c r="Q205" s="60">
        <v>592892.5</v>
      </c>
      <c r="R205" s="60">
        <v>3043404.42</v>
      </c>
      <c r="S205" s="61" t="s">
        <v>1844</v>
      </c>
      <c r="T205" s="60">
        <v>55053975.979999997</v>
      </c>
      <c r="U205" s="62" t="s">
        <v>923</v>
      </c>
      <c r="V205" s="63" t="s">
        <v>1845</v>
      </c>
      <c r="W205" s="64">
        <f t="shared" si="7"/>
        <v>278</v>
      </c>
    </row>
    <row r="206" spans="1:23" s="10" customFormat="1" ht="186" customHeight="1">
      <c r="A206" s="52">
        <v>11</v>
      </c>
      <c r="B206" s="53" t="s">
        <v>1063</v>
      </c>
      <c r="C206" s="54" t="s">
        <v>139</v>
      </c>
      <c r="D206" s="54" t="s">
        <v>274</v>
      </c>
      <c r="E206" s="55">
        <v>1</v>
      </c>
      <c r="F206" s="56" t="s">
        <v>666</v>
      </c>
      <c r="G206" s="57" t="s">
        <v>667</v>
      </c>
      <c r="H206" s="57" t="s">
        <v>667</v>
      </c>
      <c r="I206" s="58" t="s">
        <v>668</v>
      </c>
      <c r="J206" s="59" t="s">
        <v>669</v>
      </c>
      <c r="K206" s="59" t="s">
        <v>1210</v>
      </c>
      <c r="L206" s="59" t="s">
        <v>324</v>
      </c>
      <c r="M206" s="59" t="s">
        <v>325</v>
      </c>
      <c r="N206" s="59" t="s">
        <v>915</v>
      </c>
      <c r="O206" s="60">
        <v>7669788.5899999999</v>
      </c>
      <c r="P206" s="60">
        <v>30694559.07</v>
      </c>
      <c r="Q206" s="60">
        <v>163299.79</v>
      </c>
      <c r="R206" s="60">
        <v>39072924.770000003</v>
      </c>
      <c r="S206" s="61" t="s">
        <v>1846</v>
      </c>
      <c r="T206" s="60">
        <v>-545277.31999999995</v>
      </c>
      <c r="U206" s="62" t="s">
        <v>327</v>
      </c>
      <c r="V206" s="63" t="s">
        <v>1847</v>
      </c>
      <c r="W206" s="64">
        <f t="shared" si="7"/>
        <v>874</v>
      </c>
    </row>
    <row r="207" spans="1:23" s="10" customFormat="1" ht="206.25" customHeight="1">
      <c r="A207" s="52">
        <v>11</v>
      </c>
      <c r="B207" s="53" t="s">
        <v>1063</v>
      </c>
      <c r="C207" s="54" t="s">
        <v>139</v>
      </c>
      <c r="D207" s="54" t="s">
        <v>274</v>
      </c>
      <c r="E207" s="55">
        <v>1</v>
      </c>
      <c r="F207" s="56" t="s">
        <v>666</v>
      </c>
      <c r="G207" s="57" t="s">
        <v>667</v>
      </c>
      <c r="H207" s="57" t="s">
        <v>667</v>
      </c>
      <c r="I207" s="58" t="s">
        <v>1211</v>
      </c>
      <c r="J207" s="59" t="s">
        <v>499</v>
      </c>
      <c r="K207" s="59" t="s">
        <v>1270</v>
      </c>
      <c r="L207" s="59" t="s">
        <v>324</v>
      </c>
      <c r="M207" s="59" t="s">
        <v>325</v>
      </c>
      <c r="N207" s="59" t="s">
        <v>915</v>
      </c>
      <c r="O207" s="60">
        <v>21795909.829999998</v>
      </c>
      <c r="P207" s="60">
        <v>50799171.789999999</v>
      </c>
      <c r="Q207" s="60">
        <v>463642.08</v>
      </c>
      <c r="R207" s="60">
        <v>37180737.670000002</v>
      </c>
      <c r="S207" s="61" t="s">
        <v>1848</v>
      </c>
      <c r="T207" s="60">
        <v>35877986.030000001</v>
      </c>
      <c r="U207" s="62" t="s">
        <v>327</v>
      </c>
      <c r="V207" s="63" t="s">
        <v>1849</v>
      </c>
      <c r="W207" s="64">
        <f t="shared" si="7"/>
        <v>875</v>
      </c>
    </row>
    <row r="208" spans="1:23" s="10" customFormat="1" ht="93" customHeight="1">
      <c r="A208" s="52">
        <v>11</v>
      </c>
      <c r="B208" s="53" t="s">
        <v>1063</v>
      </c>
      <c r="C208" s="54" t="s">
        <v>139</v>
      </c>
      <c r="D208" s="54" t="s">
        <v>274</v>
      </c>
      <c r="E208" s="55">
        <v>1</v>
      </c>
      <c r="F208" s="56" t="s">
        <v>500</v>
      </c>
      <c r="G208" s="57" t="s">
        <v>501</v>
      </c>
      <c r="H208" s="57" t="s">
        <v>501</v>
      </c>
      <c r="I208" s="58" t="s">
        <v>502</v>
      </c>
      <c r="J208" s="59" t="s">
        <v>503</v>
      </c>
      <c r="K208" s="59" t="s">
        <v>504</v>
      </c>
      <c r="L208" s="59" t="s">
        <v>958</v>
      </c>
      <c r="M208" s="59" t="s">
        <v>546</v>
      </c>
      <c r="N208" s="59" t="s">
        <v>1074</v>
      </c>
      <c r="O208" s="60">
        <v>1420367.67</v>
      </c>
      <c r="P208" s="60">
        <v>0</v>
      </c>
      <c r="Q208" s="60">
        <v>13871.5</v>
      </c>
      <c r="R208" s="60">
        <v>4754.45</v>
      </c>
      <c r="S208" s="61" t="s">
        <v>232</v>
      </c>
      <c r="T208" s="60">
        <v>1429484.72</v>
      </c>
      <c r="U208" s="62" t="s">
        <v>923</v>
      </c>
      <c r="V208" s="63" t="s">
        <v>1411</v>
      </c>
      <c r="W208" s="64">
        <f t="shared" si="7"/>
        <v>1401</v>
      </c>
    </row>
    <row r="209" spans="1:25" s="10" customFormat="1" ht="110.25" customHeight="1">
      <c r="A209" s="52">
        <v>11</v>
      </c>
      <c r="B209" s="53" t="s">
        <v>1063</v>
      </c>
      <c r="C209" s="54" t="s">
        <v>139</v>
      </c>
      <c r="D209" s="54" t="s">
        <v>274</v>
      </c>
      <c r="E209" s="55">
        <v>1</v>
      </c>
      <c r="F209" s="56" t="s">
        <v>505</v>
      </c>
      <c r="G209" s="57" t="s">
        <v>506</v>
      </c>
      <c r="H209" s="57" t="s">
        <v>506</v>
      </c>
      <c r="I209" s="58" t="s">
        <v>507</v>
      </c>
      <c r="J209" s="59" t="s">
        <v>225</v>
      </c>
      <c r="K209" s="59" t="s">
        <v>580</v>
      </c>
      <c r="L209" s="59" t="s">
        <v>958</v>
      </c>
      <c r="M209" s="59" t="s">
        <v>879</v>
      </c>
      <c r="N209" s="59" t="s">
        <v>326</v>
      </c>
      <c r="O209" s="60">
        <v>5858384.5</v>
      </c>
      <c r="P209" s="60">
        <v>0</v>
      </c>
      <c r="Q209" s="60">
        <v>-15069.7</v>
      </c>
      <c r="R209" s="60">
        <v>306252.18</v>
      </c>
      <c r="S209" s="61" t="s">
        <v>1311</v>
      </c>
      <c r="T209" s="60">
        <v>5834770.8600000003</v>
      </c>
      <c r="U209" s="62" t="s">
        <v>923</v>
      </c>
      <c r="V209" s="63" t="s">
        <v>1850</v>
      </c>
      <c r="W209" s="64">
        <f t="shared" si="7"/>
        <v>1217</v>
      </c>
    </row>
    <row r="210" spans="1:25" s="10" customFormat="1" ht="132.75" customHeight="1">
      <c r="A210" s="52">
        <v>11</v>
      </c>
      <c r="B210" s="53" t="s">
        <v>1063</v>
      </c>
      <c r="C210" s="54" t="s">
        <v>139</v>
      </c>
      <c r="D210" s="54" t="s">
        <v>274</v>
      </c>
      <c r="E210" s="55">
        <v>1</v>
      </c>
      <c r="F210" s="56" t="s">
        <v>581</v>
      </c>
      <c r="G210" s="57" t="s">
        <v>582</v>
      </c>
      <c r="H210" s="57" t="s">
        <v>582</v>
      </c>
      <c r="I210" s="58" t="s">
        <v>589</v>
      </c>
      <c r="J210" s="59" t="s">
        <v>590</v>
      </c>
      <c r="K210" s="59" t="s">
        <v>591</v>
      </c>
      <c r="L210" s="59" t="s">
        <v>958</v>
      </c>
      <c r="M210" s="59" t="s">
        <v>546</v>
      </c>
      <c r="N210" s="59" t="s">
        <v>1074</v>
      </c>
      <c r="O210" s="60">
        <v>2516225.48</v>
      </c>
      <c r="P210" s="60">
        <v>0</v>
      </c>
      <c r="Q210" s="60">
        <v>15408.69</v>
      </c>
      <c r="R210" s="60">
        <v>126416.47</v>
      </c>
      <c r="S210" s="61" t="s">
        <v>1851</v>
      </c>
      <c r="T210" s="60">
        <v>2405217.7000000002</v>
      </c>
      <c r="U210" s="62" t="s">
        <v>327</v>
      </c>
      <c r="V210" s="63" t="s">
        <v>1413</v>
      </c>
      <c r="W210" s="64">
        <f t="shared" si="7"/>
        <v>180</v>
      </c>
    </row>
    <row r="211" spans="1:25" s="10" customFormat="1" ht="112.5" customHeight="1">
      <c r="A211" s="52">
        <v>11</v>
      </c>
      <c r="B211" s="53" t="s">
        <v>1063</v>
      </c>
      <c r="C211" s="54" t="s">
        <v>139</v>
      </c>
      <c r="D211" s="54" t="s">
        <v>274</v>
      </c>
      <c r="E211" s="55">
        <v>1</v>
      </c>
      <c r="F211" s="56" t="s">
        <v>581</v>
      </c>
      <c r="G211" s="57" t="s">
        <v>582</v>
      </c>
      <c r="H211" s="57" t="s">
        <v>582</v>
      </c>
      <c r="I211" s="58" t="s">
        <v>592</v>
      </c>
      <c r="J211" s="59" t="s">
        <v>593</v>
      </c>
      <c r="K211" s="59" t="s">
        <v>591</v>
      </c>
      <c r="L211" s="59" t="s">
        <v>958</v>
      </c>
      <c r="M211" s="59" t="s">
        <v>546</v>
      </c>
      <c r="N211" s="59" t="s">
        <v>1074</v>
      </c>
      <c r="O211" s="60">
        <v>94250.19</v>
      </c>
      <c r="P211" s="60">
        <v>0</v>
      </c>
      <c r="Q211" s="60">
        <v>232.41</v>
      </c>
      <c r="R211" s="60">
        <v>441.32</v>
      </c>
      <c r="S211" s="61" t="s">
        <v>1852</v>
      </c>
      <c r="T211" s="60">
        <v>94041.279999999999</v>
      </c>
      <c r="U211" s="62" t="s">
        <v>327</v>
      </c>
      <c r="V211" s="63" t="s">
        <v>1414</v>
      </c>
      <c r="W211" s="64">
        <f t="shared" si="7"/>
        <v>181</v>
      </c>
    </row>
    <row r="212" spans="1:25" s="10" customFormat="1" ht="132.75" customHeight="1">
      <c r="A212" s="52">
        <v>11</v>
      </c>
      <c r="B212" s="53" t="s">
        <v>1063</v>
      </c>
      <c r="C212" s="54" t="s">
        <v>139</v>
      </c>
      <c r="D212" s="54" t="s">
        <v>274</v>
      </c>
      <c r="E212" s="55">
        <v>1</v>
      </c>
      <c r="F212" s="56" t="s">
        <v>581</v>
      </c>
      <c r="G212" s="57" t="s">
        <v>582</v>
      </c>
      <c r="H212" s="57" t="s">
        <v>582</v>
      </c>
      <c r="I212" s="58" t="s">
        <v>583</v>
      </c>
      <c r="J212" s="59" t="s">
        <v>584</v>
      </c>
      <c r="K212" s="59" t="s">
        <v>585</v>
      </c>
      <c r="L212" s="59" t="s">
        <v>958</v>
      </c>
      <c r="M212" s="59" t="s">
        <v>546</v>
      </c>
      <c r="N212" s="59" t="s">
        <v>1074</v>
      </c>
      <c r="O212" s="60">
        <v>576405.71</v>
      </c>
      <c r="P212" s="60">
        <v>1880914.36</v>
      </c>
      <c r="Q212" s="60">
        <v>5400.77</v>
      </c>
      <c r="R212" s="60">
        <v>63483.38</v>
      </c>
      <c r="S212" s="61" t="s">
        <v>1853</v>
      </c>
      <c r="T212" s="60">
        <v>2399237.46</v>
      </c>
      <c r="U212" s="62" t="s">
        <v>327</v>
      </c>
      <c r="V212" s="63" t="s">
        <v>1412</v>
      </c>
      <c r="W212" s="64">
        <f t="shared" si="7"/>
        <v>905</v>
      </c>
    </row>
    <row r="213" spans="1:25" s="10" customFormat="1" ht="107.25" customHeight="1">
      <c r="A213" s="52">
        <v>11</v>
      </c>
      <c r="B213" s="53" t="s">
        <v>1063</v>
      </c>
      <c r="C213" s="54" t="s">
        <v>139</v>
      </c>
      <c r="D213" s="54" t="s">
        <v>274</v>
      </c>
      <c r="E213" s="55">
        <v>1</v>
      </c>
      <c r="F213" s="56" t="s">
        <v>581</v>
      </c>
      <c r="G213" s="57" t="s">
        <v>582</v>
      </c>
      <c r="H213" s="57" t="s">
        <v>582</v>
      </c>
      <c r="I213" s="58" t="s">
        <v>586</v>
      </c>
      <c r="J213" s="59" t="s">
        <v>587</v>
      </c>
      <c r="K213" s="59" t="s">
        <v>588</v>
      </c>
      <c r="L213" s="59" t="s">
        <v>324</v>
      </c>
      <c r="M213" s="59" t="s">
        <v>325</v>
      </c>
      <c r="N213" s="59" t="s">
        <v>326</v>
      </c>
      <c r="O213" s="60">
        <v>122191585.93000001</v>
      </c>
      <c r="P213" s="60">
        <v>14094658.52</v>
      </c>
      <c r="Q213" s="60">
        <v>1360278.63</v>
      </c>
      <c r="R213" s="60">
        <v>12511153.16</v>
      </c>
      <c r="S213" s="61" t="s">
        <v>1854</v>
      </c>
      <c r="T213" s="60">
        <v>125135369.92</v>
      </c>
      <c r="U213" s="62" t="s">
        <v>327</v>
      </c>
      <c r="V213" s="63" t="s">
        <v>1855</v>
      </c>
      <c r="W213" s="64">
        <f t="shared" si="7"/>
        <v>155</v>
      </c>
    </row>
    <row r="214" spans="1:25" s="10" customFormat="1" ht="132.75" customHeight="1">
      <c r="A214" s="52">
        <v>11</v>
      </c>
      <c r="B214" s="53" t="s">
        <v>1063</v>
      </c>
      <c r="C214" s="54" t="s">
        <v>139</v>
      </c>
      <c r="D214" s="54" t="s">
        <v>274</v>
      </c>
      <c r="E214" s="55">
        <v>1</v>
      </c>
      <c r="F214" s="56" t="s">
        <v>594</v>
      </c>
      <c r="G214" s="57" t="s">
        <v>595</v>
      </c>
      <c r="H214" s="57" t="s">
        <v>595</v>
      </c>
      <c r="I214" s="58" t="s">
        <v>596</v>
      </c>
      <c r="J214" s="59" t="s">
        <v>1019</v>
      </c>
      <c r="K214" s="59" t="s">
        <v>1271</v>
      </c>
      <c r="L214" s="59" t="s">
        <v>324</v>
      </c>
      <c r="M214" s="59" t="s">
        <v>325</v>
      </c>
      <c r="N214" s="59" t="s">
        <v>326</v>
      </c>
      <c r="O214" s="60">
        <v>6768228.6399999997</v>
      </c>
      <c r="P214" s="60">
        <v>69799477.489999995</v>
      </c>
      <c r="Q214" s="60">
        <v>1161998.77</v>
      </c>
      <c r="R214" s="60">
        <v>3006821.09</v>
      </c>
      <c r="S214" s="61" t="s">
        <v>1584</v>
      </c>
      <c r="T214" s="60">
        <v>74722883.810000002</v>
      </c>
      <c r="U214" s="62" t="s">
        <v>327</v>
      </c>
      <c r="V214" s="63" t="s">
        <v>1856</v>
      </c>
      <c r="W214" s="64">
        <f t="shared" si="7"/>
        <v>885</v>
      </c>
    </row>
    <row r="215" spans="1:25" s="10" customFormat="1" ht="132.75" customHeight="1">
      <c r="A215" s="52">
        <v>11</v>
      </c>
      <c r="B215" s="53" t="s">
        <v>1063</v>
      </c>
      <c r="C215" s="54" t="s">
        <v>139</v>
      </c>
      <c r="D215" s="54" t="s">
        <v>274</v>
      </c>
      <c r="E215" s="55">
        <v>1</v>
      </c>
      <c r="F215" s="56" t="s">
        <v>594</v>
      </c>
      <c r="G215" s="57" t="s">
        <v>595</v>
      </c>
      <c r="H215" s="57" t="s">
        <v>595</v>
      </c>
      <c r="I215" s="58" t="s">
        <v>1020</v>
      </c>
      <c r="J215" s="59" t="s">
        <v>659</v>
      </c>
      <c r="K215" s="59" t="s">
        <v>528</v>
      </c>
      <c r="L215" s="59" t="s">
        <v>324</v>
      </c>
      <c r="M215" s="59" t="s">
        <v>325</v>
      </c>
      <c r="N215" s="59" t="s">
        <v>326</v>
      </c>
      <c r="O215" s="60">
        <v>11641576.76</v>
      </c>
      <c r="P215" s="60">
        <v>80862784.120000005</v>
      </c>
      <c r="Q215" s="60">
        <v>1148868.57</v>
      </c>
      <c r="R215" s="60">
        <v>135663.93</v>
      </c>
      <c r="S215" s="61" t="s">
        <v>81</v>
      </c>
      <c r="T215" s="60">
        <v>93517565.519999996</v>
      </c>
      <c r="U215" s="62" t="s">
        <v>327</v>
      </c>
      <c r="V215" s="63" t="s">
        <v>1857</v>
      </c>
      <c r="W215" s="64">
        <f t="shared" si="7"/>
        <v>1219</v>
      </c>
    </row>
    <row r="216" spans="1:25" s="10" customFormat="1" ht="132.75" customHeight="1">
      <c r="A216" s="52">
        <v>11</v>
      </c>
      <c r="B216" s="53" t="s">
        <v>1063</v>
      </c>
      <c r="C216" s="54" t="s">
        <v>139</v>
      </c>
      <c r="D216" s="54" t="s">
        <v>274</v>
      </c>
      <c r="E216" s="55">
        <v>1</v>
      </c>
      <c r="F216" s="56" t="s">
        <v>660</v>
      </c>
      <c r="G216" s="57" t="s">
        <v>661</v>
      </c>
      <c r="H216" s="57" t="s">
        <v>661</v>
      </c>
      <c r="I216" s="58" t="s">
        <v>662</v>
      </c>
      <c r="J216" s="59" t="s">
        <v>663</v>
      </c>
      <c r="K216" s="59" t="s">
        <v>664</v>
      </c>
      <c r="L216" s="59" t="s">
        <v>740</v>
      </c>
      <c r="M216" s="59" t="s">
        <v>665</v>
      </c>
      <c r="N216" s="59" t="s">
        <v>1074</v>
      </c>
      <c r="O216" s="60">
        <v>2295385.52</v>
      </c>
      <c r="P216" s="60">
        <v>0</v>
      </c>
      <c r="Q216" s="60">
        <v>18860.330000000002</v>
      </c>
      <c r="R216" s="60">
        <v>31852.9</v>
      </c>
      <c r="S216" s="61" t="s">
        <v>1858</v>
      </c>
      <c r="T216" s="60">
        <v>2282392.9500000002</v>
      </c>
      <c r="U216" s="62" t="s">
        <v>923</v>
      </c>
      <c r="V216" s="63" t="s">
        <v>1859</v>
      </c>
      <c r="W216" s="64">
        <f t="shared" si="7"/>
        <v>1365</v>
      </c>
    </row>
    <row r="217" spans="1:25" s="51" customFormat="1" ht="20.25" customHeight="1" outlineLevel="2">
      <c r="A217" s="73"/>
      <c r="B217" s="92" t="s">
        <v>396</v>
      </c>
      <c r="C217" s="93"/>
      <c r="D217" s="93"/>
      <c r="E217" s="74">
        <f>SUBTOTAL(9,E218:E232)</f>
        <v>15</v>
      </c>
      <c r="F217" s="75"/>
      <c r="G217" s="75"/>
      <c r="H217" s="75"/>
      <c r="I217" s="76"/>
      <c r="J217" s="75"/>
      <c r="K217" s="75"/>
      <c r="L217" s="75"/>
      <c r="M217" s="75"/>
      <c r="N217" s="75"/>
      <c r="O217" s="77"/>
      <c r="P217" s="77"/>
      <c r="Q217" s="77"/>
      <c r="R217" s="77"/>
      <c r="S217" s="75"/>
      <c r="T217" s="77"/>
      <c r="U217" s="75"/>
      <c r="V217" s="78"/>
      <c r="W217" s="76"/>
      <c r="Y217" s="10"/>
    </row>
    <row r="218" spans="1:25" s="10" customFormat="1" ht="132.75" customHeight="1">
      <c r="A218" s="52">
        <v>11</v>
      </c>
      <c r="B218" s="53" t="s">
        <v>1063</v>
      </c>
      <c r="C218" s="54" t="s">
        <v>139</v>
      </c>
      <c r="D218" s="54" t="s">
        <v>735</v>
      </c>
      <c r="E218" s="55">
        <v>1</v>
      </c>
      <c r="F218" s="56" t="s">
        <v>790</v>
      </c>
      <c r="G218" s="57" t="s">
        <v>352</v>
      </c>
      <c r="H218" s="57" t="s">
        <v>772</v>
      </c>
      <c r="I218" s="58">
        <v>700006300136</v>
      </c>
      <c r="J218" s="59" t="s">
        <v>362</v>
      </c>
      <c r="K218" s="59" t="s">
        <v>529</v>
      </c>
      <c r="L218" s="59" t="s">
        <v>324</v>
      </c>
      <c r="M218" s="59" t="s">
        <v>325</v>
      </c>
      <c r="N218" s="59" t="s">
        <v>326</v>
      </c>
      <c r="O218" s="60">
        <v>514312.03</v>
      </c>
      <c r="P218" s="60">
        <v>0</v>
      </c>
      <c r="Q218" s="60">
        <v>1584.52</v>
      </c>
      <c r="R218" s="60">
        <v>510000</v>
      </c>
      <c r="S218" s="61" t="s">
        <v>530</v>
      </c>
      <c r="T218" s="60">
        <v>5896.55</v>
      </c>
      <c r="U218" s="62" t="s">
        <v>923</v>
      </c>
      <c r="V218" s="63" t="s">
        <v>1860</v>
      </c>
      <c r="W218" s="64">
        <f t="shared" ref="W218:W232" si="8">IF(OR(LEFT(I218)="7",LEFT(I218,1)="8"),VALUE(RIGHT(I218,3)),VALUE(RIGHT(I218,4)))</f>
        <v>136</v>
      </c>
    </row>
    <row r="219" spans="1:25" s="10" customFormat="1" ht="85.5" customHeight="1">
      <c r="A219" s="52">
        <v>11</v>
      </c>
      <c r="B219" s="53" t="s">
        <v>1063</v>
      </c>
      <c r="C219" s="54" t="s">
        <v>139</v>
      </c>
      <c r="D219" s="54" t="s">
        <v>735</v>
      </c>
      <c r="E219" s="55">
        <v>1</v>
      </c>
      <c r="F219" s="56" t="s">
        <v>790</v>
      </c>
      <c r="G219" s="57" t="s">
        <v>352</v>
      </c>
      <c r="H219" s="57" t="s">
        <v>353</v>
      </c>
      <c r="I219" s="58" t="s">
        <v>354</v>
      </c>
      <c r="J219" s="59" t="s">
        <v>355</v>
      </c>
      <c r="K219" s="59" t="s">
        <v>356</v>
      </c>
      <c r="L219" s="59" t="s">
        <v>958</v>
      </c>
      <c r="M219" s="59" t="s">
        <v>879</v>
      </c>
      <c r="N219" s="59" t="s">
        <v>326</v>
      </c>
      <c r="O219" s="60">
        <v>35445.129999999997</v>
      </c>
      <c r="P219" s="60">
        <v>0</v>
      </c>
      <c r="Q219" s="60">
        <v>341.65</v>
      </c>
      <c r="R219" s="60">
        <v>4646.96</v>
      </c>
      <c r="S219" s="61" t="s">
        <v>1585</v>
      </c>
      <c r="T219" s="60">
        <v>31139.82</v>
      </c>
      <c r="U219" s="62" t="s">
        <v>923</v>
      </c>
      <c r="V219" s="63" t="s">
        <v>1415</v>
      </c>
      <c r="W219" s="64">
        <f t="shared" si="8"/>
        <v>1132</v>
      </c>
    </row>
    <row r="220" spans="1:25" s="10" customFormat="1" ht="112.5" customHeight="1">
      <c r="A220" s="52">
        <v>11</v>
      </c>
      <c r="B220" s="53" t="s">
        <v>1063</v>
      </c>
      <c r="C220" s="54" t="s">
        <v>139</v>
      </c>
      <c r="D220" s="54" t="s">
        <v>735</v>
      </c>
      <c r="E220" s="55">
        <v>1</v>
      </c>
      <c r="F220" s="56" t="s">
        <v>895</v>
      </c>
      <c r="G220" s="57" t="s">
        <v>690</v>
      </c>
      <c r="H220" s="57" t="s">
        <v>1221</v>
      </c>
      <c r="I220" s="58" t="s">
        <v>1222</v>
      </c>
      <c r="J220" s="59" t="s">
        <v>1223</v>
      </c>
      <c r="K220" s="59" t="s">
        <v>945</v>
      </c>
      <c r="L220" s="59" t="s">
        <v>324</v>
      </c>
      <c r="M220" s="59" t="s">
        <v>946</v>
      </c>
      <c r="N220" s="59" t="s">
        <v>326</v>
      </c>
      <c r="O220" s="60">
        <v>0</v>
      </c>
      <c r="P220" s="60">
        <v>0</v>
      </c>
      <c r="Q220" s="60">
        <v>0</v>
      </c>
      <c r="R220" s="60">
        <v>0</v>
      </c>
      <c r="S220" s="61" t="s">
        <v>1861</v>
      </c>
      <c r="T220" s="60">
        <v>24976733.789999999</v>
      </c>
      <c r="U220" s="62" t="s">
        <v>923</v>
      </c>
      <c r="V220" s="63" t="s">
        <v>1862</v>
      </c>
      <c r="W220" s="64">
        <f t="shared" si="8"/>
        <v>1467</v>
      </c>
    </row>
    <row r="221" spans="1:25" s="10" customFormat="1" ht="132.75" customHeight="1">
      <c r="A221" s="52">
        <v>11</v>
      </c>
      <c r="B221" s="53" t="s">
        <v>1063</v>
      </c>
      <c r="C221" s="54" t="s">
        <v>139</v>
      </c>
      <c r="D221" s="54" t="s">
        <v>735</v>
      </c>
      <c r="E221" s="55">
        <v>1</v>
      </c>
      <c r="F221" s="56" t="s">
        <v>631</v>
      </c>
      <c r="G221" s="57" t="s">
        <v>371</v>
      </c>
      <c r="H221" s="57" t="s">
        <v>104</v>
      </c>
      <c r="I221" s="58" t="s">
        <v>357</v>
      </c>
      <c r="J221" s="59" t="s">
        <v>947</v>
      </c>
      <c r="K221" s="59" t="s">
        <v>531</v>
      </c>
      <c r="L221" s="59" t="s">
        <v>958</v>
      </c>
      <c r="M221" s="59" t="s">
        <v>358</v>
      </c>
      <c r="N221" s="59" t="s">
        <v>910</v>
      </c>
      <c r="O221" s="60">
        <v>2255836.87</v>
      </c>
      <c r="P221" s="60">
        <v>0</v>
      </c>
      <c r="Q221" s="60">
        <v>21298.61</v>
      </c>
      <c r="R221" s="60">
        <v>0</v>
      </c>
      <c r="S221" s="61" t="s">
        <v>1863</v>
      </c>
      <c r="T221" s="60">
        <v>2277135.48</v>
      </c>
      <c r="U221" s="62" t="s">
        <v>923</v>
      </c>
      <c r="V221" s="63" t="s">
        <v>1864</v>
      </c>
      <c r="W221" s="64">
        <f t="shared" si="8"/>
        <v>1394</v>
      </c>
    </row>
    <row r="222" spans="1:25" s="10" customFormat="1" ht="132.75" customHeight="1">
      <c r="A222" s="52">
        <v>11</v>
      </c>
      <c r="B222" s="53" t="s">
        <v>1063</v>
      </c>
      <c r="C222" s="54" t="s">
        <v>139</v>
      </c>
      <c r="D222" s="54" t="s">
        <v>735</v>
      </c>
      <c r="E222" s="55">
        <v>1</v>
      </c>
      <c r="F222" s="56" t="s">
        <v>666</v>
      </c>
      <c r="G222" s="57" t="s">
        <v>667</v>
      </c>
      <c r="H222" s="57" t="s">
        <v>1430</v>
      </c>
      <c r="I222" s="58" t="s">
        <v>1431</v>
      </c>
      <c r="J222" s="59" t="s">
        <v>1432</v>
      </c>
      <c r="K222" s="59" t="s">
        <v>1433</v>
      </c>
      <c r="L222" s="59" t="s">
        <v>958</v>
      </c>
      <c r="M222" s="59" t="s">
        <v>546</v>
      </c>
      <c r="N222" s="59" t="s">
        <v>910</v>
      </c>
      <c r="O222" s="60">
        <v>6039254.5199999996</v>
      </c>
      <c r="P222" s="60">
        <v>590858.57999999996</v>
      </c>
      <c r="Q222" s="60">
        <v>51358.15</v>
      </c>
      <c r="R222" s="60">
        <v>2792565.53</v>
      </c>
      <c r="S222" s="61" t="s">
        <v>1865</v>
      </c>
      <c r="T222" s="60">
        <v>6039254.5199999996</v>
      </c>
      <c r="U222" s="62" t="s">
        <v>923</v>
      </c>
      <c r="V222" s="63" t="s">
        <v>1635</v>
      </c>
      <c r="W222" s="64">
        <f t="shared" si="8"/>
        <v>1531</v>
      </c>
    </row>
    <row r="223" spans="1:25" s="10" customFormat="1" ht="196.5" customHeight="1">
      <c r="A223" s="52">
        <v>11</v>
      </c>
      <c r="B223" s="53" t="s">
        <v>1063</v>
      </c>
      <c r="C223" s="54" t="s">
        <v>139</v>
      </c>
      <c r="D223" s="54" t="s">
        <v>735</v>
      </c>
      <c r="E223" s="55">
        <v>1</v>
      </c>
      <c r="F223" s="56" t="s">
        <v>666</v>
      </c>
      <c r="G223" s="57" t="s">
        <v>667</v>
      </c>
      <c r="H223" s="57" t="s">
        <v>941</v>
      </c>
      <c r="I223" s="58" t="s">
        <v>1564</v>
      </c>
      <c r="J223" s="59" t="s">
        <v>1586</v>
      </c>
      <c r="K223" s="59" t="s">
        <v>1587</v>
      </c>
      <c r="L223" s="59" t="s">
        <v>958</v>
      </c>
      <c r="M223" s="59" t="s">
        <v>1087</v>
      </c>
      <c r="N223" s="59" t="s">
        <v>910</v>
      </c>
      <c r="O223" s="60">
        <v>6432445.5</v>
      </c>
      <c r="P223" s="60">
        <v>0</v>
      </c>
      <c r="Q223" s="60">
        <v>48635.83</v>
      </c>
      <c r="R223" s="60">
        <v>3490185.82</v>
      </c>
      <c r="S223" s="61" t="s">
        <v>1866</v>
      </c>
      <c r="T223" s="60">
        <v>6432445.5</v>
      </c>
      <c r="U223" s="62" t="s">
        <v>923</v>
      </c>
      <c r="V223" s="63" t="s">
        <v>1867</v>
      </c>
      <c r="W223" s="64">
        <f t="shared" si="8"/>
        <v>1529</v>
      </c>
    </row>
    <row r="224" spans="1:25" s="10" customFormat="1" ht="111" customHeight="1">
      <c r="A224" s="52">
        <v>11</v>
      </c>
      <c r="B224" s="53" t="s">
        <v>1063</v>
      </c>
      <c r="C224" s="54" t="s">
        <v>139</v>
      </c>
      <c r="D224" s="54" t="s">
        <v>735</v>
      </c>
      <c r="E224" s="55">
        <v>1</v>
      </c>
      <c r="F224" s="56" t="s">
        <v>666</v>
      </c>
      <c r="G224" s="57" t="s">
        <v>667</v>
      </c>
      <c r="H224" s="57" t="s">
        <v>104</v>
      </c>
      <c r="I224" s="58" t="s">
        <v>1420</v>
      </c>
      <c r="J224" s="59" t="s">
        <v>1421</v>
      </c>
      <c r="K224" s="59" t="s">
        <v>1422</v>
      </c>
      <c r="L224" s="59" t="s">
        <v>958</v>
      </c>
      <c r="M224" s="59" t="s">
        <v>546</v>
      </c>
      <c r="N224" s="59" t="s">
        <v>910</v>
      </c>
      <c r="O224" s="60">
        <v>5063285.34</v>
      </c>
      <c r="P224" s="60">
        <v>0</v>
      </c>
      <c r="Q224" s="60">
        <v>56295.31</v>
      </c>
      <c r="R224" s="60">
        <v>168084</v>
      </c>
      <c r="S224" s="61" t="s">
        <v>1868</v>
      </c>
      <c r="T224" s="60">
        <v>4951496.6500000004</v>
      </c>
      <c r="U224" s="62" t="s">
        <v>923</v>
      </c>
      <c r="V224" s="63" t="s">
        <v>1869</v>
      </c>
      <c r="W224" s="64">
        <f t="shared" si="8"/>
        <v>1526</v>
      </c>
    </row>
    <row r="225" spans="1:28" s="10" customFormat="1" ht="151.5" customHeight="1">
      <c r="A225" s="52">
        <v>11</v>
      </c>
      <c r="B225" s="53" t="s">
        <v>1063</v>
      </c>
      <c r="C225" s="54" t="s">
        <v>139</v>
      </c>
      <c r="D225" s="54" t="s">
        <v>735</v>
      </c>
      <c r="E225" s="55">
        <v>1</v>
      </c>
      <c r="F225" s="56" t="s">
        <v>666</v>
      </c>
      <c r="G225" s="57" t="s">
        <v>667</v>
      </c>
      <c r="H225" s="57" t="s">
        <v>103</v>
      </c>
      <c r="I225" s="58" t="s">
        <v>1568</v>
      </c>
      <c r="J225" s="59" t="s">
        <v>1569</v>
      </c>
      <c r="K225" s="59" t="s">
        <v>1570</v>
      </c>
      <c r="L225" s="59" t="s">
        <v>958</v>
      </c>
      <c r="M225" s="59" t="s">
        <v>879</v>
      </c>
      <c r="N225" s="59" t="s">
        <v>915</v>
      </c>
      <c r="O225" s="60">
        <v>23016.13</v>
      </c>
      <c r="P225" s="60">
        <v>1511600</v>
      </c>
      <c r="Q225" s="60">
        <v>8884.4599999999991</v>
      </c>
      <c r="R225" s="60">
        <v>1543484.46</v>
      </c>
      <c r="S225" s="61" t="s">
        <v>1590</v>
      </c>
      <c r="T225" s="60">
        <v>16.13</v>
      </c>
      <c r="U225" s="62" t="s">
        <v>923</v>
      </c>
      <c r="V225" s="63" t="s">
        <v>1870</v>
      </c>
      <c r="W225" s="64">
        <f t="shared" si="8"/>
        <v>1532</v>
      </c>
    </row>
    <row r="226" spans="1:28" s="10" customFormat="1" ht="192" customHeight="1">
      <c r="A226" s="52">
        <v>11</v>
      </c>
      <c r="B226" s="53" t="s">
        <v>1063</v>
      </c>
      <c r="C226" s="54" t="s">
        <v>139</v>
      </c>
      <c r="D226" s="54" t="s">
        <v>735</v>
      </c>
      <c r="E226" s="55">
        <v>1</v>
      </c>
      <c r="F226" s="56" t="s">
        <v>666</v>
      </c>
      <c r="G226" s="57" t="s">
        <v>667</v>
      </c>
      <c r="H226" s="57" t="s">
        <v>868</v>
      </c>
      <c r="I226" s="58" t="s">
        <v>1423</v>
      </c>
      <c r="J226" s="59" t="s">
        <v>1424</v>
      </c>
      <c r="K226" s="59" t="s">
        <v>1425</v>
      </c>
      <c r="L226" s="59" t="s">
        <v>958</v>
      </c>
      <c r="M226" s="59" t="s">
        <v>879</v>
      </c>
      <c r="N226" s="59" t="s">
        <v>910</v>
      </c>
      <c r="O226" s="60">
        <v>8112993.04</v>
      </c>
      <c r="P226" s="60">
        <v>0</v>
      </c>
      <c r="Q226" s="60">
        <v>168651.82</v>
      </c>
      <c r="R226" s="60">
        <v>6031019.2599999998</v>
      </c>
      <c r="S226" s="61" t="s">
        <v>1871</v>
      </c>
      <c r="T226" s="60">
        <v>0</v>
      </c>
      <c r="U226" s="62" t="s">
        <v>923</v>
      </c>
      <c r="V226" s="63" t="s">
        <v>1872</v>
      </c>
      <c r="W226" s="64">
        <f t="shared" si="8"/>
        <v>1527</v>
      </c>
    </row>
    <row r="227" spans="1:28" s="10" customFormat="1" ht="225.75" customHeight="1">
      <c r="A227" s="52">
        <v>11</v>
      </c>
      <c r="B227" s="53" t="s">
        <v>1063</v>
      </c>
      <c r="C227" s="54" t="s">
        <v>139</v>
      </c>
      <c r="D227" s="54" t="s">
        <v>735</v>
      </c>
      <c r="E227" s="55">
        <v>1</v>
      </c>
      <c r="F227" s="56" t="s">
        <v>666</v>
      </c>
      <c r="G227" s="57" t="s">
        <v>667</v>
      </c>
      <c r="H227" s="57" t="s">
        <v>470</v>
      </c>
      <c r="I227" s="58" t="s">
        <v>1110</v>
      </c>
      <c r="J227" s="59" t="s">
        <v>1111</v>
      </c>
      <c r="K227" s="59" t="s">
        <v>1112</v>
      </c>
      <c r="L227" s="59" t="s">
        <v>958</v>
      </c>
      <c r="M227" s="59" t="s">
        <v>1087</v>
      </c>
      <c r="N227" s="59" t="s">
        <v>910</v>
      </c>
      <c r="O227" s="60">
        <v>415450508.75999999</v>
      </c>
      <c r="P227" s="60">
        <v>260315676.47</v>
      </c>
      <c r="Q227" s="60">
        <v>3188770.72</v>
      </c>
      <c r="R227" s="60">
        <v>179662420.83000001</v>
      </c>
      <c r="S227" s="61" t="s">
        <v>1416</v>
      </c>
      <c r="T227" s="60">
        <v>499292535.12</v>
      </c>
      <c r="U227" s="62" t="s">
        <v>923</v>
      </c>
      <c r="V227" s="63" t="s">
        <v>1873</v>
      </c>
      <c r="W227" s="64">
        <f t="shared" si="8"/>
        <v>1515</v>
      </c>
    </row>
    <row r="228" spans="1:28" s="10" customFormat="1" ht="101.25" customHeight="1">
      <c r="A228" s="52">
        <v>11</v>
      </c>
      <c r="B228" s="53" t="s">
        <v>1063</v>
      </c>
      <c r="C228" s="54" t="s">
        <v>139</v>
      </c>
      <c r="D228" s="54" t="s">
        <v>735</v>
      </c>
      <c r="E228" s="55">
        <v>1</v>
      </c>
      <c r="F228" s="56" t="s">
        <v>666</v>
      </c>
      <c r="G228" s="57" t="s">
        <v>667</v>
      </c>
      <c r="H228" s="57" t="s">
        <v>1565</v>
      </c>
      <c r="I228" s="58" t="s">
        <v>1566</v>
      </c>
      <c r="J228" s="59" t="s">
        <v>1588</v>
      </c>
      <c r="K228" s="59" t="s">
        <v>1567</v>
      </c>
      <c r="L228" s="59" t="s">
        <v>958</v>
      </c>
      <c r="M228" s="59" t="s">
        <v>877</v>
      </c>
      <c r="N228" s="59" t="s">
        <v>910</v>
      </c>
      <c r="O228" s="60">
        <v>5193.1099999999997</v>
      </c>
      <c r="P228" s="60">
        <v>0</v>
      </c>
      <c r="Q228" s="60">
        <v>0</v>
      </c>
      <c r="R228" s="60">
        <v>0</v>
      </c>
      <c r="S228" s="61" t="s">
        <v>1589</v>
      </c>
      <c r="T228" s="60">
        <v>0</v>
      </c>
      <c r="U228" s="62" t="s">
        <v>923</v>
      </c>
      <c r="V228" s="63" t="s">
        <v>1874</v>
      </c>
      <c r="W228" s="64">
        <f t="shared" si="8"/>
        <v>1530</v>
      </c>
    </row>
    <row r="229" spans="1:28" s="10" customFormat="1" ht="90.75" customHeight="1">
      <c r="A229" s="52">
        <v>11</v>
      </c>
      <c r="B229" s="53" t="s">
        <v>1063</v>
      </c>
      <c r="C229" s="54" t="s">
        <v>139</v>
      </c>
      <c r="D229" s="54" t="s">
        <v>735</v>
      </c>
      <c r="E229" s="55">
        <v>1</v>
      </c>
      <c r="F229" s="56" t="s">
        <v>666</v>
      </c>
      <c r="G229" s="57" t="s">
        <v>667</v>
      </c>
      <c r="H229" s="57" t="s">
        <v>834</v>
      </c>
      <c r="I229" s="58" t="s">
        <v>1417</v>
      </c>
      <c r="J229" s="59" t="s">
        <v>1418</v>
      </c>
      <c r="K229" s="59" t="s">
        <v>1419</v>
      </c>
      <c r="L229" s="59" t="s">
        <v>958</v>
      </c>
      <c r="M229" s="59" t="s">
        <v>546</v>
      </c>
      <c r="N229" s="59" t="s">
        <v>910</v>
      </c>
      <c r="O229" s="60">
        <v>1013974.87</v>
      </c>
      <c r="P229" s="60">
        <v>772677.22</v>
      </c>
      <c r="Q229" s="60">
        <v>5952.97</v>
      </c>
      <c r="R229" s="60">
        <v>12941.55</v>
      </c>
      <c r="S229" s="61" t="s">
        <v>1875</v>
      </c>
      <c r="T229" s="60">
        <v>1013974.87</v>
      </c>
      <c r="U229" s="62" t="s">
        <v>923</v>
      </c>
      <c r="V229" s="63" t="s">
        <v>1876</v>
      </c>
      <c r="W229" s="64">
        <f t="shared" si="8"/>
        <v>1525</v>
      </c>
    </row>
    <row r="230" spans="1:28" s="10" customFormat="1" ht="195" customHeight="1">
      <c r="A230" s="52">
        <v>11</v>
      </c>
      <c r="B230" s="53" t="s">
        <v>1063</v>
      </c>
      <c r="C230" s="54" t="s">
        <v>139</v>
      </c>
      <c r="D230" s="54" t="s">
        <v>735</v>
      </c>
      <c r="E230" s="55">
        <v>1</v>
      </c>
      <c r="F230" s="56" t="s">
        <v>666</v>
      </c>
      <c r="G230" s="57" t="s">
        <v>667</v>
      </c>
      <c r="H230" s="57" t="s">
        <v>83</v>
      </c>
      <c r="I230" s="58" t="s">
        <v>1426</v>
      </c>
      <c r="J230" s="59" t="s">
        <v>1427</v>
      </c>
      <c r="K230" s="59" t="s">
        <v>1428</v>
      </c>
      <c r="L230" s="59" t="s">
        <v>958</v>
      </c>
      <c r="M230" s="59" t="s">
        <v>546</v>
      </c>
      <c r="N230" s="59" t="s">
        <v>910</v>
      </c>
      <c r="O230" s="60">
        <v>234194.68</v>
      </c>
      <c r="P230" s="60">
        <v>0</v>
      </c>
      <c r="Q230" s="60">
        <v>587.92999999999995</v>
      </c>
      <c r="R230" s="60">
        <v>11992.82</v>
      </c>
      <c r="S230" s="61" t="s">
        <v>1877</v>
      </c>
      <c r="T230" s="60">
        <v>222789.79</v>
      </c>
      <c r="U230" s="62" t="s">
        <v>923</v>
      </c>
      <c r="V230" s="63" t="s">
        <v>1429</v>
      </c>
      <c r="W230" s="64">
        <f t="shared" si="8"/>
        <v>1528</v>
      </c>
    </row>
    <row r="231" spans="1:28" s="10" customFormat="1" ht="199.5" customHeight="1">
      <c r="A231" s="52">
        <v>11</v>
      </c>
      <c r="B231" s="53" t="s">
        <v>1063</v>
      </c>
      <c r="C231" s="54" t="s">
        <v>139</v>
      </c>
      <c r="D231" s="54" t="s">
        <v>735</v>
      </c>
      <c r="E231" s="55">
        <v>1</v>
      </c>
      <c r="F231" s="56" t="s">
        <v>666</v>
      </c>
      <c r="G231" s="57" t="s">
        <v>667</v>
      </c>
      <c r="H231" s="57" t="s">
        <v>387</v>
      </c>
      <c r="I231" s="58" t="s">
        <v>1591</v>
      </c>
      <c r="J231" s="59" t="s">
        <v>1427</v>
      </c>
      <c r="K231" s="59" t="s">
        <v>1592</v>
      </c>
      <c r="L231" s="59" t="s">
        <v>958</v>
      </c>
      <c r="M231" s="59" t="s">
        <v>1087</v>
      </c>
      <c r="N231" s="59" t="s">
        <v>910</v>
      </c>
      <c r="O231" s="60">
        <v>19291841.170000002</v>
      </c>
      <c r="P231" s="60">
        <v>1268560</v>
      </c>
      <c r="Q231" s="60">
        <v>216061.12</v>
      </c>
      <c r="R231" s="60">
        <v>24360</v>
      </c>
      <c r="S231" s="61" t="s">
        <v>1593</v>
      </c>
      <c r="T231" s="60">
        <v>20752102.289999999</v>
      </c>
      <c r="U231" s="62" t="s">
        <v>923</v>
      </c>
      <c r="V231" s="63" t="s">
        <v>1878</v>
      </c>
      <c r="W231" s="64">
        <f t="shared" si="8"/>
        <v>1539</v>
      </c>
    </row>
    <row r="232" spans="1:28" s="10" customFormat="1" ht="213.75" customHeight="1">
      <c r="A232" s="52">
        <v>11</v>
      </c>
      <c r="B232" s="53" t="s">
        <v>1063</v>
      </c>
      <c r="C232" s="54" t="s">
        <v>139</v>
      </c>
      <c r="D232" s="54" t="s">
        <v>735</v>
      </c>
      <c r="E232" s="55">
        <v>1</v>
      </c>
      <c r="F232" s="56" t="s">
        <v>666</v>
      </c>
      <c r="G232" s="57" t="s">
        <v>667</v>
      </c>
      <c r="H232" s="57" t="s">
        <v>1594</v>
      </c>
      <c r="I232" s="58" t="s">
        <v>1595</v>
      </c>
      <c r="J232" s="59" t="s">
        <v>1596</v>
      </c>
      <c r="K232" s="59" t="s">
        <v>1597</v>
      </c>
      <c r="L232" s="59" t="s">
        <v>958</v>
      </c>
      <c r="M232" s="59" t="s">
        <v>877</v>
      </c>
      <c r="N232" s="59" t="s">
        <v>910</v>
      </c>
      <c r="O232" s="60">
        <v>105396601.34</v>
      </c>
      <c r="P232" s="60">
        <v>0</v>
      </c>
      <c r="Q232" s="60">
        <v>1089095.3700000001</v>
      </c>
      <c r="R232" s="60">
        <v>39943.11</v>
      </c>
      <c r="S232" s="61" t="s">
        <v>1598</v>
      </c>
      <c r="T232" s="60">
        <v>106445753.59999999</v>
      </c>
      <c r="U232" s="62" t="s">
        <v>923</v>
      </c>
      <c r="V232" s="63" t="s">
        <v>1879</v>
      </c>
      <c r="W232" s="64">
        <f t="shared" si="8"/>
        <v>1540</v>
      </c>
    </row>
    <row r="233" spans="1:28" s="51" customFormat="1" ht="20.25" customHeight="1" outlineLevel="2">
      <c r="A233" s="73"/>
      <c r="B233" s="92" t="s">
        <v>398</v>
      </c>
      <c r="C233" s="93"/>
      <c r="D233" s="93"/>
      <c r="E233" s="74">
        <f>SUBTOTAL(9,E234:E237)</f>
        <v>4</v>
      </c>
      <c r="F233" s="75"/>
      <c r="G233" s="75"/>
      <c r="H233" s="75"/>
      <c r="I233" s="76"/>
      <c r="J233" s="75"/>
      <c r="K233" s="75"/>
      <c r="L233" s="75"/>
      <c r="M233" s="75"/>
      <c r="N233" s="75"/>
      <c r="O233" s="77"/>
      <c r="P233" s="77"/>
      <c r="Q233" s="77"/>
      <c r="R233" s="77"/>
      <c r="S233" s="75"/>
      <c r="T233" s="77"/>
      <c r="U233" s="75"/>
      <c r="V233" s="78"/>
      <c r="W233" s="76"/>
      <c r="X233" s="10"/>
      <c r="Y233" s="10"/>
      <c r="Z233" s="44"/>
      <c r="AA233" s="44"/>
      <c r="AB233" s="44"/>
    </row>
    <row r="234" spans="1:28" s="10" customFormat="1" ht="132.75" customHeight="1">
      <c r="A234" s="52">
        <v>11</v>
      </c>
      <c r="B234" s="53" t="s">
        <v>1063</v>
      </c>
      <c r="C234" s="54" t="s">
        <v>139</v>
      </c>
      <c r="D234" s="54" t="s">
        <v>1075</v>
      </c>
      <c r="E234" s="55">
        <v>1</v>
      </c>
      <c r="F234" s="56">
        <v>700</v>
      </c>
      <c r="G234" s="57" t="s">
        <v>916</v>
      </c>
      <c r="H234" s="57" t="s">
        <v>359</v>
      </c>
      <c r="I234" s="58">
        <v>20041170001377</v>
      </c>
      <c r="J234" s="59" t="s">
        <v>1196</v>
      </c>
      <c r="K234" s="59" t="s">
        <v>881</v>
      </c>
      <c r="L234" s="59" t="s">
        <v>958</v>
      </c>
      <c r="M234" s="59" t="s">
        <v>879</v>
      </c>
      <c r="N234" s="59" t="s">
        <v>915</v>
      </c>
      <c r="O234" s="60">
        <v>48938118.719999999</v>
      </c>
      <c r="P234" s="60">
        <v>0</v>
      </c>
      <c r="Q234" s="60">
        <v>539759.26</v>
      </c>
      <c r="R234" s="60">
        <v>129632.24</v>
      </c>
      <c r="S234" s="61" t="s">
        <v>1880</v>
      </c>
      <c r="T234" s="60">
        <v>49348245.740000002</v>
      </c>
      <c r="U234" s="62" t="s">
        <v>923</v>
      </c>
      <c r="V234" s="63" t="s">
        <v>1881</v>
      </c>
      <c r="W234" s="64">
        <f>IF(OR(LEFT(I234)="7",LEFT(I234,1)="8"),VALUE(RIGHT(I234,3)),VALUE(RIGHT(I234,4)))</f>
        <v>1377</v>
      </c>
    </row>
    <row r="235" spans="1:28" s="10" customFormat="1" ht="87.75" customHeight="1">
      <c r="A235" s="52">
        <v>11</v>
      </c>
      <c r="B235" s="53" t="s">
        <v>1063</v>
      </c>
      <c r="C235" s="54" t="s">
        <v>139</v>
      </c>
      <c r="D235" s="54" t="s">
        <v>1075</v>
      </c>
      <c r="E235" s="55">
        <v>1</v>
      </c>
      <c r="F235" s="56" t="s">
        <v>790</v>
      </c>
      <c r="G235" s="57" t="s">
        <v>352</v>
      </c>
      <c r="H235" s="57" t="s">
        <v>882</v>
      </c>
      <c r="I235" s="58" t="s">
        <v>883</v>
      </c>
      <c r="J235" s="59" t="s">
        <v>884</v>
      </c>
      <c r="K235" s="59" t="s">
        <v>95</v>
      </c>
      <c r="L235" s="59" t="s">
        <v>958</v>
      </c>
      <c r="M235" s="59" t="s">
        <v>879</v>
      </c>
      <c r="N235" s="59" t="s">
        <v>326</v>
      </c>
      <c r="O235" s="60">
        <v>26070117.75</v>
      </c>
      <c r="P235" s="60">
        <v>0</v>
      </c>
      <c r="Q235" s="60">
        <v>242767.26</v>
      </c>
      <c r="R235" s="60">
        <v>7255636.8600000003</v>
      </c>
      <c r="S235" s="61" t="s">
        <v>1882</v>
      </c>
      <c r="T235" s="60">
        <v>19057248.149999999</v>
      </c>
      <c r="U235" s="62" t="s">
        <v>923</v>
      </c>
      <c r="V235" s="63" t="s">
        <v>1599</v>
      </c>
      <c r="W235" s="64">
        <f>IF(OR(LEFT(I235)="7",LEFT(I235,1)="8"),VALUE(RIGHT(I235,3)),VALUE(RIGHT(I235,4)))</f>
        <v>1328</v>
      </c>
    </row>
    <row r="236" spans="1:28" s="10" customFormat="1" ht="79.5" customHeight="1">
      <c r="A236" s="52">
        <v>11</v>
      </c>
      <c r="B236" s="53" t="s">
        <v>1063</v>
      </c>
      <c r="C236" s="54" t="s">
        <v>139</v>
      </c>
      <c r="D236" s="54" t="s">
        <v>1075</v>
      </c>
      <c r="E236" s="55">
        <v>1</v>
      </c>
      <c r="F236" s="56" t="s">
        <v>790</v>
      </c>
      <c r="G236" s="57" t="s">
        <v>352</v>
      </c>
      <c r="H236" s="57" t="s">
        <v>96</v>
      </c>
      <c r="I236" s="58" t="s">
        <v>97</v>
      </c>
      <c r="J236" s="59" t="s">
        <v>721</v>
      </c>
      <c r="K236" s="59" t="s">
        <v>162</v>
      </c>
      <c r="L236" s="59" t="s">
        <v>958</v>
      </c>
      <c r="M236" s="59" t="s">
        <v>879</v>
      </c>
      <c r="N236" s="59" t="s">
        <v>326</v>
      </c>
      <c r="O236" s="60">
        <v>0</v>
      </c>
      <c r="P236" s="60">
        <v>0</v>
      </c>
      <c r="Q236" s="60">
        <v>0</v>
      </c>
      <c r="R236" s="60">
        <v>0</v>
      </c>
      <c r="S236" s="61" t="s">
        <v>1103</v>
      </c>
      <c r="T236" s="60">
        <v>0</v>
      </c>
      <c r="U236" s="62" t="s">
        <v>923</v>
      </c>
      <c r="V236" s="63" t="s">
        <v>1434</v>
      </c>
      <c r="W236" s="64">
        <f>IF(OR(LEFT(I236)="7",LEFT(I236,1)="8"),VALUE(RIGHT(I236,3)),VALUE(RIGHT(I236,4)))</f>
        <v>1072</v>
      </c>
    </row>
    <row r="237" spans="1:28" s="10" customFormat="1" ht="84" customHeight="1">
      <c r="A237" s="52">
        <v>11</v>
      </c>
      <c r="B237" s="53" t="s">
        <v>1063</v>
      </c>
      <c r="C237" s="54" t="s">
        <v>139</v>
      </c>
      <c r="D237" s="54" t="s">
        <v>1075</v>
      </c>
      <c r="E237" s="55">
        <v>1</v>
      </c>
      <c r="F237" s="56" t="s">
        <v>790</v>
      </c>
      <c r="G237" s="57" t="s">
        <v>352</v>
      </c>
      <c r="H237" s="57" t="s">
        <v>163</v>
      </c>
      <c r="I237" s="58" t="s">
        <v>164</v>
      </c>
      <c r="J237" s="59" t="s">
        <v>165</v>
      </c>
      <c r="K237" s="59" t="s">
        <v>1012</v>
      </c>
      <c r="L237" s="59" t="s">
        <v>958</v>
      </c>
      <c r="M237" s="59" t="s">
        <v>879</v>
      </c>
      <c r="N237" s="59" t="s">
        <v>326</v>
      </c>
      <c r="O237" s="60">
        <v>0</v>
      </c>
      <c r="P237" s="60">
        <v>0</v>
      </c>
      <c r="Q237" s="60">
        <v>0</v>
      </c>
      <c r="R237" s="60">
        <v>0</v>
      </c>
      <c r="S237" s="61" t="s">
        <v>1104</v>
      </c>
      <c r="T237" s="60">
        <v>0</v>
      </c>
      <c r="U237" s="62" t="s">
        <v>923</v>
      </c>
      <c r="V237" s="63" t="s">
        <v>1435</v>
      </c>
      <c r="W237" s="64">
        <f>IF(OR(LEFT(I237)="7",LEFT(I237,1)="8"),VALUE(RIGHT(I237,3)),VALUE(RIGHT(I237,4)))</f>
        <v>339</v>
      </c>
    </row>
    <row r="238" spans="1:28" s="44" customFormat="1" ht="20.25" customHeight="1" outlineLevel="1">
      <c r="A238" s="79"/>
      <c r="B238" s="94" t="s">
        <v>397</v>
      </c>
      <c r="C238" s="95"/>
      <c r="D238" s="95"/>
      <c r="E238" s="80">
        <f>SUBTOTAL(9,E240:E244)</f>
        <v>4</v>
      </c>
      <c r="F238" s="81"/>
      <c r="G238" s="81"/>
      <c r="H238" s="81"/>
      <c r="I238" s="82"/>
      <c r="J238" s="81"/>
      <c r="K238" s="81"/>
      <c r="L238" s="81"/>
      <c r="M238" s="81"/>
      <c r="N238" s="81"/>
      <c r="O238" s="83"/>
      <c r="P238" s="83"/>
      <c r="Q238" s="83"/>
      <c r="R238" s="83"/>
      <c r="S238" s="81"/>
      <c r="T238" s="83"/>
      <c r="U238" s="81"/>
      <c r="V238" s="84"/>
      <c r="W238" s="82"/>
      <c r="X238" s="10"/>
      <c r="Y238" s="10"/>
      <c r="Z238" s="51"/>
      <c r="AA238" s="51"/>
      <c r="AB238" s="51"/>
    </row>
    <row r="239" spans="1:28" s="51" customFormat="1" ht="20.25" customHeight="1" outlineLevel="2">
      <c r="A239" s="45"/>
      <c r="B239" s="90" t="s">
        <v>395</v>
      </c>
      <c r="C239" s="91"/>
      <c r="D239" s="91"/>
      <c r="E239" s="46">
        <f>SUBTOTAL(9,E240:E242)</f>
        <v>3</v>
      </c>
      <c r="F239" s="47"/>
      <c r="G239" s="47"/>
      <c r="H239" s="47"/>
      <c r="I239" s="48"/>
      <c r="J239" s="47"/>
      <c r="K239" s="47"/>
      <c r="L239" s="47"/>
      <c r="M239" s="47"/>
      <c r="N239" s="47"/>
      <c r="O239" s="49"/>
      <c r="P239" s="49"/>
      <c r="Q239" s="49"/>
      <c r="R239" s="49"/>
      <c r="S239" s="47"/>
      <c r="T239" s="49"/>
      <c r="U239" s="47"/>
      <c r="V239" s="50"/>
      <c r="W239" s="48"/>
      <c r="X239" s="44"/>
      <c r="Y239" s="10"/>
      <c r="Z239" s="10"/>
      <c r="AA239" s="10"/>
      <c r="AB239" s="10"/>
    </row>
    <row r="240" spans="1:28" s="10" customFormat="1" ht="132.75" customHeight="1">
      <c r="A240" s="52">
        <v>11</v>
      </c>
      <c r="B240" s="53" t="s">
        <v>1063</v>
      </c>
      <c r="C240" s="54" t="s">
        <v>94</v>
      </c>
      <c r="D240" s="54" t="s">
        <v>274</v>
      </c>
      <c r="E240" s="55">
        <v>1</v>
      </c>
      <c r="F240" s="56">
        <v>711</v>
      </c>
      <c r="G240" s="57" t="s">
        <v>1085</v>
      </c>
      <c r="H240" s="57" t="s">
        <v>916</v>
      </c>
      <c r="I240" s="58">
        <v>20101171101533</v>
      </c>
      <c r="J240" s="59" t="s">
        <v>1436</v>
      </c>
      <c r="K240" s="59" t="s">
        <v>1437</v>
      </c>
      <c r="L240" s="59" t="s">
        <v>958</v>
      </c>
      <c r="M240" s="59" t="s">
        <v>879</v>
      </c>
      <c r="N240" s="59" t="s">
        <v>1074</v>
      </c>
      <c r="O240" s="60">
        <v>235438036.25</v>
      </c>
      <c r="P240" s="60">
        <v>0</v>
      </c>
      <c r="Q240" s="60">
        <v>2569789.19</v>
      </c>
      <c r="R240" s="60">
        <v>29838199.039999999</v>
      </c>
      <c r="S240" s="61" t="s">
        <v>1883</v>
      </c>
      <c r="T240" s="60">
        <v>208169626.40000001</v>
      </c>
      <c r="U240" s="62" t="s">
        <v>923</v>
      </c>
      <c r="V240" s="63" t="s">
        <v>1884</v>
      </c>
      <c r="W240" s="64">
        <f>IF(OR(LEFT(I240)="7",LEFT(I240,1)="8"),VALUE(RIGHT(I240,3)),VALUE(RIGHT(I240,4)))</f>
        <v>1533</v>
      </c>
    </row>
    <row r="241" spans="1:28" s="10" customFormat="1" ht="132.75" customHeight="1">
      <c r="A241" s="52">
        <v>11</v>
      </c>
      <c r="B241" s="53" t="s">
        <v>1063</v>
      </c>
      <c r="C241" s="54" t="s">
        <v>94</v>
      </c>
      <c r="D241" s="54" t="s">
        <v>274</v>
      </c>
      <c r="E241" s="55">
        <v>1</v>
      </c>
      <c r="F241" s="56" t="s">
        <v>895</v>
      </c>
      <c r="G241" s="57" t="s">
        <v>690</v>
      </c>
      <c r="H241" s="57" t="s">
        <v>690</v>
      </c>
      <c r="I241" s="58" t="s">
        <v>172</v>
      </c>
      <c r="J241" s="59" t="s">
        <v>173</v>
      </c>
      <c r="K241" s="59" t="s">
        <v>1014</v>
      </c>
      <c r="L241" s="59" t="s">
        <v>958</v>
      </c>
      <c r="M241" s="59" t="s">
        <v>879</v>
      </c>
      <c r="N241" s="59" t="s">
        <v>326</v>
      </c>
      <c r="O241" s="60">
        <v>546788795.98000002</v>
      </c>
      <c r="P241" s="60">
        <v>267165903.36000001</v>
      </c>
      <c r="Q241" s="60">
        <v>5385127.9500000002</v>
      </c>
      <c r="R241" s="60">
        <v>115334804.5</v>
      </c>
      <c r="S241" s="61" t="s">
        <v>1885</v>
      </c>
      <c r="T241" s="60">
        <v>891206403.17999995</v>
      </c>
      <c r="U241" s="62" t="s">
        <v>923</v>
      </c>
      <c r="V241" s="63" t="s">
        <v>1886</v>
      </c>
      <c r="W241" s="64">
        <f>IF(OR(LEFT(I241)="7",LEFT(I241,1)="8"),VALUE(RIGHT(I241,3)),VALUE(RIGHT(I241,4)))</f>
        <v>92</v>
      </c>
    </row>
    <row r="242" spans="1:28" s="10" customFormat="1" ht="132.75" customHeight="1">
      <c r="A242" s="52">
        <v>11</v>
      </c>
      <c r="B242" s="53" t="s">
        <v>1063</v>
      </c>
      <c r="C242" s="54" t="s">
        <v>94</v>
      </c>
      <c r="D242" s="54" t="s">
        <v>274</v>
      </c>
      <c r="E242" s="55">
        <v>1</v>
      </c>
      <c r="F242" s="56" t="s">
        <v>895</v>
      </c>
      <c r="G242" s="57" t="s">
        <v>690</v>
      </c>
      <c r="H242" s="57" t="s">
        <v>690</v>
      </c>
      <c r="I242" s="58" t="s">
        <v>166</v>
      </c>
      <c r="J242" s="59" t="s">
        <v>167</v>
      </c>
      <c r="K242" s="59" t="s">
        <v>1013</v>
      </c>
      <c r="L242" s="59" t="s">
        <v>324</v>
      </c>
      <c r="M242" s="59" t="s">
        <v>325</v>
      </c>
      <c r="N242" s="59" t="s">
        <v>326</v>
      </c>
      <c r="O242" s="60">
        <v>303826</v>
      </c>
      <c r="P242" s="60">
        <v>9975289</v>
      </c>
      <c r="Q242" s="60">
        <v>12028</v>
      </c>
      <c r="R242" s="60">
        <v>6833822</v>
      </c>
      <c r="S242" s="61" t="s">
        <v>1887</v>
      </c>
      <c r="T242" s="60">
        <v>3457321</v>
      </c>
      <c r="U242" s="62" t="s">
        <v>327</v>
      </c>
      <c r="V242" s="63" t="s">
        <v>1888</v>
      </c>
      <c r="W242" s="64">
        <f>IF(OR(LEFT(I242)="7",LEFT(I242,1)="8"),VALUE(RIGHT(I242,3)),VALUE(RIGHT(I242,4)))</f>
        <v>76</v>
      </c>
    </row>
    <row r="243" spans="1:28" s="51" customFormat="1" ht="20.25" customHeight="1" outlineLevel="2">
      <c r="A243" s="73"/>
      <c r="B243" s="92" t="s">
        <v>398</v>
      </c>
      <c r="C243" s="93"/>
      <c r="D243" s="93"/>
      <c r="E243" s="74">
        <f>SUBTOTAL(9,E244)</f>
        <v>1</v>
      </c>
      <c r="F243" s="75"/>
      <c r="G243" s="75"/>
      <c r="H243" s="75"/>
      <c r="I243" s="76"/>
      <c r="J243" s="75"/>
      <c r="K243" s="75"/>
      <c r="L243" s="75"/>
      <c r="M243" s="75"/>
      <c r="N243" s="75"/>
      <c r="O243" s="77"/>
      <c r="P243" s="77"/>
      <c r="Q243" s="77"/>
      <c r="R243" s="77"/>
      <c r="S243" s="75"/>
      <c r="T243" s="77"/>
      <c r="U243" s="75"/>
      <c r="V243" s="78"/>
      <c r="W243" s="76"/>
      <c r="X243" s="10"/>
      <c r="Y243" s="10"/>
      <c r="Z243" s="10"/>
      <c r="AA243" s="10"/>
      <c r="AB243" s="10"/>
    </row>
    <row r="244" spans="1:28" s="10" customFormat="1" ht="132.75" customHeight="1">
      <c r="A244" s="52">
        <v>11</v>
      </c>
      <c r="B244" s="53" t="s">
        <v>1063</v>
      </c>
      <c r="C244" s="54" t="s">
        <v>94</v>
      </c>
      <c r="D244" s="54" t="s">
        <v>1075</v>
      </c>
      <c r="E244" s="55">
        <v>1</v>
      </c>
      <c r="F244" s="56" t="s">
        <v>895</v>
      </c>
      <c r="G244" s="57" t="s">
        <v>690</v>
      </c>
      <c r="H244" s="57" t="s">
        <v>174</v>
      </c>
      <c r="I244" s="58">
        <v>700011200227</v>
      </c>
      <c r="J244" s="59" t="s">
        <v>175</v>
      </c>
      <c r="K244" s="59" t="s">
        <v>176</v>
      </c>
      <c r="L244" s="59" t="s">
        <v>958</v>
      </c>
      <c r="M244" s="59" t="s">
        <v>575</v>
      </c>
      <c r="N244" s="59" t="s">
        <v>326</v>
      </c>
      <c r="O244" s="60">
        <v>0</v>
      </c>
      <c r="P244" s="60">
        <v>0</v>
      </c>
      <c r="Q244" s="60">
        <v>0</v>
      </c>
      <c r="R244" s="60">
        <v>0</v>
      </c>
      <c r="S244" s="61" t="s">
        <v>1600</v>
      </c>
      <c r="T244" s="60">
        <v>0</v>
      </c>
      <c r="U244" s="62" t="s">
        <v>923</v>
      </c>
      <c r="V244" s="63" t="s">
        <v>1636</v>
      </c>
      <c r="W244" s="64">
        <f>IF(OR(LEFT(I244)="7",LEFT(I244,1)="8"),VALUE(RIGHT(I244,3)),VALUE(RIGHT(I244,4)))</f>
        <v>227</v>
      </c>
    </row>
    <row r="245" spans="1:28" s="44" customFormat="1" ht="20.25" customHeight="1" outlineLevel="1">
      <c r="A245" s="79"/>
      <c r="B245" s="94" t="s">
        <v>399</v>
      </c>
      <c r="C245" s="95"/>
      <c r="D245" s="95"/>
      <c r="E245" s="80">
        <f>SUBTOTAL(9,E246:E249)</f>
        <v>3</v>
      </c>
      <c r="F245" s="81"/>
      <c r="G245" s="81"/>
      <c r="H245" s="81"/>
      <c r="I245" s="82"/>
      <c r="J245" s="81"/>
      <c r="K245" s="81"/>
      <c r="L245" s="81"/>
      <c r="M245" s="81"/>
      <c r="N245" s="81"/>
      <c r="O245" s="83"/>
      <c r="P245" s="83"/>
      <c r="Q245" s="83"/>
      <c r="R245" s="83"/>
      <c r="S245" s="81"/>
      <c r="T245" s="83"/>
      <c r="U245" s="81"/>
      <c r="V245" s="84"/>
      <c r="W245" s="82"/>
      <c r="X245" s="10"/>
      <c r="Y245" s="10"/>
      <c r="Z245" s="37"/>
      <c r="AA245" s="37"/>
      <c r="AB245" s="37"/>
    </row>
    <row r="246" spans="1:28" s="51" customFormat="1" ht="20.25" customHeight="1" outlineLevel="2">
      <c r="A246" s="45"/>
      <c r="B246" s="90" t="s">
        <v>395</v>
      </c>
      <c r="C246" s="91"/>
      <c r="D246" s="91"/>
      <c r="E246" s="46">
        <f>SUBTOTAL(9,E247:E249)</f>
        <v>3</v>
      </c>
      <c r="F246" s="47"/>
      <c r="G246" s="47"/>
      <c r="H246" s="47"/>
      <c r="I246" s="48"/>
      <c r="J246" s="47"/>
      <c r="K246" s="47"/>
      <c r="L246" s="47"/>
      <c r="M246" s="47"/>
      <c r="N246" s="47"/>
      <c r="O246" s="49"/>
      <c r="P246" s="49"/>
      <c r="Q246" s="49"/>
      <c r="R246" s="49"/>
      <c r="S246" s="47"/>
      <c r="T246" s="49"/>
      <c r="U246" s="47"/>
      <c r="V246" s="50"/>
      <c r="W246" s="48"/>
      <c r="X246" s="44"/>
      <c r="Y246" s="10"/>
      <c r="Z246" s="44"/>
      <c r="AA246" s="44"/>
      <c r="AB246" s="44"/>
    </row>
    <row r="247" spans="1:28" s="10" customFormat="1" ht="132.75" customHeight="1">
      <c r="A247" s="52">
        <v>11</v>
      </c>
      <c r="B247" s="53" t="s">
        <v>1063</v>
      </c>
      <c r="C247" s="54" t="s">
        <v>223</v>
      </c>
      <c r="D247" s="54" t="s">
        <v>274</v>
      </c>
      <c r="E247" s="55">
        <v>1</v>
      </c>
      <c r="F247" s="56">
        <v>311</v>
      </c>
      <c r="G247" s="57" t="s">
        <v>177</v>
      </c>
      <c r="H247" s="57" t="s">
        <v>177</v>
      </c>
      <c r="I247" s="58">
        <v>20001170001117</v>
      </c>
      <c r="J247" s="59" t="s">
        <v>178</v>
      </c>
      <c r="K247" s="59" t="s">
        <v>1138</v>
      </c>
      <c r="L247" s="59" t="s">
        <v>740</v>
      </c>
      <c r="M247" s="59" t="s">
        <v>1139</v>
      </c>
      <c r="N247" s="59" t="s">
        <v>326</v>
      </c>
      <c r="O247" s="60">
        <v>0</v>
      </c>
      <c r="P247" s="60">
        <v>1275762</v>
      </c>
      <c r="Q247" s="60">
        <v>-12810.35</v>
      </c>
      <c r="R247" s="60">
        <v>1884852.1</v>
      </c>
      <c r="S247" s="61" t="s">
        <v>1889</v>
      </c>
      <c r="T247" s="60">
        <v>30235759.350000001</v>
      </c>
      <c r="U247" s="62" t="s">
        <v>923</v>
      </c>
      <c r="V247" s="63" t="s">
        <v>1890</v>
      </c>
      <c r="W247" s="64">
        <f>IF(OR(LEFT(I247)="7",LEFT(I247,1)="8"),VALUE(RIGHT(I247,3)),VALUE(RIGHT(I247,4)))</f>
        <v>1117</v>
      </c>
    </row>
    <row r="248" spans="1:28" s="10" customFormat="1" ht="132.75" customHeight="1">
      <c r="A248" s="52">
        <v>11</v>
      </c>
      <c r="B248" s="53" t="s">
        <v>1063</v>
      </c>
      <c r="C248" s="54" t="s">
        <v>223</v>
      </c>
      <c r="D248" s="54" t="s">
        <v>274</v>
      </c>
      <c r="E248" s="55">
        <v>1</v>
      </c>
      <c r="F248" s="56">
        <v>315</v>
      </c>
      <c r="G248" s="57" t="s">
        <v>1140</v>
      </c>
      <c r="H248" s="57" t="s">
        <v>1140</v>
      </c>
      <c r="I248" s="58">
        <v>20001111301060</v>
      </c>
      <c r="J248" s="59" t="s">
        <v>1141</v>
      </c>
      <c r="K248" s="59" t="s">
        <v>1142</v>
      </c>
      <c r="L248" s="59" t="s">
        <v>740</v>
      </c>
      <c r="M248" s="59" t="s">
        <v>1139</v>
      </c>
      <c r="N248" s="59" t="s">
        <v>326</v>
      </c>
      <c r="O248" s="60">
        <v>0</v>
      </c>
      <c r="P248" s="60">
        <v>0</v>
      </c>
      <c r="Q248" s="60">
        <v>0</v>
      </c>
      <c r="R248" s="60">
        <v>0</v>
      </c>
      <c r="S248" s="61" t="s">
        <v>50</v>
      </c>
      <c r="T248" s="60">
        <v>0</v>
      </c>
      <c r="U248" s="62" t="s">
        <v>327</v>
      </c>
      <c r="V248" s="63" t="s">
        <v>1438</v>
      </c>
      <c r="W248" s="64">
        <f>IF(OR(LEFT(I248)="7",LEFT(I248,1)="8"),VALUE(RIGHT(I248,3)),VALUE(RIGHT(I248,4)))</f>
        <v>1060</v>
      </c>
    </row>
    <row r="249" spans="1:28" s="10" customFormat="1" ht="132.75" customHeight="1">
      <c r="A249" s="52">
        <v>11</v>
      </c>
      <c r="B249" s="53" t="s">
        <v>1063</v>
      </c>
      <c r="C249" s="54" t="s">
        <v>223</v>
      </c>
      <c r="D249" s="54" t="s">
        <v>274</v>
      </c>
      <c r="E249" s="55">
        <v>1</v>
      </c>
      <c r="F249" s="56">
        <v>315</v>
      </c>
      <c r="G249" s="57" t="s">
        <v>1140</v>
      </c>
      <c r="H249" s="57" t="s">
        <v>1140</v>
      </c>
      <c r="I249" s="58">
        <v>20021111201289</v>
      </c>
      <c r="J249" s="59" t="s">
        <v>1143</v>
      </c>
      <c r="K249" s="59" t="s">
        <v>1144</v>
      </c>
      <c r="L249" s="59" t="s">
        <v>740</v>
      </c>
      <c r="M249" s="59" t="s">
        <v>1139</v>
      </c>
      <c r="N249" s="59" t="s">
        <v>910</v>
      </c>
      <c r="O249" s="60">
        <v>0</v>
      </c>
      <c r="P249" s="60">
        <v>0</v>
      </c>
      <c r="Q249" s="60">
        <v>0</v>
      </c>
      <c r="R249" s="60">
        <v>0</v>
      </c>
      <c r="S249" s="61" t="s">
        <v>51</v>
      </c>
      <c r="T249" s="60">
        <v>0</v>
      </c>
      <c r="U249" s="62" t="s">
        <v>327</v>
      </c>
      <c r="V249" s="63" t="s">
        <v>1439</v>
      </c>
      <c r="W249" s="64">
        <f>IF(OR(LEFT(I249)="7",LEFT(I249,1)="8"),VALUE(RIGHT(I249,3)),VALUE(RIGHT(I249,4)))</f>
        <v>1289</v>
      </c>
    </row>
    <row r="250" spans="1:28" s="37" customFormat="1" ht="20.25" customHeight="1" outlineLevel="3">
      <c r="A250" s="65"/>
      <c r="B250" s="98" t="s">
        <v>1145</v>
      </c>
      <c r="C250" s="99"/>
      <c r="D250" s="99"/>
      <c r="E250" s="66">
        <f>SUBTOTAL(9,E251:E257)</f>
        <v>5</v>
      </c>
      <c r="F250" s="67"/>
      <c r="G250" s="67"/>
      <c r="H250" s="67"/>
      <c r="I250" s="68"/>
      <c r="J250" s="67"/>
      <c r="K250" s="67"/>
      <c r="L250" s="67"/>
      <c r="M250" s="67"/>
      <c r="N250" s="67"/>
      <c r="O250" s="69"/>
      <c r="P250" s="70"/>
      <c r="Q250" s="70"/>
      <c r="R250" s="70"/>
      <c r="S250" s="67"/>
      <c r="T250" s="70"/>
      <c r="U250" s="67"/>
      <c r="V250" s="71"/>
      <c r="W250" s="72"/>
      <c r="X250" s="10"/>
      <c r="Y250" s="10"/>
      <c r="Z250" s="10"/>
      <c r="AA250" s="10"/>
      <c r="AB250" s="10"/>
    </row>
    <row r="251" spans="1:28" s="44" customFormat="1" ht="20.25" customHeight="1" outlineLevel="1">
      <c r="A251" s="38"/>
      <c r="B251" s="96" t="s">
        <v>929</v>
      </c>
      <c r="C251" s="97" t="s">
        <v>927</v>
      </c>
      <c r="D251" s="97"/>
      <c r="E251" s="39">
        <f>SUBTOTAL(9,E252:E257)</f>
        <v>5</v>
      </c>
      <c r="F251" s="40"/>
      <c r="G251" s="40"/>
      <c r="H251" s="40"/>
      <c r="I251" s="41"/>
      <c r="J251" s="40"/>
      <c r="K251" s="40"/>
      <c r="L251" s="40"/>
      <c r="M251" s="40"/>
      <c r="N251" s="40"/>
      <c r="O251" s="42"/>
      <c r="P251" s="42"/>
      <c r="Q251" s="42"/>
      <c r="R251" s="42"/>
      <c r="S251" s="40"/>
      <c r="T251" s="42"/>
      <c r="U251" s="40"/>
      <c r="V251" s="43"/>
      <c r="W251" s="41"/>
      <c r="X251" s="37"/>
      <c r="Y251" s="10"/>
      <c r="Z251" s="10"/>
      <c r="AA251" s="10"/>
      <c r="AB251" s="10"/>
    </row>
    <row r="252" spans="1:28" s="51" customFormat="1" ht="20.25" customHeight="1" outlineLevel="2">
      <c r="A252" s="45"/>
      <c r="B252" s="90" t="s">
        <v>395</v>
      </c>
      <c r="C252" s="91"/>
      <c r="D252" s="91"/>
      <c r="E252" s="46">
        <f>SUBTOTAL(9,E253:E257)</f>
        <v>5</v>
      </c>
      <c r="F252" s="47"/>
      <c r="G252" s="47"/>
      <c r="H252" s="47"/>
      <c r="I252" s="48"/>
      <c r="J252" s="47"/>
      <c r="K252" s="47"/>
      <c r="L252" s="47"/>
      <c r="M252" s="47"/>
      <c r="N252" s="47"/>
      <c r="O252" s="49"/>
      <c r="P252" s="49"/>
      <c r="Q252" s="49"/>
      <c r="R252" s="49"/>
      <c r="S252" s="47"/>
      <c r="T252" s="49"/>
      <c r="U252" s="47"/>
      <c r="V252" s="50"/>
      <c r="W252" s="48"/>
      <c r="X252" s="44"/>
      <c r="Y252" s="10"/>
      <c r="Z252" s="10"/>
      <c r="AA252" s="10"/>
      <c r="AB252" s="10"/>
    </row>
    <row r="253" spans="1:28" s="10" customFormat="1" ht="87" customHeight="1">
      <c r="A253" s="52">
        <v>12</v>
      </c>
      <c r="B253" s="53" t="s">
        <v>1145</v>
      </c>
      <c r="C253" s="54" t="s">
        <v>139</v>
      </c>
      <c r="D253" s="54" t="s">
        <v>274</v>
      </c>
      <c r="E253" s="55">
        <v>1</v>
      </c>
      <c r="F253" s="56" t="s">
        <v>380</v>
      </c>
      <c r="G253" s="57" t="s">
        <v>381</v>
      </c>
      <c r="H253" s="57" t="s">
        <v>381</v>
      </c>
      <c r="I253" s="58" t="s">
        <v>645</v>
      </c>
      <c r="J253" s="59" t="s">
        <v>646</v>
      </c>
      <c r="K253" s="59" t="s">
        <v>647</v>
      </c>
      <c r="L253" s="59" t="s">
        <v>958</v>
      </c>
      <c r="M253" s="59" t="s">
        <v>879</v>
      </c>
      <c r="N253" s="59" t="s">
        <v>910</v>
      </c>
      <c r="O253" s="60">
        <v>0</v>
      </c>
      <c r="P253" s="60">
        <v>0</v>
      </c>
      <c r="Q253" s="60">
        <v>0</v>
      </c>
      <c r="R253" s="60">
        <v>0</v>
      </c>
      <c r="S253" s="61" t="s">
        <v>1891</v>
      </c>
      <c r="T253" s="60">
        <v>0</v>
      </c>
      <c r="U253" s="62" t="s">
        <v>327</v>
      </c>
      <c r="V253" s="63" t="s">
        <v>1441</v>
      </c>
      <c r="W253" s="64">
        <f>IF(OR(LEFT(I253)="7",LEFT(I253,1)="8"),VALUE(RIGHT(I253,3)),VALUE(RIGHT(I253,4)))</f>
        <v>1507</v>
      </c>
    </row>
    <row r="254" spans="1:28" s="10" customFormat="1" ht="93.75" customHeight="1">
      <c r="A254" s="52">
        <v>12</v>
      </c>
      <c r="B254" s="53" t="s">
        <v>1145</v>
      </c>
      <c r="C254" s="54" t="s">
        <v>139</v>
      </c>
      <c r="D254" s="54" t="s">
        <v>274</v>
      </c>
      <c r="E254" s="55">
        <v>1</v>
      </c>
      <c r="F254" s="56" t="s">
        <v>380</v>
      </c>
      <c r="G254" s="57" t="s">
        <v>381</v>
      </c>
      <c r="H254" s="57" t="s">
        <v>381</v>
      </c>
      <c r="I254" s="58" t="s">
        <v>382</v>
      </c>
      <c r="J254" s="59" t="s">
        <v>119</v>
      </c>
      <c r="K254" s="59" t="s">
        <v>533</v>
      </c>
      <c r="L254" s="59" t="s">
        <v>740</v>
      </c>
      <c r="M254" s="59" t="s">
        <v>922</v>
      </c>
      <c r="N254" s="59" t="s">
        <v>910</v>
      </c>
      <c r="O254" s="60">
        <v>0</v>
      </c>
      <c r="P254" s="60">
        <v>0</v>
      </c>
      <c r="Q254" s="60">
        <v>0</v>
      </c>
      <c r="R254" s="60">
        <v>0</v>
      </c>
      <c r="S254" s="61" t="s">
        <v>1892</v>
      </c>
      <c r="T254" s="60">
        <v>0</v>
      </c>
      <c r="U254" s="62" t="s">
        <v>327</v>
      </c>
      <c r="V254" s="63" t="s">
        <v>1440</v>
      </c>
      <c r="W254" s="64">
        <f>IF(OR(LEFT(I254)="7",LEFT(I254,1)="8"),VALUE(RIGHT(I254,3)),VALUE(RIGHT(I254,4)))</f>
        <v>1442</v>
      </c>
    </row>
    <row r="255" spans="1:28" s="10" customFormat="1" ht="79.5" customHeight="1">
      <c r="A255" s="52">
        <v>12</v>
      </c>
      <c r="B255" s="53" t="s">
        <v>1145</v>
      </c>
      <c r="C255" s="54" t="s">
        <v>139</v>
      </c>
      <c r="D255" s="54" t="s">
        <v>274</v>
      </c>
      <c r="E255" s="55">
        <v>1</v>
      </c>
      <c r="F255" s="56" t="s">
        <v>416</v>
      </c>
      <c r="G255" s="57" t="s">
        <v>417</v>
      </c>
      <c r="H255" s="57" t="s">
        <v>417</v>
      </c>
      <c r="I255" s="58" t="s">
        <v>418</v>
      </c>
      <c r="J255" s="59" t="s">
        <v>419</v>
      </c>
      <c r="K255" s="59" t="s">
        <v>552</v>
      </c>
      <c r="L255" s="59" t="s">
        <v>324</v>
      </c>
      <c r="M255" s="59" t="s">
        <v>325</v>
      </c>
      <c r="N255" s="59" t="s">
        <v>326</v>
      </c>
      <c r="O255" s="60">
        <v>14937565.26</v>
      </c>
      <c r="P255" s="60">
        <v>167490</v>
      </c>
      <c r="Q255" s="60">
        <v>168549.8</v>
      </c>
      <c r="R255" s="60">
        <v>43763.25</v>
      </c>
      <c r="S255" s="61" t="s">
        <v>1893</v>
      </c>
      <c r="T255" s="60">
        <v>15229841.810000001</v>
      </c>
      <c r="U255" s="62" t="s">
        <v>327</v>
      </c>
      <c r="V255" s="63" t="s">
        <v>1442</v>
      </c>
      <c r="W255" s="64">
        <f>IF(OR(LEFT(I255)="7",LEFT(I255,1)="8"),VALUE(RIGHT(I255,3)),VALUE(RIGHT(I255,4)))</f>
        <v>345</v>
      </c>
    </row>
    <row r="256" spans="1:28" s="10" customFormat="1" ht="88.5" customHeight="1">
      <c r="A256" s="52">
        <v>12</v>
      </c>
      <c r="B256" s="53" t="s">
        <v>1145</v>
      </c>
      <c r="C256" s="54" t="s">
        <v>139</v>
      </c>
      <c r="D256" s="54" t="s">
        <v>274</v>
      </c>
      <c r="E256" s="55">
        <v>1</v>
      </c>
      <c r="F256" s="56" t="s">
        <v>420</v>
      </c>
      <c r="G256" s="57" t="s">
        <v>421</v>
      </c>
      <c r="H256" s="57" t="s">
        <v>412</v>
      </c>
      <c r="I256" s="58" t="s">
        <v>422</v>
      </c>
      <c r="J256" s="59" t="s">
        <v>423</v>
      </c>
      <c r="K256" s="59" t="s">
        <v>424</v>
      </c>
      <c r="L256" s="59" t="s">
        <v>958</v>
      </c>
      <c r="M256" s="59" t="s">
        <v>1087</v>
      </c>
      <c r="N256" s="59" t="s">
        <v>915</v>
      </c>
      <c r="O256" s="60">
        <v>27463.279999999999</v>
      </c>
      <c r="P256" s="60">
        <v>0</v>
      </c>
      <c r="Q256" s="60">
        <v>228.44</v>
      </c>
      <c r="R256" s="60">
        <v>0</v>
      </c>
      <c r="S256" s="61" t="s">
        <v>1105</v>
      </c>
      <c r="T256" s="60">
        <v>27691.72</v>
      </c>
      <c r="U256" s="62" t="s">
        <v>327</v>
      </c>
      <c r="V256" s="63" t="s">
        <v>1443</v>
      </c>
      <c r="W256" s="64">
        <f>IF(OR(LEFT(I256)="7",LEFT(I256,1)="8"),VALUE(RIGHT(I256,3)),VALUE(RIGHT(I256,4)))</f>
        <v>69</v>
      </c>
    </row>
    <row r="257" spans="1:28" s="10" customFormat="1" ht="96.75" customHeight="1">
      <c r="A257" s="52">
        <v>12</v>
      </c>
      <c r="B257" s="53" t="s">
        <v>1145</v>
      </c>
      <c r="C257" s="54" t="s">
        <v>139</v>
      </c>
      <c r="D257" s="54" t="s">
        <v>274</v>
      </c>
      <c r="E257" s="55">
        <v>1</v>
      </c>
      <c r="F257" s="56" t="s">
        <v>425</v>
      </c>
      <c r="G257" s="57" t="s">
        <v>426</v>
      </c>
      <c r="H257" s="57" t="s">
        <v>722</v>
      </c>
      <c r="I257" s="58">
        <v>20041251001386</v>
      </c>
      <c r="J257" s="59" t="s">
        <v>763</v>
      </c>
      <c r="K257" s="59" t="s">
        <v>553</v>
      </c>
      <c r="L257" s="59" t="s">
        <v>324</v>
      </c>
      <c r="M257" s="59" t="s">
        <v>922</v>
      </c>
      <c r="N257" s="59" t="s">
        <v>326</v>
      </c>
      <c r="O257" s="60">
        <v>24953156851.169998</v>
      </c>
      <c r="P257" s="60">
        <v>555335711.5</v>
      </c>
      <c r="Q257" s="60">
        <v>538795287.17999995</v>
      </c>
      <c r="R257" s="60">
        <v>1432703245.46</v>
      </c>
      <c r="S257" s="61" t="s">
        <v>1894</v>
      </c>
      <c r="T257" s="60">
        <v>24614584604.389999</v>
      </c>
      <c r="U257" s="62" t="s">
        <v>327</v>
      </c>
      <c r="V257" s="63" t="s">
        <v>1444</v>
      </c>
      <c r="W257" s="64">
        <f>IF(OR(LEFT(I257)="7",LEFT(I257,1)="8"),VALUE(RIGHT(I257,3)),VALUE(RIGHT(I257,4)))</f>
        <v>1386</v>
      </c>
    </row>
    <row r="258" spans="1:28" s="37" customFormat="1" ht="20.25" customHeight="1" outlineLevel="3">
      <c r="A258" s="65"/>
      <c r="B258" s="98" t="s">
        <v>427</v>
      </c>
      <c r="C258" s="99"/>
      <c r="D258" s="99"/>
      <c r="E258" s="66">
        <f>SUBTOTAL(9,E259:E262)</f>
        <v>2</v>
      </c>
      <c r="F258" s="67"/>
      <c r="G258" s="67"/>
      <c r="H258" s="67"/>
      <c r="I258" s="68"/>
      <c r="J258" s="67"/>
      <c r="K258" s="67"/>
      <c r="L258" s="67"/>
      <c r="M258" s="67"/>
      <c r="N258" s="67"/>
      <c r="O258" s="69"/>
      <c r="P258" s="70"/>
      <c r="Q258" s="70"/>
      <c r="R258" s="70"/>
      <c r="S258" s="67"/>
      <c r="T258" s="70"/>
      <c r="U258" s="67"/>
      <c r="V258" s="71"/>
      <c r="W258" s="72"/>
      <c r="X258" s="10"/>
      <c r="Y258" s="10"/>
    </row>
    <row r="259" spans="1:28" s="44" customFormat="1" ht="20.25" customHeight="1" outlineLevel="1">
      <c r="A259" s="38"/>
      <c r="B259" s="96" t="s">
        <v>929</v>
      </c>
      <c r="C259" s="97" t="s">
        <v>927</v>
      </c>
      <c r="D259" s="97"/>
      <c r="E259" s="39">
        <f>SUBTOTAL(9,E260:E262)</f>
        <v>2</v>
      </c>
      <c r="F259" s="40"/>
      <c r="G259" s="40"/>
      <c r="H259" s="40"/>
      <c r="I259" s="41"/>
      <c r="J259" s="40"/>
      <c r="K259" s="40"/>
      <c r="L259" s="40"/>
      <c r="M259" s="40"/>
      <c r="N259" s="40"/>
      <c r="O259" s="42"/>
      <c r="P259" s="42"/>
      <c r="Q259" s="42"/>
      <c r="R259" s="42"/>
      <c r="S259" s="40"/>
      <c r="T259" s="42"/>
      <c r="U259" s="40"/>
      <c r="V259" s="43"/>
      <c r="W259" s="41"/>
      <c r="X259" s="37"/>
      <c r="Y259" s="10"/>
    </row>
    <row r="260" spans="1:28" s="51" customFormat="1" ht="20.25" customHeight="1" outlineLevel="2">
      <c r="A260" s="45"/>
      <c r="B260" s="90" t="s">
        <v>395</v>
      </c>
      <c r="C260" s="91"/>
      <c r="D260" s="91"/>
      <c r="E260" s="46">
        <f>SUBTOTAL(9,E261:E262)</f>
        <v>2</v>
      </c>
      <c r="F260" s="47"/>
      <c r="G260" s="47"/>
      <c r="H260" s="47"/>
      <c r="I260" s="48"/>
      <c r="J260" s="47"/>
      <c r="K260" s="47"/>
      <c r="L260" s="47"/>
      <c r="M260" s="47"/>
      <c r="N260" s="47"/>
      <c r="O260" s="49"/>
      <c r="P260" s="49"/>
      <c r="Q260" s="49"/>
      <c r="R260" s="49"/>
      <c r="S260" s="47"/>
      <c r="T260" s="49"/>
      <c r="U260" s="47"/>
      <c r="V260" s="50"/>
      <c r="W260" s="48"/>
      <c r="X260" s="44"/>
      <c r="Y260" s="10"/>
    </row>
    <row r="261" spans="1:28" s="10" customFormat="1" ht="132.75" customHeight="1">
      <c r="A261" s="52">
        <v>14</v>
      </c>
      <c r="B261" s="53" t="s">
        <v>427</v>
      </c>
      <c r="C261" s="54" t="s">
        <v>139</v>
      </c>
      <c r="D261" s="54" t="s">
        <v>274</v>
      </c>
      <c r="E261" s="55">
        <v>1</v>
      </c>
      <c r="F261" s="56" t="s">
        <v>413</v>
      </c>
      <c r="G261" s="57" t="s">
        <v>414</v>
      </c>
      <c r="H261" s="57" t="s">
        <v>414</v>
      </c>
      <c r="I261" s="58" t="s">
        <v>430</v>
      </c>
      <c r="J261" s="59" t="s">
        <v>431</v>
      </c>
      <c r="K261" s="59" t="s">
        <v>555</v>
      </c>
      <c r="L261" s="59" t="s">
        <v>958</v>
      </c>
      <c r="M261" s="59" t="s">
        <v>546</v>
      </c>
      <c r="N261" s="59" t="s">
        <v>480</v>
      </c>
      <c r="O261" s="60">
        <v>68747501.799999997</v>
      </c>
      <c r="P261" s="60">
        <v>0</v>
      </c>
      <c r="Q261" s="60">
        <v>785614.03</v>
      </c>
      <c r="R261" s="60">
        <v>107289.81</v>
      </c>
      <c r="S261" s="61" t="s">
        <v>1637</v>
      </c>
      <c r="T261" s="60">
        <v>69425826.019999996</v>
      </c>
      <c r="U261" s="62" t="s">
        <v>923</v>
      </c>
      <c r="V261" s="63" t="s">
        <v>1638</v>
      </c>
      <c r="W261" s="64">
        <f>IF(OR(LEFT(I261)="7",LEFT(I261,1)="8"),VALUE(RIGHT(I261,3)),VALUE(RIGHT(I261,4)))</f>
        <v>99</v>
      </c>
    </row>
    <row r="262" spans="1:28" s="10" customFormat="1" ht="132.75" customHeight="1">
      <c r="A262" s="52">
        <v>14</v>
      </c>
      <c r="B262" s="53" t="s">
        <v>427</v>
      </c>
      <c r="C262" s="54" t="s">
        <v>139</v>
      </c>
      <c r="D262" s="54" t="s">
        <v>274</v>
      </c>
      <c r="E262" s="55">
        <v>1</v>
      </c>
      <c r="F262" s="56" t="s">
        <v>413</v>
      </c>
      <c r="G262" s="57" t="s">
        <v>414</v>
      </c>
      <c r="H262" s="57" t="s">
        <v>414</v>
      </c>
      <c r="I262" s="58" t="s">
        <v>428</v>
      </c>
      <c r="J262" s="59" t="s">
        <v>429</v>
      </c>
      <c r="K262" s="59" t="s">
        <v>554</v>
      </c>
      <c r="L262" s="59" t="s">
        <v>958</v>
      </c>
      <c r="M262" s="59" t="s">
        <v>546</v>
      </c>
      <c r="N262" s="59" t="s">
        <v>1074</v>
      </c>
      <c r="O262" s="60">
        <v>4745551.91</v>
      </c>
      <c r="P262" s="60">
        <v>0</v>
      </c>
      <c r="Q262" s="60">
        <v>51625.440000000002</v>
      </c>
      <c r="R262" s="60">
        <v>11890</v>
      </c>
      <c r="S262" s="61" t="s">
        <v>1639</v>
      </c>
      <c r="T262" s="60">
        <v>4785287.3499999996</v>
      </c>
      <c r="U262" s="62" t="s">
        <v>923</v>
      </c>
      <c r="V262" s="63" t="s">
        <v>1895</v>
      </c>
      <c r="W262" s="64">
        <f>IF(OR(LEFT(I262)="7",LEFT(I262,1)="8"),VALUE(RIGHT(I262,3)),VALUE(RIGHT(I262,4)))</f>
        <v>84</v>
      </c>
    </row>
    <row r="263" spans="1:28" s="37" customFormat="1" ht="20.25" customHeight="1" outlineLevel="3">
      <c r="A263" s="65"/>
      <c r="B263" s="98" t="s">
        <v>432</v>
      </c>
      <c r="C263" s="99"/>
      <c r="D263" s="99"/>
      <c r="E263" s="66">
        <f>SUBTOTAL(9,E266:E278)</f>
        <v>9</v>
      </c>
      <c r="F263" s="67"/>
      <c r="G263" s="67"/>
      <c r="H263" s="67"/>
      <c r="I263" s="68"/>
      <c r="J263" s="67"/>
      <c r="K263" s="67"/>
      <c r="L263" s="67"/>
      <c r="M263" s="67"/>
      <c r="N263" s="67"/>
      <c r="O263" s="69"/>
      <c r="P263" s="70"/>
      <c r="Q263" s="70"/>
      <c r="R263" s="70"/>
      <c r="S263" s="67"/>
      <c r="T263" s="70"/>
      <c r="U263" s="67"/>
      <c r="V263" s="71"/>
      <c r="W263" s="72"/>
      <c r="X263" s="10"/>
      <c r="Y263" s="10"/>
      <c r="Z263" s="10"/>
      <c r="AA263" s="10"/>
      <c r="AB263" s="10"/>
    </row>
    <row r="264" spans="1:28" s="44" customFormat="1" ht="20.25" customHeight="1" outlineLevel="1">
      <c r="A264" s="38"/>
      <c r="B264" s="96" t="s">
        <v>929</v>
      </c>
      <c r="C264" s="97" t="s">
        <v>927</v>
      </c>
      <c r="D264" s="97"/>
      <c r="E264" s="39">
        <f>SUBTOTAL(9,E265:E271)</f>
        <v>6</v>
      </c>
      <c r="F264" s="40"/>
      <c r="G264" s="40"/>
      <c r="H264" s="40"/>
      <c r="I264" s="41"/>
      <c r="J264" s="40"/>
      <c r="K264" s="40"/>
      <c r="L264" s="40"/>
      <c r="M264" s="40"/>
      <c r="N264" s="40"/>
      <c r="O264" s="42"/>
      <c r="P264" s="42"/>
      <c r="Q264" s="42"/>
      <c r="R264" s="42"/>
      <c r="S264" s="40"/>
      <c r="T264" s="42"/>
      <c r="U264" s="40"/>
      <c r="V264" s="43"/>
      <c r="W264" s="41"/>
      <c r="X264" s="37"/>
      <c r="Y264" s="10"/>
      <c r="Z264" s="10"/>
      <c r="AA264" s="10"/>
      <c r="AB264" s="10"/>
    </row>
    <row r="265" spans="1:28" s="51" customFormat="1" ht="20.25" customHeight="1" outlineLevel="2">
      <c r="A265" s="45"/>
      <c r="B265" s="90" t="s">
        <v>395</v>
      </c>
      <c r="C265" s="91"/>
      <c r="D265" s="91"/>
      <c r="E265" s="46">
        <f>SUBTOTAL(9,E266:E271)</f>
        <v>6</v>
      </c>
      <c r="F265" s="47"/>
      <c r="G265" s="47"/>
      <c r="H265" s="47"/>
      <c r="I265" s="48"/>
      <c r="J265" s="47"/>
      <c r="K265" s="47"/>
      <c r="L265" s="47"/>
      <c r="M265" s="47"/>
      <c r="N265" s="47"/>
      <c r="O265" s="49"/>
      <c r="P265" s="49"/>
      <c r="Q265" s="49"/>
      <c r="R265" s="49"/>
      <c r="S265" s="47"/>
      <c r="T265" s="49"/>
      <c r="U265" s="47"/>
      <c r="V265" s="50"/>
      <c r="W265" s="48"/>
      <c r="X265" s="44"/>
      <c r="Y265" s="10"/>
      <c r="Z265" s="10"/>
      <c r="AA265" s="10"/>
      <c r="AB265" s="10"/>
    </row>
    <row r="266" spans="1:28" s="10" customFormat="1" ht="99" customHeight="1">
      <c r="A266" s="52">
        <v>15</v>
      </c>
      <c r="B266" s="53" t="s">
        <v>432</v>
      </c>
      <c r="C266" s="54" t="s">
        <v>139</v>
      </c>
      <c r="D266" s="54" t="s">
        <v>274</v>
      </c>
      <c r="E266" s="55">
        <v>1</v>
      </c>
      <c r="F266" s="56">
        <v>172</v>
      </c>
      <c r="G266" s="57" t="s">
        <v>433</v>
      </c>
      <c r="H266" s="57" t="s">
        <v>722</v>
      </c>
      <c r="I266" s="58" t="s">
        <v>437</v>
      </c>
      <c r="J266" s="59" t="s">
        <v>438</v>
      </c>
      <c r="K266" s="59" t="s">
        <v>84</v>
      </c>
      <c r="L266" s="59" t="s">
        <v>324</v>
      </c>
      <c r="M266" s="59" t="s">
        <v>193</v>
      </c>
      <c r="N266" s="59" t="s">
        <v>326</v>
      </c>
      <c r="O266" s="60">
        <v>32618737</v>
      </c>
      <c r="P266" s="60">
        <v>0</v>
      </c>
      <c r="Q266" s="60">
        <v>353060</v>
      </c>
      <c r="R266" s="60">
        <v>1506</v>
      </c>
      <c r="S266" s="61" t="s">
        <v>1294</v>
      </c>
      <c r="T266" s="60">
        <v>956939687</v>
      </c>
      <c r="U266" s="62" t="s">
        <v>923</v>
      </c>
      <c r="V266" s="63" t="s">
        <v>1896</v>
      </c>
      <c r="W266" s="64">
        <f t="shared" ref="W266:W271" si="9">IF(OR(LEFT(I266)="7",LEFT(I266,1)="8"),VALUE(RIGHT(I266,3)),VALUE(RIGHT(I266,4)))</f>
        <v>162</v>
      </c>
    </row>
    <row r="267" spans="1:28" s="10" customFormat="1" ht="156" customHeight="1">
      <c r="A267" s="52">
        <v>15</v>
      </c>
      <c r="B267" s="53" t="s">
        <v>432</v>
      </c>
      <c r="C267" s="54" t="s">
        <v>139</v>
      </c>
      <c r="D267" s="54" t="s">
        <v>274</v>
      </c>
      <c r="E267" s="55">
        <v>1</v>
      </c>
      <c r="F267" s="56">
        <v>172</v>
      </c>
      <c r="G267" s="57" t="s">
        <v>433</v>
      </c>
      <c r="H267" s="57" t="s">
        <v>722</v>
      </c>
      <c r="I267" s="58" t="s">
        <v>85</v>
      </c>
      <c r="J267" s="59" t="s">
        <v>86</v>
      </c>
      <c r="K267" s="59" t="s">
        <v>851</v>
      </c>
      <c r="L267" s="59" t="s">
        <v>324</v>
      </c>
      <c r="M267" s="59" t="s">
        <v>193</v>
      </c>
      <c r="N267" s="59" t="s">
        <v>326</v>
      </c>
      <c r="O267" s="60">
        <v>1</v>
      </c>
      <c r="P267" s="60">
        <v>0</v>
      </c>
      <c r="Q267" s="60">
        <v>0</v>
      </c>
      <c r="R267" s="60">
        <v>0</v>
      </c>
      <c r="S267" s="61" t="s">
        <v>1295</v>
      </c>
      <c r="T267" s="60">
        <v>1</v>
      </c>
      <c r="U267" s="62" t="s">
        <v>327</v>
      </c>
      <c r="V267" s="63" t="s">
        <v>1445</v>
      </c>
      <c r="W267" s="64">
        <f t="shared" si="9"/>
        <v>163</v>
      </c>
    </row>
    <row r="268" spans="1:28" s="10" customFormat="1" ht="112.5" customHeight="1">
      <c r="A268" s="52">
        <v>15</v>
      </c>
      <c r="B268" s="53" t="s">
        <v>432</v>
      </c>
      <c r="C268" s="54" t="s">
        <v>139</v>
      </c>
      <c r="D268" s="54" t="s">
        <v>274</v>
      </c>
      <c r="E268" s="55">
        <v>1</v>
      </c>
      <c r="F268" s="56">
        <v>172</v>
      </c>
      <c r="G268" s="57" t="s">
        <v>433</v>
      </c>
      <c r="H268" s="57" t="s">
        <v>722</v>
      </c>
      <c r="I268" s="58" t="s">
        <v>434</v>
      </c>
      <c r="J268" s="59" t="s">
        <v>435</v>
      </c>
      <c r="K268" s="59" t="s">
        <v>436</v>
      </c>
      <c r="L268" s="59" t="s">
        <v>324</v>
      </c>
      <c r="M268" s="59" t="s">
        <v>193</v>
      </c>
      <c r="N268" s="59" t="s">
        <v>915</v>
      </c>
      <c r="O268" s="60">
        <v>15953464</v>
      </c>
      <c r="P268" s="60">
        <v>0</v>
      </c>
      <c r="Q268" s="60">
        <v>135990</v>
      </c>
      <c r="R268" s="60">
        <v>1491</v>
      </c>
      <c r="S268" s="61" t="s">
        <v>1293</v>
      </c>
      <c r="T268" s="60">
        <v>16087963</v>
      </c>
      <c r="U268" s="62" t="s">
        <v>327</v>
      </c>
      <c r="V268" s="63" t="s">
        <v>1897</v>
      </c>
      <c r="W268" s="64">
        <f t="shared" si="9"/>
        <v>161</v>
      </c>
    </row>
    <row r="269" spans="1:28" s="10" customFormat="1" ht="91.5" customHeight="1">
      <c r="A269" s="52">
        <v>15</v>
      </c>
      <c r="B269" s="53" t="s">
        <v>432</v>
      </c>
      <c r="C269" s="54" t="s">
        <v>139</v>
      </c>
      <c r="D269" s="54" t="s">
        <v>274</v>
      </c>
      <c r="E269" s="55">
        <v>1</v>
      </c>
      <c r="F269" s="56">
        <v>410</v>
      </c>
      <c r="G269" s="57" t="s">
        <v>852</v>
      </c>
      <c r="H269" s="57" t="s">
        <v>722</v>
      </c>
      <c r="I269" s="58">
        <v>20021530001264</v>
      </c>
      <c r="J269" s="59" t="s">
        <v>853</v>
      </c>
      <c r="K269" s="59" t="s">
        <v>854</v>
      </c>
      <c r="L269" s="59" t="s">
        <v>324</v>
      </c>
      <c r="M269" s="59" t="s">
        <v>193</v>
      </c>
      <c r="N269" s="59" t="s">
        <v>326</v>
      </c>
      <c r="O269" s="60">
        <v>0</v>
      </c>
      <c r="P269" s="60">
        <v>0</v>
      </c>
      <c r="Q269" s="60">
        <v>0</v>
      </c>
      <c r="R269" s="60">
        <v>0</v>
      </c>
      <c r="S269" s="61" t="s">
        <v>1280</v>
      </c>
      <c r="T269" s="60">
        <v>0</v>
      </c>
      <c r="U269" s="62" t="s">
        <v>923</v>
      </c>
      <c r="V269" s="63" t="s">
        <v>1446</v>
      </c>
      <c r="W269" s="64">
        <f t="shared" si="9"/>
        <v>1264</v>
      </c>
    </row>
    <row r="270" spans="1:28" s="10" customFormat="1" ht="110.25" customHeight="1">
      <c r="A270" s="52">
        <v>15</v>
      </c>
      <c r="B270" s="53" t="s">
        <v>432</v>
      </c>
      <c r="C270" s="54" t="s">
        <v>139</v>
      </c>
      <c r="D270" s="54" t="s">
        <v>274</v>
      </c>
      <c r="E270" s="55">
        <v>1</v>
      </c>
      <c r="F270" s="56">
        <v>410</v>
      </c>
      <c r="G270" s="57" t="s">
        <v>852</v>
      </c>
      <c r="H270" s="57" t="s">
        <v>722</v>
      </c>
      <c r="I270" s="58">
        <v>20021541001263</v>
      </c>
      <c r="J270" s="59" t="s">
        <v>855</v>
      </c>
      <c r="K270" s="59" t="s">
        <v>856</v>
      </c>
      <c r="L270" s="59" t="s">
        <v>324</v>
      </c>
      <c r="M270" s="59" t="s">
        <v>325</v>
      </c>
      <c r="N270" s="59" t="s">
        <v>326</v>
      </c>
      <c r="O270" s="60">
        <v>0</v>
      </c>
      <c r="P270" s="60">
        <v>0</v>
      </c>
      <c r="Q270" s="60">
        <v>0</v>
      </c>
      <c r="R270" s="60">
        <v>0</v>
      </c>
      <c r="S270" s="61" t="s">
        <v>747</v>
      </c>
      <c r="T270" s="60">
        <v>0</v>
      </c>
      <c r="U270" s="62" t="s">
        <v>923</v>
      </c>
      <c r="V270" s="63" t="s">
        <v>1447</v>
      </c>
      <c r="W270" s="64">
        <f t="shared" si="9"/>
        <v>1263</v>
      </c>
    </row>
    <row r="271" spans="1:28" s="10" customFormat="1" ht="108.75" customHeight="1">
      <c r="A271" s="52">
        <v>15</v>
      </c>
      <c r="B271" s="53" t="s">
        <v>432</v>
      </c>
      <c r="C271" s="54" t="s">
        <v>139</v>
      </c>
      <c r="D271" s="54" t="s">
        <v>274</v>
      </c>
      <c r="E271" s="55">
        <v>1</v>
      </c>
      <c r="F271" s="56" t="s">
        <v>857</v>
      </c>
      <c r="G271" s="57" t="s">
        <v>858</v>
      </c>
      <c r="H271" s="57" t="s">
        <v>938</v>
      </c>
      <c r="I271" s="58" t="s">
        <v>859</v>
      </c>
      <c r="J271" s="59" t="s">
        <v>860</v>
      </c>
      <c r="K271" s="59" t="s">
        <v>861</v>
      </c>
      <c r="L271" s="59" t="s">
        <v>958</v>
      </c>
      <c r="M271" s="59" t="s">
        <v>862</v>
      </c>
      <c r="N271" s="59" t="s">
        <v>910</v>
      </c>
      <c r="O271" s="60">
        <v>100468578.48</v>
      </c>
      <c r="P271" s="60">
        <v>0</v>
      </c>
      <c r="Q271" s="60">
        <v>0</v>
      </c>
      <c r="R271" s="60">
        <v>0</v>
      </c>
      <c r="S271" s="61" t="s">
        <v>1898</v>
      </c>
      <c r="T271" s="60">
        <v>100468578.48</v>
      </c>
      <c r="U271" s="62" t="s">
        <v>923</v>
      </c>
      <c r="V271" s="63" t="s">
        <v>1448</v>
      </c>
      <c r="W271" s="64">
        <f t="shared" si="9"/>
        <v>755</v>
      </c>
    </row>
    <row r="272" spans="1:28" s="44" customFormat="1" ht="20.25" customHeight="1" outlineLevel="1">
      <c r="A272" s="79"/>
      <c r="B272" s="94" t="s">
        <v>397</v>
      </c>
      <c r="C272" s="95"/>
      <c r="D272" s="95"/>
      <c r="E272" s="80">
        <f>SUBTOTAL(9,E273:E275)</f>
        <v>2</v>
      </c>
      <c r="F272" s="81"/>
      <c r="G272" s="81"/>
      <c r="H272" s="81"/>
      <c r="I272" s="82"/>
      <c r="J272" s="81"/>
      <c r="K272" s="81"/>
      <c r="L272" s="81"/>
      <c r="M272" s="81"/>
      <c r="N272" s="81"/>
      <c r="O272" s="83"/>
      <c r="P272" s="83"/>
      <c r="Q272" s="83"/>
      <c r="R272" s="83"/>
      <c r="S272" s="81"/>
      <c r="T272" s="83"/>
      <c r="U272" s="81"/>
      <c r="V272" s="84"/>
      <c r="W272" s="82"/>
      <c r="X272" s="10"/>
      <c r="Y272" s="10"/>
      <c r="Z272" s="10"/>
      <c r="AA272" s="10"/>
      <c r="AB272" s="10"/>
    </row>
    <row r="273" spans="1:28" s="51" customFormat="1" ht="20.25" customHeight="1" outlineLevel="2">
      <c r="A273" s="45"/>
      <c r="B273" s="90" t="s">
        <v>395</v>
      </c>
      <c r="C273" s="91"/>
      <c r="D273" s="91"/>
      <c r="E273" s="46">
        <f>SUBTOTAL(9,E274:E275)</f>
        <v>2</v>
      </c>
      <c r="F273" s="47"/>
      <c r="G273" s="47"/>
      <c r="H273" s="47"/>
      <c r="I273" s="48"/>
      <c r="J273" s="47"/>
      <c r="K273" s="47"/>
      <c r="L273" s="47"/>
      <c r="M273" s="47"/>
      <c r="N273" s="47"/>
      <c r="O273" s="49"/>
      <c r="P273" s="49"/>
      <c r="Q273" s="49"/>
      <c r="R273" s="49"/>
      <c r="S273" s="47"/>
      <c r="T273" s="49"/>
      <c r="U273" s="47"/>
      <c r="V273" s="50"/>
      <c r="W273" s="48"/>
      <c r="X273" s="44"/>
      <c r="Y273" s="10"/>
      <c r="Z273" s="37"/>
      <c r="AA273" s="37"/>
      <c r="AB273" s="37"/>
    </row>
    <row r="274" spans="1:28" s="10" customFormat="1" ht="132.75" customHeight="1">
      <c r="A274" s="52">
        <v>15</v>
      </c>
      <c r="B274" s="53" t="s">
        <v>432</v>
      </c>
      <c r="C274" s="54" t="s">
        <v>94</v>
      </c>
      <c r="D274" s="54" t="s">
        <v>274</v>
      </c>
      <c r="E274" s="55">
        <v>1</v>
      </c>
      <c r="F274" s="56">
        <v>311</v>
      </c>
      <c r="G274" s="57" t="s">
        <v>1640</v>
      </c>
      <c r="H274" s="57" t="s">
        <v>1312</v>
      </c>
      <c r="I274" s="58">
        <v>20101531101541</v>
      </c>
      <c r="J274" s="59" t="s">
        <v>1641</v>
      </c>
      <c r="K274" s="59" t="s">
        <v>1642</v>
      </c>
      <c r="L274" s="59" t="s">
        <v>740</v>
      </c>
      <c r="M274" s="59" t="s">
        <v>542</v>
      </c>
      <c r="N274" s="59" t="s">
        <v>326</v>
      </c>
      <c r="O274" s="60">
        <v>87805378</v>
      </c>
      <c r="P274" s="60">
        <v>0</v>
      </c>
      <c r="Q274" s="60">
        <v>918742</v>
      </c>
      <c r="R274" s="60">
        <v>627795</v>
      </c>
      <c r="S274" s="61" t="s">
        <v>1643</v>
      </c>
      <c r="T274" s="60">
        <v>87790933</v>
      </c>
      <c r="U274" s="62" t="s">
        <v>923</v>
      </c>
      <c r="V274" s="63" t="s">
        <v>1644</v>
      </c>
      <c r="W274" s="64">
        <f>IF(OR(LEFT(I274)="7",LEFT(I274,1)="8"),VALUE(RIGHT(I274,3)),VALUE(RIGHT(I274,4)))</f>
        <v>1541</v>
      </c>
    </row>
    <row r="275" spans="1:28" s="10" customFormat="1" ht="132.75" customHeight="1">
      <c r="A275" s="52">
        <v>15</v>
      </c>
      <c r="B275" s="53" t="s">
        <v>432</v>
      </c>
      <c r="C275" s="54" t="s">
        <v>94</v>
      </c>
      <c r="D275" s="54" t="s">
        <v>274</v>
      </c>
      <c r="E275" s="55">
        <v>1</v>
      </c>
      <c r="F275" s="56" t="s">
        <v>857</v>
      </c>
      <c r="G275" s="57" t="s">
        <v>858</v>
      </c>
      <c r="H275" s="57" t="s">
        <v>858</v>
      </c>
      <c r="I275" s="58" t="s">
        <v>863</v>
      </c>
      <c r="J275" s="59" t="s">
        <v>864</v>
      </c>
      <c r="K275" s="59" t="s">
        <v>865</v>
      </c>
      <c r="L275" s="59" t="s">
        <v>740</v>
      </c>
      <c r="M275" s="59" t="s">
        <v>858</v>
      </c>
      <c r="N275" s="59" t="s">
        <v>910</v>
      </c>
      <c r="O275" s="60">
        <v>4360700</v>
      </c>
      <c r="P275" s="60">
        <v>0</v>
      </c>
      <c r="Q275" s="60">
        <v>0</v>
      </c>
      <c r="R275" s="60">
        <v>0</v>
      </c>
      <c r="S275" s="61" t="s">
        <v>1899</v>
      </c>
      <c r="T275" s="60">
        <v>4360700</v>
      </c>
      <c r="U275" s="62" t="s">
        <v>923</v>
      </c>
      <c r="V275" s="63" t="s">
        <v>1900</v>
      </c>
      <c r="W275" s="64">
        <f>IF(OR(LEFT(I275)="7",LEFT(I275,1)="8"),VALUE(RIGHT(I275,3)),VALUE(RIGHT(I275,4)))</f>
        <v>32</v>
      </c>
    </row>
    <row r="276" spans="1:28" s="44" customFormat="1" ht="20.25" customHeight="1" outlineLevel="1">
      <c r="A276" s="79"/>
      <c r="B276" s="94" t="s">
        <v>399</v>
      </c>
      <c r="C276" s="95"/>
      <c r="D276" s="95"/>
      <c r="E276" s="80">
        <f>SUBTOTAL(9,E277:E278)</f>
        <v>1</v>
      </c>
      <c r="F276" s="81"/>
      <c r="G276" s="81"/>
      <c r="H276" s="81"/>
      <c r="I276" s="82"/>
      <c r="J276" s="81"/>
      <c r="K276" s="81"/>
      <c r="L276" s="81"/>
      <c r="M276" s="81"/>
      <c r="N276" s="81"/>
      <c r="O276" s="83"/>
      <c r="P276" s="83"/>
      <c r="Q276" s="83"/>
      <c r="R276" s="83"/>
      <c r="S276" s="81"/>
      <c r="T276" s="83"/>
      <c r="U276" s="81"/>
      <c r="V276" s="84"/>
      <c r="W276" s="82"/>
      <c r="X276" s="10"/>
      <c r="Y276" s="10"/>
      <c r="Z276" s="51"/>
      <c r="AA276" s="51"/>
      <c r="AB276" s="51"/>
    </row>
    <row r="277" spans="1:28" s="51" customFormat="1" ht="20.25" customHeight="1" outlineLevel="2">
      <c r="A277" s="45"/>
      <c r="B277" s="90" t="s">
        <v>395</v>
      </c>
      <c r="C277" s="91"/>
      <c r="D277" s="91"/>
      <c r="E277" s="46">
        <f>SUBTOTAL(9,E278)</f>
        <v>1</v>
      </c>
      <c r="F277" s="47"/>
      <c r="G277" s="47"/>
      <c r="H277" s="47"/>
      <c r="I277" s="48"/>
      <c r="J277" s="47"/>
      <c r="K277" s="47"/>
      <c r="L277" s="47"/>
      <c r="M277" s="47"/>
      <c r="N277" s="47"/>
      <c r="O277" s="49"/>
      <c r="P277" s="49"/>
      <c r="Q277" s="49"/>
      <c r="R277" s="49"/>
      <c r="S277" s="47"/>
      <c r="T277" s="49"/>
      <c r="U277" s="47"/>
      <c r="V277" s="50"/>
      <c r="W277" s="48"/>
      <c r="X277" s="44"/>
      <c r="Y277" s="10"/>
      <c r="Z277" s="10"/>
      <c r="AA277" s="10"/>
      <c r="AB277" s="10"/>
    </row>
    <row r="278" spans="1:28" s="10" customFormat="1" ht="112.5" customHeight="1">
      <c r="A278" s="52">
        <v>15</v>
      </c>
      <c r="B278" s="53" t="s">
        <v>432</v>
      </c>
      <c r="C278" s="54" t="s">
        <v>223</v>
      </c>
      <c r="D278" s="54" t="s">
        <v>274</v>
      </c>
      <c r="E278" s="55">
        <v>1</v>
      </c>
      <c r="F278" s="56">
        <v>410</v>
      </c>
      <c r="G278" s="57" t="s">
        <v>852</v>
      </c>
      <c r="H278" s="57" t="s">
        <v>852</v>
      </c>
      <c r="I278" s="58">
        <v>700015400038</v>
      </c>
      <c r="J278" s="59" t="s">
        <v>866</v>
      </c>
      <c r="K278" s="59" t="s">
        <v>648</v>
      </c>
      <c r="L278" s="59" t="s">
        <v>958</v>
      </c>
      <c r="M278" s="59" t="s">
        <v>575</v>
      </c>
      <c r="N278" s="59" t="s">
        <v>326</v>
      </c>
      <c r="O278" s="60">
        <v>10237862</v>
      </c>
      <c r="P278" s="60">
        <v>92518290</v>
      </c>
      <c r="Q278" s="60">
        <v>1512943</v>
      </c>
      <c r="R278" s="60">
        <v>10803898</v>
      </c>
      <c r="S278" s="61" t="s">
        <v>1901</v>
      </c>
      <c r="T278" s="60">
        <v>40803669</v>
      </c>
      <c r="U278" s="62" t="s">
        <v>923</v>
      </c>
      <c r="V278" s="63" t="s">
        <v>1902</v>
      </c>
      <c r="W278" s="64">
        <f>IF(OR(LEFT(I278)="7",LEFT(I278,1)="8"),VALUE(RIGHT(I278,3)),VALUE(RIGHT(I278,4)))</f>
        <v>38</v>
      </c>
    </row>
    <row r="279" spans="1:28" s="37" customFormat="1" ht="28.5" customHeight="1" outlineLevel="3">
      <c r="A279" s="65"/>
      <c r="B279" s="98" t="s">
        <v>867</v>
      </c>
      <c r="C279" s="99"/>
      <c r="D279" s="99"/>
      <c r="E279" s="66">
        <f>SUBTOTAL(9,E282:E295)</f>
        <v>8</v>
      </c>
      <c r="F279" s="67"/>
      <c r="G279" s="67"/>
      <c r="H279" s="67"/>
      <c r="I279" s="68"/>
      <c r="J279" s="67"/>
      <c r="K279" s="67"/>
      <c r="L279" s="67"/>
      <c r="M279" s="67"/>
      <c r="N279" s="67"/>
      <c r="O279" s="69"/>
      <c r="P279" s="70"/>
      <c r="Q279" s="70"/>
      <c r="R279" s="70"/>
      <c r="S279" s="67"/>
      <c r="T279" s="70"/>
      <c r="U279" s="67"/>
      <c r="V279" s="71"/>
      <c r="W279" s="72"/>
      <c r="X279" s="10"/>
      <c r="Y279" s="10"/>
      <c r="Z279" s="10"/>
      <c r="AA279" s="10"/>
      <c r="AB279" s="10"/>
    </row>
    <row r="280" spans="1:28" s="44" customFormat="1" ht="20.25" customHeight="1" outlineLevel="1">
      <c r="A280" s="38"/>
      <c r="B280" s="96" t="s">
        <v>929</v>
      </c>
      <c r="C280" s="97" t="s">
        <v>927</v>
      </c>
      <c r="D280" s="97"/>
      <c r="E280" s="39">
        <f>SUBTOTAL(9,E282:E287)</f>
        <v>4</v>
      </c>
      <c r="F280" s="40"/>
      <c r="G280" s="40"/>
      <c r="H280" s="40"/>
      <c r="I280" s="41"/>
      <c r="J280" s="40"/>
      <c r="K280" s="40"/>
      <c r="L280" s="40"/>
      <c r="M280" s="40"/>
      <c r="N280" s="40"/>
      <c r="O280" s="42"/>
      <c r="P280" s="42"/>
      <c r="Q280" s="42"/>
      <c r="R280" s="42"/>
      <c r="S280" s="40"/>
      <c r="T280" s="42"/>
      <c r="U280" s="40"/>
      <c r="V280" s="43"/>
      <c r="W280" s="41"/>
      <c r="X280" s="37"/>
      <c r="Y280" s="10"/>
      <c r="Z280" s="51"/>
      <c r="AA280" s="51"/>
      <c r="AB280" s="51"/>
    </row>
    <row r="281" spans="1:28" s="51" customFormat="1" ht="20.25" customHeight="1" outlineLevel="2">
      <c r="A281" s="45"/>
      <c r="B281" s="90" t="s">
        <v>395</v>
      </c>
      <c r="C281" s="91"/>
      <c r="D281" s="91"/>
      <c r="E281" s="46">
        <f>SUBTOTAL(9,E282:E282)</f>
        <v>1</v>
      </c>
      <c r="F281" s="47"/>
      <c r="G281" s="47"/>
      <c r="H281" s="47"/>
      <c r="I281" s="48"/>
      <c r="J281" s="47"/>
      <c r="K281" s="47"/>
      <c r="L281" s="47"/>
      <c r="M281" s="47"/>
      <c r="N281" s="47"/>
      <c r="O281" s="49"/>
      <c r="P281" s="49"/>
      <c r="Q281" s="49"/>
      <c r="R281" s="49"/>
      <c r="S281" s="47"/>
      <c r="T281" s="49"/>
      <c r="U281" s="47"/>
      <c r="V281" s="50"/>
      <c r="W281" s="48"/>
      <c r="X281" s="44"/>
      <c r="Y281" s="10"/>
      <c r="Z281" s="10"/>
      <c r="AA281" s="10"/>
      <c r="AB281" s="10"/>
    </row>
    <row r="282" spans="1:28" s="10" customFormat="1" ht="105.75" customHeight="1">
      <c r="A282" s="52">
        <v>16</v>
      </c>
      <c r="B282" s="53" t="s">
        <v>867</v>
      </c>
      <c r="C282" s="54" t="s">
        <v>139</v>
      </c>
      <c r="D282" s="54" t="s">
        <v>274</v>
      </c>
      <c r="E282" s="55">
        <v>1</v>
      </c>
      <c r="F282" s="56">
        <v>710</v>
      </c>
      <c r="G282" s="57" t="s">
        <v>1247</v>
      </c>
      <c r="H282" s="57" t="s">
        <v>722</v>
      </c>
      <c r="I282" s="58">
        <v>20071671001465</v>
      </c>
      <c r="J282" s="59" t="s">
        <v>276</v>
      </c>
      <c r="K282" s="59" t="s">
        <v>275</v>
      </c>
      <c r="L282" s="59" t="s">
        <v>324</v>
      </c>
      <c r="M282" s="59" t="s">
        <v>922</v>
      </c>
      <c r="N282" s="59" t="s">
        <v>910</v>
      </c>
      <c r="O282" s="60">
        <v>9297381.7300000004</v>
      </c>
      <c r="P282" s="60">
        <v>0</v>
      </c>
      <c r="Q282" s="60">
        <v>69461.179999999993</v>
      </c>
      <c r="R282" s="60">
        <v>9366842.9100000001</v>
      </c>
      <c r="S282" s="61" t="s">
        <v>1903</v>
      </c>
      <c r="T282" s="60">
        <v>0</v>
      </c>
      <c r="U282" s="62" t="s">
        <v>327</v>
      </c>
      <c r="V282" s="63" t="s">
        <v>1904</v>
      </c>
      <c r="W282" s="64">
        <f>IF(OR(LEFT(I282)="7",LEFT(I282,1)="8"),VALUE(RIGHT(I282,3)),VALUE(RIGHT(I282,4)))</f>
        <v>1465</v>
      </c>
    </row>
    <row r="283" spans="1:28" s="51" customFormat="1" ht="20.25" customHeight="1" outlineLevel="2">
      <c r="A283" s="73"/>
      <c r="B283" s="92" t="s">
        <v>396</v>
      </c>
      <c r="C283" s="93"/>
      <c r="D283" s="93"/>
      <c r="E283" s="74">
        <f>SUBTOTAL(9,E284)</f>
        <v>1</v>
      </c>
      <c r="F283" s="75"/>
      <c r="G283" s="75"/>
      <c r="H283" s="75"/>
      <c r="I283" s="76"/>
      <c r="J283" s="75"/>
      <c r="K283" s="75"/>
      <c r="L283" s="75"/>
      <c r="M283" s="75"/>
      <c r="N283" s="75"/>
      <c r="O283" s="77"/>
      <c r="P283" s="77"/>
      <c r="Q283" s="77"/>
      <c r="R283" s="77"/>
      <c r="S283" s="75"/>
      <c r="T283" s="77"/>
      <c r="U283" s="75"/>
      <c r="V283" s="78"/>
      <c r="W283" s="76"/>
      <c r="X283" s="10"/>
      <c r="Y283" s="10"/>
      <c r="Z283" s="10"/>
      <c r="AA283" s="10"/>
      <c r="AB283" s="10"/>
    </row>
    <row r="284" spans="1:28" s="10" customFormat="1" ht="177.75" customHeight="1">
      <c r="A284" s="52">
        <v>16</v>
      </c>
      <c r="B284" s="53" t="s">
        <v>867</v>
      </c>
      <c r="C284" s="54" t="s">
        <v>139</v>
      </c>
      <c r="D284" s="54" t="s">
        <v>735</v>
      </c>
      <c r="E284" s="55">
        <v>1</v>
      </c>
      <c r="F284" s="56" t="s">
        <v>579</v>
      </c>
      <c r="G284" s="57" t="s">
        <v>748</v>
      </c>
      <c r="H284" s="57" t="s">
        <v>1077</v>
      </c>
      <c r="I284" s="58" t="s">
        <v>1078</v>
      </c>
      <c r="J284" s="59" t="s">
        <v>1237</v>
      </c>
      <c r="K284" s="59" t="s">
        <v>1238</v>
      </c>
      <c r="L284" s="59" t="s">
        <v>324</v>
      </c>
      <c r="M284" s="59" t="s">
        <v>922</v>
      </c>
      <c r="N284" s="59" t="s">
        <v>910</v>
      </c>
      <c r="O284" s="60">
        <v>4471625467.9099998</v>
      </c>
      <c r="P284" s="60">
        <v>2212040214.5700002</v>
      </c>
      <c r="Q284" s="60">
        <v>53313012.960000001</v>
      </c>
      <c r="R284" s="60">
        <v>2225231046.6799998</v>
      </c>
      <c r="S284" s="61" t="s">
        <v>1905</v>
      </c>
      <c r="T284" s="60">
        <v>4511747648.7600002</v>
      </c>
      <c r="U284" s="62" t="s">
        <v>327</v>
      </c>
      <c r="V284" s="63" t="s">
        <v>1906</v>
      </c>
      <c r="W284" s="64">
        <f>IF(OR(LEFT(I284)="7",LEFT(I284,1)="8"),VALUE(RIGHT(I284,3)),VALUE(RIGHT(I284,4)))</f>
        <v>68</v>
      </c>
    </row>
    <row r="285" spans="1:28" s="51" customFormat="1" ht="20.25" customHeight="1" outlineLevel="2">
      <c r="A285" s="73"/>
      <c r="B285" s="92" t="s">
        <v>398</v>
      </c>
      <c r="C285" s="93"/>
      <c r="D285" s="93"/>
      <c r="E285" s="74">
        <f>SUBTOTAL(9,E286:E287)</f>
        <v>2</v>
      </c>
      <c r="F285" s="75"/>
      <c r="G285" s="75"/>
      <c r="H285" s="75"/>
      <c r="I285" s="76"/>
      <c r="J285" s="75"/>
      <c r="K285" s="75"/>
      <c r="L285" s="75"/>
      <c r="M285" s="75"/>
      <c r="N285" s="75"/>
      <c r="O285" s="77"/>
      <c r="P285" s="77"/>
      <c r="Q285" s="77"/>
      <c r="R285" s="77"/>
      <c r="S285" s="75"/>
      <c r="T285" s="77"/>
      <c r="U285" s="75"/>
      <c r="V285" s="78"/>
      <c r="W285" s="76"/>
      <c r="X285" s="10"/>
      <c r="Y285" s="10"/>
    </row>
    <row r="286" spans="1:28" s="10" customFormat="1" ht="132.75" customHeight="1">
      <c r="A286" s="52">
        <v>16</v>
      </c>
      <c r="B286" s="53" t="s">
        <v>867</v>
      </c>
      <c r="C286" s="54" t="s">
        <v>139</v>
      </c>
      <c r="D286" s="54" t="s">
        <v>1075</v>
      </c>
      <c r="E286" s="55">
        <v>1</v>
      </c>
      <c r="F286" s="56">
        <v>100</v>
      </c>
      <c r="G286" s="57" t="s">
        <v>1312</v>
      </c>
      <c r="H286" s="57" t="s">
        <v>1449</v>
      </c>
      <c r="I286" s="58" t="s">
        <v>1083</v>
      </c>
      <c r="J286" s="59" t="s">
        <v>1084</v>
      </c>
      <c r="K286" s="59" t="s">
        <v>683</v>
      </c>
      <c r="L286" s="59" t="s">
        <v>324</v>
      </c>
      <c r="M286" s="59" t="s">
        <v>325</v>
      </c>
      <c r="N286" s="59" t="s">
        <v>326</v>
      </c>
      <c r="O286" s="60">
        <v>177597552</v>
      </c>
      <c r="P286" s="60">
        <v>153975000</v>
      </c>
      <c r="Q286" s="60">
        <v>142021</v>
      </c>
      <c r="R286" s="60">
        <v>104048032</v>
      </c>
      <c r="S286" s="61" t="s">
        <v>1907</v>
      </c>
      <c r="T286" s="60">
        <v>227666541</v>
      </c>
      <c r="U286" s="62" t="s">
        <v>327</v>
      </c>
      <c r="V286" s="63" t="s">
        <v>1908</v>
      </c>
      <c r="W286" s="64">
        <f>IF(OR(LEFT(I286)="7",LEFT(I286,1)="8"),VALUE(RIGHT(I286,3)),VALUE(RIGHT(I286,4)))</f>
        <v>144</v>
      </c>
    </row>
    <row r="287" spans="1:28" s="10" customFormat="1" ht="205.5" customHeight="1">
      <c r="A287" s="52">
        <v>16</v>
      </c>
      <c r="B287" s="53" t="s">
        <v>867</v>
      </c>
      <c r="C287" s="54" t="s">
        <v>139</v>
      </c>
      <c r="D287" s="54" t="s">
        <v>1075</v>
      </c>
      <c r="E287" s="55">
        <v>1</v>
      </c>
      <c r="F287" s="56" t="s">
        <v>1313</v>
      </c>
      <c r="G287" s="57" t="s">
        <v>1314</v>
      </c>
      <c r="H287" s="57" t="s">
        <v>821</v>
      </c>
      <c r="I287" s="58">
        <v>20061651101444</v>
      </c>
      <c r="J287" s="59" t="s">
        <v>522</v>
      </c>
      <c r="K287" s="59" t="s">
        <v>681</v>
      </c>
      <c r="L287" s="59" t="s">
        <v>740</v>
      </c>
      <c r="M287" s="59" t="s">
        <v>682</v>
      </c>
      <c r="N287" s="59" t="s">
        <v>915</v>
      </c>
      <c r="O287" s="60">
        <v>1913307.43</v>
      </c>
      <c r="P287" s="60">
        <v>0</v>
      </c>
      <c r="Q287" s="60">
        <v>18165.560000000001</v>
      </c>
      <c r="R287" s="60">
        <v>0</v>
      </c>
      <c r="S287" s="61" t="s">
        <v>1909</v>
      </c>
      <c r="T287" s="60">
        <v>1931472.99</v>
      </c>
      <c r="U287" s="62" t="s">
        <v>327</v>
      </c>
      <c r="V287" s="63" t="s">
        <v>1450</v>
      </c>
      <c r="W287" s="64">
        <f>IF(OR(LEFT(I287)="7",LEFT(I287,1)="8"),VALUE(RIGHT(I287,3)),VALUE(RIGHT(I287,4)))</f>
        <v>1444</v>
      </c>
    </row>
    <row r="288" spans="1:28" s="44" customFormat="1" ht="20.25" customHeight="1" outlineLevel="1">
      <c r="A288" s="79"/>
      <c r="B288" s="94" t="s">
        <v>397</v>
      </c>
      <c r="C288" s="95"/>
      <c r="D288" s="95"/>
      <c r="E288" s="80">
        <f>SUBTOTAL(9,E290:E292)</f>
        <v>3</v>
      </c>
      <c r="F288" s="81"/>
      <c r="G288" s="81"/>
      <c r="H288" s="81"/>
      <c r="I288" s="82"/>
      <c r="J288" s="81"/>
      <c r="K288" s="81"/>
      <c r="L288" s="81"/>
      <c r="M288" s="81"/>
      <c r="N288" s="81"/>
      <c r="O288" s="83"/>
      <c r="P288" s="83"/>
      <c r="Q288" s="83"/>
      <c r="R288" s="83"/>
      <c r="S288" s="81"/>
      <c r="T288" s="83"/>
      <c r="U288" s="81"/>
      <c r="V288" s="84"/>
      <c r="W288" s="82"/>
      <c r="X288" s="10"/>
      <c r="Y288" s="10"/>
    </row>
    <row r="289" spans="1:28" s="51" customFormat="1" ht="20.25" customHeight="1" outlineLevel="2">
      <c r="A289" s="45"/>
      <c r="B289" s="90" t="s">
        <v>395</v>
      </c>
      <c r="C289" s="91"/>
      <c r="D289" s="91"/>
      <c r="E289" s="46">
        <f>SUBTOTAL(9,E290:E292)</f>
        <v>3</v>
      </c>
      <c r="F289" s="47"/>
      <c r="G289" s="47"/>
      <c r="H289" s="47"/>
      <c r="I289" s="48"/>
      <c r="J289" s="47"/>
      <c r="K289" s="47"/>
      <c r="L289" s="47"/>
      <c r="M289" s="47"/>
      <c r="N289" s="47"/>
      <c r="O289" s="49"/>
      <c r="P289" s="49"/>
      <c r="Q289" s="49"/>
      <c r="R289" s="49"/>
      <c r="S289" s="47"/>
      <c r="T289" s="49"/>
      <c r="U289" s="47"/>
      <c r="V289" s="50"/>
      <c r="W289" s="48"/>
      <c r="X289" s="44"/>
      <c r="Y289" s="10"/>
    </row>
    <row r="290" spans="1:28" s="10" customFormat="1" ht="160.5" customHeight="1">
      <c r="A290" s="52">
        <v>16</v>
      </c>
      <c r="B290" s="53" t="s">
        <v>867</v>
      </c>
      <c r="C290" s="54" t="s">
        <v>94</v>
      </c>
      <c r="D290" s="54" t="s">
        <v>274</v>
      </c>
      <c r="E290" s="55">
        <v>1</v>
      </c>
      <c r="F290" s="56">
        <v>512</v>
      </c>
      <c r="G290" s="57" t="s">
        <v>640</v>
      </c>
      <c r="H290" s="57" t="s">
        <v>916</v>
      </c>
      <c r="I290" s="58">
        <v>20091651201510</v>
      </c>
      <c r="J290" s="59" t="s">
        <v>641</v>
      </c>
      <c r="K290" s="59" t="s">
        <v>642</v>
      </c>
      <c r="L290" s="59" t="s">
        <v>324</v>
      </c>
      <c r="M290" s="59" t="s">
        <v>922</v>
      </c>
      <c r="N290" s="59" t="s">
        <v>910</v>
      </c>
      <c r="O290" s="60">
        <v>432307710.92000002</v>
      </c>
      <c r="P290" s="60">
        <v>557249986</v>
      </c>
      <c r="Q290" s="60">
        <v>4269405.47</v>
      </c>
      <c r="R290" s="60">
        <v>98539750.120000005</v>
      </c>
      <c r="S290" s="61" t="s">
        <v>1910</v>
      </c>
      <c r="T290" s="60">
        <v>895287352.26999998</v>
      </c>
      <c r="U290" s="62" t="s">
        <v>327</v>
      </c>
      <c r="V290" s="63" t="s">
        <v>1911</v>
      </c>
      <c r="W290" s="64">
        <f>IF(OR(LEFT(I290)="7",LEFT(I290,1)="8"),VALUE(RIGHT(I290,3)),VALUE(RIGHT(I290,4)))</f>
        <v>1510</v>
      </c>
    </row>
    <row r="291" spans="1:28" s="10" customFormat="1" ht="142.5" customHeight="1">
      <c r="A291" s="52">
        <v>16</v>
      </c>
      <c r="B291" s="53" t="s">
        <v>867</v>
      </c>
      <c r="C291" s="54" t="s">
        <v>94</v>
      </c>
      <c r="D291" s="54" t="s">
        <v>274</v>
      </c>
      <c r="E291" s="55">
        <v>1</v>
      </c>
      <c r="F291" s="56">
        <v>710</v>
      </c>
      <c r="G291" s="57" t="s">
        <v>1247</v>
      </c>
      <c r="H291" s="57" t="s">
        <v>1239</v>
      </c>
      <c r="I291" s="58" t="s">
        <v>1248</v>
      </c>
      <c r="J291" s="59" t="s">
        <v>391</v>
      </c>
      <c r="K291" s="59" t="s">
        <v>761</v>
      </c>
      <c r="L291" s="59" t="s">
        <v>324</v>
      </c>
      <c r="M291" s="59" t="s">
        <v>537</v>
      </c>
      <c r="N291" s="59" t="s">
        <v>326</v>
      </c>
      <c r="O291" s="60">
        <v>140889532.28999999</v>
      </c>
      <c r="P291" s="60">
        <v>0</v>
      </c>
      <c r="Q291" s="60">
        <v>1176891.6399999999</v>
      </c>
      <c r="R291" s="60">
        <v>981195.97</v>
      </c>
      <c r="S291" s="61" t="s">
        <v>1912</v>
      </c>
      <c r="T291" s="60">
        <v>141085227.96000001</v>
      </c>
      <c r="U291" s="62" t="s">
        <v>327</v>
      </c>
      <c r="V291" s="63" t="s">
        <v>1913</v>
      </c>
      <c r="W291" s="64">
        <f>IF(OR(LEFT(I291)="7",LEFT(I291,1)="8"),VALUE(RIGHT(I291,3)),VALUE(RIGHT(I291,4)))</f>
        <v>358</v>
      </c>
    </row>
    <row r="292" spans="1:28" s="10" customFormat="1" ht="156" customHeight="1">
      <c r="A292" s="52">
        <v>16</v>
      </c>
      <c r="B292" s="53" t="s">
        <v>867</v>
      </c>
      <c r="C292" s="54" t="s">
        <v>94</v>
      </c>
      <c r="D292" s="54" t="s">
        <v>274</v>
      </c>
      <c r="E292" s="55">
        <v>1</v>
      </c>
      <c r="F292" s="56" t="s">
        <v>579</v>
      </c>
      <c r="G292" s="57" t="s">
        <v>748</v>
      </c>
      <c r="H292" s="57" t="s">
        <v>748</v>
      </c>
      <c r="I292" s="58" t="s">
        <v>749</v>
      </c>
      <c r="J292" s="59" t="s">
        <v>750</v>
      </c>
      <c r="K292" s="59" t="s">
        <v>754</v>
      </c>
      <c r="L292" s="59" t="s">
        <v>324</v>
      </c>
      <c r="M292" s="59" t="s">
        <v>537</v>
      </c>
      <c r="N292" s="59" t="s">
        <v>910</v>
      </c>
      <c r="O292" s="60">
        <v>213238303.18000001</v>
      </c>
      <c r="P292" s="60">
        <v>3162464864.75</v>
      </c>
      <c r="Q292" s="60">
        <v>8545724.1300000008</v>
      </c>
      <c r="R292" s="60">
        <v>817506157.58000004</v>
      </c>
      <c r="S292" s="61" t="s">
        <v>1914</v>
      </c>
      <c r="T292" s="60">
        <v>2566742734.48</v>
      </c>
      <c r="U292" s="62" t="s">
        <v>327</v>
      </c>
      <c r="V292" s="63" t="s">
        <v>1915</v>
      </c>
      <c r="W292" s="64">
        <f>IF(OR(LEFT(I292)="7",LEFT(I292,1)="8"),VALUE(RIGHT(I292,3)),VALUE(RIGHT(I292,4)))</f>
        <v>1512</v>
      </c>
    </row>
    <row r="293" spans="1:28" s="44" customFormat="1" ht="20.25" customHeight="1" outlineLevel="1">
      <c r="A293" s="79"/>
      <c r="B293" s="94" t="s">
        <v>98</v>
      </c>
      <c r="C293" s="95"/>
      <c r="D293" s="95"/>
      <c r="E293" s="80">
        <f>SUBTOTAL(9,E295)</f>
        <v>1</v>
      </c>
      <c r="F293" s="81"/>
      <c r="G293" s="81"/>
      <c r="H293" s="81"/>
      <c r="I293" s="82"/>
      <c r="J293" s="81"/>
      <c r="K293" s="81"/>
      <c r="L293" s="81"/>
      <c r="M293" s="81"/>
      <c r="N293" s="81"/>
      <c r="O293" s="83"/>
      <c r="P293" s="83"/>
      <c r="Q293" s="83"/>
      <c r="R293" s="83"/>
      <c r="S293" s="81"/>
      <c r="T293" s="83"/>
      <c r="U293" s="81"/>
      <c r="V293" s="84"/>
      <c r="W293" s="82"/>
      <c r="X293" s="10"/>
      <c r="Y293" s="10"/>
      <c r="Z293" s="51"/>
      <c r="AA293" s="51"/>
      <c r="AB293" s="51"/>
    </row>
    <row r="294" spans="1:28" s="51" customFormat="1" ht="20.25" customHeight="1" outlineLevel="2">
      <c r="A294" s="45"/>
      <c r="B294" s="90" t="s">
        <v>30</v>
      </c>
      <c r="C294" s="91"/>
      <c r="D294" s="91"/>
      <c r="E294" s="46">
        <f>SUBTOTAL(9,E295)</f>
        <v>1</v>
      </c>
      <c r="F294" s="47"/>
      <c r="G294" s="47"/>
      <c r="H294" s="47"/>
      <c r="I294" s="48"/>
      <c r="J294" s="47"/>
      <c r="K294" s="47"/>
      <c r="L294" s="47"/>
      <c r="M294" s="47"/>
      <c r="N294" s="47"/>
      <c r="O294" s="49"/>
      <c r="P294" s="49"/>
      <c r="Q294" s="49"/>
      <c r="R294" s="49"/>
      <c r="S294" s="47"/>
      <c r="T294" s="49"/>
      <c r="U294" s="47"/>
      <c r="V294" s="50"/>
      <c r="W294" s="48"/>
      <c r="X294" s="44"/>
      <c r="Y294" s="10"/>
      <c r="Z294" s="10"/>
      <c r="AA294" s="10"/>
      <c r="AB294" s="10"/>
    </row>
    <row r="295" spans="1:28" s="10" customFormat="1" ht="158.25" customHeight="1">
      <c r="A295" s="52">
        <v>16</v>
      </c>
      <c r="B295" s="53" t="s">
        <v>867</v>
      </c>
      <c r="C295" s="54" t="s">
        <v>223</v>
      </c>
      <c r="D295" s="54" t="s">
        <v>1075</v>
      </c>
      <c r="E295" s="55">
        <v>1</v>
      </c>
      <c r="F295" s="56">
        <v>100</v>
      </c>
      <c r="G295" s="57" t="s">
        <v>1312</v>
      </c>
      <c r="H295" s="57" t="s">
        <v>684</v>
      </c>
      <c r="I295" s="58" t="s">
        <v>1059</v>
      </c>
      <c r="J295" s="59" t="s">
        <v>1246</v>
      </c>
      <c r="K295" s="59" t="s">
        <v>21</v>
      </c>
      <c r="L295" s="59" t="s">
        <v>740</v>
      </c>
      <c r="M295" s="59" t="s">
        <v>307</v>
      </c>
      <c r="N295" s="59" t="s">
        <v>915</v>
      </c>
      <c r="O295" s="60">
        <v>-9837</v>
      </c>
      <c r="P295" s="60">
        <v>0</v>
      </c>
      <c r="Q295" s="60">
        <v>1412279</v>
      </c>
      <c r="R295" s="60">
        <v>1597891</v>
      </c>
      <c r="S295" s="61" t="s">
        <v>1916</v>
      </c>
      <c r="T295" s="60">
        <v>-195449</v>
      </c>
      <c r="U295" s="62" t="s">
        <v>327</v>
      </c>
      <c r="V295" s="63" t="s">
        <v>1917</v>
      </c>
      <c r="W295" s="64">
        <f>IF(OR(LEFT(I295)="7",LEFT(I295,1)="8"),VALUE(RIGHT(I295,3)),VALUE(RIGHT(I295,4)))</f>
        <v>105</v>
      </c>
    </row>
    <row r="296" spans="1:28" s="37" customFormat="1" ht="28.5" customHeight="1" outlineLevel="3">
      <c r="A296" s="65"/>
      <c r="B296" s="98" t="s">
        <v>392</v>
      </c>
      <c r="C296" s="99"/>
      <c r="D296" s="99"/>
      <c r="E296" s="66">
        <f>SUBTOTAL(9,E297:E302)</f>
        <v>4</v>
      </c>
      <c r="F296" s="67"/>
      <c r="G296" s="67"/>
      <c r="H296" s="67"/>
      <c r="I296" s="68"/>
      <c r="J296" s="67"/>
      <c r="K296" s="67"/>
      <c r="L296" s="67"/>
      <c r="M296" s="67"/>
      <c r="N296" s="67"/>
      <c r="O296" s="69"/>
      <c r="P296" s="70"/>
      <c r="Q296" s="70"/>
      <c r="R296" s="70"/>
      <c r="S296" s="67"/>
      <c r="T296" s="70"/>
      <c r="U296" s="67"/>
      <c r="V296" s="71"/>
      <c r="W296" s="72"/>
      <c r="X296" s="10"/>
      <c r="Y296" s="10"/>
      <c r="Z296" s="10"/>
      <c r="AA296" s="10"/>
      <c r="AB296" s="10"/>
    </row>
    <row r="297" spans="1:28" s="44" customFormat="1" ht="20.25" customHeight="1" outlineLevel="1">
      <c r="A297" s="38"/>
      <c r="B297" s="96" t="s">
        <v>397</v>
      </c>
      <c r="C297" s="97"/>
      <c r="D297" s="97"/>
      <c r="E297" s="39">
        <f>SUBTOTAL(9,E299:E302)</f>
        <v>4</v>
      </c>
      <c r="F297" s="40"/>
      <c r="G297" s="40"/>
      <c r="H297" s="40"/>
      <c r="I297" s="41"/>
      <c r="J297" s="40"/>
      <c r="K297" s="40"/>
      <c r="L297" s="40"/>
      <c r="M297" s="40"/>
      <c r="N297" s="40"/>
      <c r="O297" s="42"/>
      <c r="P297" s="42"/>
      <c r="Q297" s="42"/>
      <c r="R297" s="42"/>
      <c r="S297" s="40"/>
      <c r="T297" s="42"/>
      <c r="U297" s="40"/>
      <c r="V297" s="43"/>
      <c r="W297" s="41"/>
      <c r="X297" s="37"/>
      <c r="Y297" s="10"/>
      <c r="Z297" s="10"/>
      <c r="AA297" s="10"/>
      <c r="AB297" s="10"/>
    </row>
    <row r="298" spans="1:28" s="51" customFormat="1" ht="20.25" customHeight="1" outlineLevel="2">
      <c r="A298" s="45"/>
      <c r="B298" s="90" t="s">
        <v>395</v>
      </c>
      <c r="C298" s="91"/>
      <c r="D298" s="91"/>
      <c r="E298" s="46">
        <f>SUBTOTAL(9,E299:E302)</f>
        <v>4</v>
      </c>
      <c r="F298" s="47"/>
      <c r="G298" s="47"/>
      <c r="H298" s="47"/>
      <c r="I298" s="48"/>
      <c r="J298" s="47"/>
      <c r="K298" s="47"/>
      <c r="L298" s="47"/>
      <c r="M298" s="47"/>
      <c r="N298" s="47"/>
      <c r="O298" s="49"/>
      <c r="P298" s="49"/>
      <c r="Q298" s="49"/>
      <c r="R298" s="49"/>
      <c r="S298" s="47"/>
      <c r="T298" s="49"/>
      <c r="U298" s="47"/>
      <c r="V298" s="50"/>
      <c r="W298" s="48"/>
      <c r="X298" s="44"/>
      <c r="Y298" s="10"/>
      <c r="Z298" s="37"/>
      <c r="AA298" s="37"/>
      <c r="AB298" s="37"/>
    </row>
    <row r="299" spans="1:28" s="10" customFormat="1" ht="132.75" customHeight="1">
      <c r="A299" s="52">
        <v>17</v>
      </c>
      <c r="B299" s="53" t="s">
        <v>392</v>
      </c>
      <c r="C299" s="54" t="s">
        <v>94</v>
      </c>
      <c r="D299" s="54" t="s">
        <v>274</v>
      </c>
      <c r="E299" s="55">
        <v>1</v>
      </c>
      <c r="F299" s="56">
        <v>600</v>
      </c>
      <c r="G299" s="57" t="s">
        <v>393</v>
      </c>
      <c r="H299" s="57" t="s">
        <v>392</v>
      </c>
      <c r="I299" s="58">
        <v>20051781001392</v>
      </c>
      <c r="J299" s="59" t="s">
        <v>301</v>
      </c>
      <c r="K299" s="59" t="s">
        <v>1115</v>
      </c>
      <c r="L299" s="59" t="s">
        <v>958</v>
      </c>
      <c r="M299" s="59" t="s">
        <v>1087</v>
      </c>
      <c r="N299" s="59" t="s">
        <v>915</v>
      </c>
      <c r="O299" s="60">
        <v>54311.87</v>
      </c>
      <c r="P299" s="60">
        <v>0</v>
      </c>
      <c r="Q299" s="60">
        <v>589.16</v>
      </c>
      <c r="R299" s="60">
        <v>0</v>
      </c>
      <c r="S299" s="61" t="s">
        <v>1918</v>
      </c>
      <c r="T299" s="60">
        <v>54901.03</v>
      </c>
      <c r="U299" s="62" t="s">
        <v>923</v>
      </c>
      <c r="V299" s="63" t="s">
        <v>1451</v>
      </c>
      <c r="W299" s="64">
        <f>IF(OR(LEFT(I299)="7",LEFT(I299,1)="8"),VALUE(RIGHT(I299,3)),VALUE(RIGHT(I299,4)))</f>
        <v>1392</v>
      </c>
    </row>
    <row r="300" spans="1:28" s="10" customFormat="1" ht="138.75" customHeight="1">
      <c r="A300" s="52">
        <v>17</v>
      </c>
      <c r="B300" s="53" t="s">
        <v>392</v>
      </c>
      <c r="C300" s="54" t="s">
        <v>94</v>
      </c>
      <c r="D300" s="54" t="s">
        <v>274</v>
      </c>
      <c r="E300" s="55">
        <v>1</v>
      </c>
      <c r="F300" s="56">
        <v>810</v>
      </c>
      <c r="G300" s="57" t="s">
        <v>161</v>
      </c>
      <c r="H300" s="57" t="s">
        <v>392</v>
      </c>
      <c r="I300" s="58">
        <v>20081781001481</v>
      </c>
      <c r="J300" s="59" t="s">
        <v>385</v>
      </c>
      <c r="K300" s="59" t="s">
        <v>331</v>
      </c>
      <c r="L300" s="59" t="s">
        <v>324</v>
      </c>
      <c r="M300" s="59" t="s">
        <v>325</v>
      </c>
      <c r="N300" s="59" t="s">
        <v>326</v>
      </c>
      <c r="O300" s="60">
        <v>104440909.83</v>
      </c>
      <c r="P300" s="60">
        <v>0</v>
      </c>
      <c r="Q300" s="60">
        <v>700285.87</v>
      </c>
      <c r="R300" s="60">
        <v>26849726.600000001</v>
      </c>
      <c r="S300" s="61" t="s">
        <v>1919</v>
      </c>
      <c r="T300" s="60">
        <v>78291469.099999994</v>
      </c>
      <c r="U300" s="62" t="s">
        <v>923</v>
      </c>
      <c r="V300" s="63" t="s">
        <v>1452</v>
      </c>
      <c r="W300" s="64">
        <f>IF(OR(LEFT(I300)="7",LEFT(I300,1)="8"),VALUE(RIGHT(I300,3)),VALUE(RIGHT(I300,4)))</f>
        <v>1481</v>
      </c>
    </row>
    <row r="301" spans="1:28" s="10" customFormat="1" ht="102.75" customHeight="1">
      <c r="A301" s="52">
        <v>17</v>
      </c>
      <c r="B301" s="53" t="s">
        <v>392</v>
      </c>
      <c r="C301" s="54" t="s">
        <v>94</v>
      </c>
      <c r="D301" s="54" t="s">
        <v>274</v>
      </c>
      <c r="E301" s="55">
        <v>1</v>
      </c>
      <c r="F301" s="56">
        <v>810</v>
      </c>
      <c r="G301" s="57" t="s">
        <v>161</v>
      </c>
      <c r="H301" s="57" t="s">
        <v>392</v>
      </c>
      <c r="I301" s="58">
        <v>20091781001514</v>
      </c>
      <c r="J301" s="59" t="s">
        <v>1285</v>
      </c>
      <c r="K301" s="59" t="s">
        <v>1286</v>
      </c>
      <c r="L301" s="59" t="s">
        <v>324</v>
      </c>
      <c r="M301" s="59" t="s">
        <v>325</v>
      </c>
      <c r="N301" s="59" t="s">
        <v>326</v>
      </c>
      <c r="O301" s="60">
        <v>414600441.39999998</v>
      </c>
      <c r="P301" s="60">
        <v>0</v>
      </c>
      <c r="Q301" s="60">
        <v>3286613.83</v>
      </c>
      <c r="R301" s="60">
        <v>34105245.350000001</v>
      </c>
      <c r="S301" s="61" t="s">
        <v>1920</v>
      </c>
      <c r="T301" s="60">
        <v>383781809.88</v>
      </c>
      <c r="U301" s="62" t="s">
        <v>923</v>
      </c>
      <c r="V301" s="63" t="s">
        <v>1453</v>
      </c>
      <c r="W301" s="64">
        <f>IF(OR(LEFT(I301)="7",LEFT(I301,1)="8"),VALUE(RIGHT(I301,3)),VALUE(RIGHT(I301,4)))</f>
        <v>1514</v>
      </c>
    </row>
    <row r="302" spans="1:28" s="10" customFormat="1" ht="107.25" customHeight="1">
      <c r="A302" s="52">
        <v>17</v>
      </c>
      <c r="B302" s="53" t="s">
        <v>392</v>
      </c>
      <c r="C302" s="54" t="s">
        <v>94</v>
      </c>
      <c r="D302" s="54" t="s">
        <v>274</v>
      </c>
      <c r="E302" s="55">
        <v>1</v>
      </c>
      <c r="F302" s="56" t="s">
        <v>394</v>
      </c>
      <c r="G302" s="57" t="s">
        <v>400</v>
      </c>
      <c r="H302" s="57" t="s">
        <v>400</v>
      </c>
      <c r="I302" s="58" t="s">
        <v>401</v>
      </c>
      <c r="J302" s="59" t="s">
        <v>402</v>
      </c>
      <c r="K302" s="59" t="s">
        <v>332</v>
      </c>
      <c r="L302" s="59" t="s">
        <v>958</v>
      </c>
      <c r="M302" s="59" t="s">
        <v>738</v>
      </c>
      <c r="N302" s="59" t="s">
        <v>1074</v>
      </c>
      <c r="O302" s="60">
        <v>395889.29</v>
      </c>
      <c r="P302" s="60">
        <v>207517.87</v>
      </c>
      <c r="Q302" s="60">
        <v>629.45000000000005</v>
      </c>
      <c r="R302" s="60">
        <v>1740</v>
      </c>
      <c r="S302" s="61" t="s">
        <v>1921</v>
      </c>
      <c r="T302" s="60">
        <v>602296.61</v>
      </c>
      <c r="U302" s="62" t="s">
        <v>327</v>
      </c>
      <c r="V302" s="63" t="s">
        <v>1922</v>
      </c>
      <c r="W302" s="64">
        <f>IF(OR(LEFT(I302)="7",LEFT(I302,1)="8"),VALUE(RIGHT(I302,3)),VALUE(RIGHT(I302,4)))</f>
        <v>1298</v>
      </c>
    </row>
    <row r="303" spans="1:28" s="37" customFormat="1" ht="20.25" customHeight="1" outlineLevel="3">
      <c r="A303" s="65"/>
      <c r="B303" s="98" t="s">
        <v>403</v>
      </c>
      <c r="C303" s="99"/>
      <c r="D303" s="99"/>
      <c r="E303" s="66">
        <f>SUBTOTAL(9,E306:E332)</f>
        <v>24</v>
      </c>
      <c r="F303" s="67"/>
      <c r="G303" s="67"/>
      <c r="H303" s="67"/>
      <c r="I303" s="68"/>
      <c r="J303" s="67"/>
      <c r="K303" s="67"/>
      <c r="L303" s="67"/>
      <c r="M303" s="67"/>
      <c r="N303" s="67"/>
      <c r="O303" s="69"/>
      <c r="P303" s="70"/>
      <c r="Q303" s="70"/>
      <c r="R303" s="70"/>
      <c r="S303" s="67"/>
      <c r="T303" s="70"/>
      <c r="U303" s="67"/>
      <c r="V303" s="71"/>
      <c r="W303" s="72"/>
      <c r="X303" s="10"/>
      <c r="Y303" s="10"/>
      <c r="Z303" s="10"/>
      <c r="AA303" s="10"/>
      <c r="AB303" s="10"/>
    </row>
    <row r="304" spans="1:28" s="44" customFormat="1" ht="20.25" customHeight="1" outlineLevel="1">
      <c r="A304" s="38"/>
      <c r="B304" s="96" t="s">
        <v>929</v>
      </c>
      <c r="C304" s="97" t="s">
        <v>927</v>
      </c>
      <c r="D304" s="97"/>
      <c r="E304" s="39">
        <f>SUBTOTAL(9,E306:E328)</f>
        <v>22</v>
      </c>
      <c r="F304" s="40"/>
      <c r="G304" s="40"/>
      <c r="H304" s="40"/>
      <c r="I304" s="41"/>
      <c r="J304" s="40"/>
      <c r="K304" s="40"/>
      <c r="L304" s="40"/>
      <c r="M304" s="40"/>
      <c r="N304" s="40"/>
      <c r="O304" s="42"/>
      <c r="P304" s="42"/>
      <c r="Q304" s="42"/>
      <c r="R304" s="42"/>
      <c r="S304" s="40"/>
      <c r="T304" s="42"/>
      <c r="U304" s="40"/>
      <c r="V304" s="43"/>
      <c r="W304" s="41"/>
      <c r="X304" s="37"/>
      <c r="Y304" s="10"/>
      <c r="Z304" s="10"/>
      <c r="AA304" s="10"/>
      <c r="AB304" s="10"/>
    </row>
    <row r="305" spans="1:28" s="51" customFormat="1" ht="20.25" customHeight="1" outlineLevel="2">
      <c r="A305" s="45"/>
      <c r="B305" s="90" t="s">
        <v>395</v>
      </c>
      <c r="C305" s="91"/>
      <c r="D305" s="91"/>
      <c r="E305" s="46">
        <f>SUBTOTAL(9,E306:E321)</f>
        <v>16</v>
      </c>
      <c r="F305" s="47"/>
      <c r="G305" s="47"/>
      <c r="H305" s="47"/>
      <c r="I305" s="48"/>
      <c r="J305" s="47"/>
      <c r="K305" s="47"/>
      <c r="L305" s="47"/>
      <c r="M305" s="47"/>
      <c r="N305" s="47"/>
      <c r="O305" s="49"/>
      <c r="P305" s="49"/>
      <c r="Q305" s="49"/>
      <c r="R305" s="49"/>
      <c r="S305" s="47"/>
      <c r="T305" s="49"/>
      <c r="U305" s="47"/>
      <c r="V305" s="50"/>
      <c r="W305" s="48"/>
      <c r="X305" s="44"/>
      <c r="Y305" s="10"/>
      <c r="Z305" s="10"/>
      <c r="AA305" s="10"/>
      <c r="AB305" s="10"/>
    </row>
    <row r="306" spans="1:28" s="10" customFormat="1" ht="195" customHeight="1">
      <c r="A306" s="52">
        <v>18</v>
      </c>
      <c r="B306" s="53" t="s">
        <v>403</v>
      </c>
      <c r="C306" s="54" t="s">
        <v>139</v>
      </c>
      <c r="D306" s="54" t="s">
        <v>274</v>
      </c>
      <c r="E306" s="55">
        <v>1</v>
      </c>
      <c r="F306" s="56">
        <v>211</v>
      </c>
      <c r="G306" s="57" t="s">
        <v>1291</v>
      </c>
      <c r="H306" s="57" t="s">
        <v>722</v>
      </c>
      <c r="I306" s="58">
        <v>20101821101520</v>
      </c>
      <c r="J306" s="59" t="s">
        <v>1292</v>
      </c>
      <c r="K306" s="59" t="s">
        <v>1282</v>
      </c>
      <c r="L306" s="59" t="s">
        <v>324</v>
      </c>
      <c r="M306" s="59" t="s">
        <v>922</v>
      </c>
      <c r="N306" s="59" t="s">
        <v>326</v>
      </c>
      <c r="O306" s="60">
        <v>1574556512.23</v>
      </c>
      <c r="P306" s="60">
        <v>1445127158</v>
      </c>
      <c r="Q306" s="60">
        <v>81170315.480000004</v>
      </c>
      <c r="R306" s="60">
        <v>2850081740.25</v>
      </c>
      <c r="S306" s="61" t="s">
        <v>1923</v>
      </c>
      <c r="T306" s="60">
        <v>2296696387.5700002</v>
      </c>
      <c r="U306" s="62" t="s">
        <v>923</v>
      </c>
      <c r="V306" s="63" t="s">
        <v>1924</v>
      </c>
      <c r="W306" s="64">
        <f t="shared" ref="W306:W321" si="10">IF(OR(LEFT(I306)="7",LEFT(I306,1)="8"),VALUE(RIGHT(I306,3)),VALUE(RIGHT(I306,4)))</f>
        <v>1520</v>
      </c>
    </row>
    <row r="307" spans="1:28" s="10" customFormat="1" ht="88.5" customHeight="1">
      <c r="A307" s="52">
        <v>18</v>
      </c>
      <c r="B307" s="53" t="s">
        <v>403</v>
      </c>
      <c r="C307" s="54" t="s">
        <v>139</v>
      </c>
      <c r="D307" s="54" t="s">
        <v>274</v>
      </c>
      <c r="E307" s="55">
        <v>1</v>
      </c>
      <c r="F307" s="56" t="s">
        <v>404</v>
      </c>
      <c r="G307" s="57" t="s">
        <v>405</v>
      </c>
      <c r="H307" s="57" t="s">
        <v>405</v>
      </c>
      <c r="I307" s="58" t="s">
        <v>220</v>
      </c>
      <c r="J307" s="59" t="s">
        <v>766</v>
      </c>
      <c r="K307" s="59" t="s">
        <v>219</v>
      </c>
      <c r="L307" s="59" t="s">
        <v>958</v>
      </c>
      <c r="M307" s="59" t="s">
        <v>218</v>
      </c>
      <c r="N307" s="59" t="s">
        <v>480</v>
      </c>
      <c r="O307" s="60">
        <v>65817071.539999999</v>
      </c>
      <c r="P307" s="60">
        <v>0</v>
      </c>
      <c r="Q307" s="60">
        <v>713976.01</v>
      </c>
      <c r="R307" s="60">
        <v>0</v>
      </c>
      <c r="S307" s="61" t="s">
        <v>1288</v>
      </c>
      <c r="T307" s="60">
        <v>66531047.549999997</v>
      </c>
      <c r="U307" s="62" t="s">
        <v>923</v>
      </c>
      <c r="V307" s="63" t="s">
        <v>1601</v>
      </c>
      <c r="W307" s="64">
        <f t="shared" si="10"/>
        <v>1453</v>
      </c>
    </row>
    <row r="308" spans="1:28" s="10" customFormat="1" ht="114" customHeight="1">
      <c r="A308" s="52">
        <v>18</v>
      </c>
      <c r="B308" s="53" t="s">
        <v>403</v>
      </c>
      <c r="C308" s="54" t="s">
        <v>139</v>
      </c>
      <c r="D308" s="54" t="s">
        <v>274</v>
      </c>
      <c r="E308" s="55">
        <v>1</v>
      </c>
      <c r="F308" s="56" t="s">
        <v>404</v>
      </c>
      <c r="G308" s="57" t="s">
        <v>405</v>
      </c>
      <c r="H308" s="57" t="s">
        <v>405</v>
      </c>
      <c r="I308" s="58" t="s">
        <v>406</v>
      </c>
      <c r="J308" s="59" t="s">
        <v>302</v>
      </c>
      <c r="K308" s="59" t="s">
        <v>333</v>
      </c>
      <c r="L308" s="59" t="s">
        <v>740</v>
      </c>
      <c r="M308" s="59" t="s">
        <v>407</v>
      </c>
      <c r="N308" s="59" t="s">
        <v>326</v>
      </c>
      <c r="O308" s="60">
        <v>8306679.5999999996</v>
      </c>
      <c r="P308" s="60">
        <v>0</v>
      </c>
      <c r="Q308" s="60">
        <v>59647.43</v>
      </c>
      <c r="R308" s="60">
        <v>1643476.11</v>
      </c>
      <c r="S308" s="61" t="s">
        <v>1287</v>
      </c>
      <c r="T308" s="60">
        <v>6722850.9199999999</v>
      </c>
      <c r="U308" s="62" t="s">
        <v>923</v>
      </c>
      <c r="V308" s="63" t="s">
        <v>1454</v>
      </c>
      <c r="W308" s="64">
        <f t="shared" si="10"/>
        <v>1236</v>
      </c>
    </row>
    <row r="309" spans="1:28" s="10" customFormat="1" ht="86.25" customHeight="1">
      <c r="A309" s="52">
        <v>18</v>
      </c>
      <c r="B309" s="53" t="s">
        <v>403</v>
      </c>
      <c r="C309" s="54" t="s">
        <v>139</v>
      </c>
      <c r="D309" s="54" t="s">
        <v>274</v>
      </c>
      <c r="E309" s="55">
        <v>1</v>
      </c>
      <c r="F309" s="56" t="s">
        <v>408</v>
      </c>
      <c r="G309" s="57" t="s">
        <v>409</v>
      </c>
      <c r="H309" s="57" t="s">
        <v>409</v>
      </c>
      <c r="I309" s="58" t="s">
        <v>410</v>
      </c>
      <c r="J309" s="59" t="s">
        <v>770</v>
      </c>
      <c r="K309" s="59" t="s">
        <v>1119</v>
      </c>
      <c r="L309" s="59" t="s">
        <v>958</v>
      </c>
      <c r="M309" s="59" t="s">
        <v>546</v>
      </c>
      <c r="N309" s="59" t="s">
        <v>910</v>
      </c>
      <c r="O309" s="60">
        <v>385561120.56999999</v>
      </c>
      <c r="P309" s="60">
        <v>0.02</v>
      </c>
      <c r="Q309" s="60">
        <v>4260283</v>
      </c>
      <c r="R309" s="60">
        <v>21242946.059999999</v>
      </c>
      <c r="S309" s="61" t="s">
        <v>1925</v>
      </c>
      <c r="T309" s="60">
        <v>368578457.52999997</v>
      </c>
      <c r="U309" s="62" t="s">
        <v>327</v>
      </c>
      <c r="V309" s="63" t="s">
        <v>1602</v>
      </c>
      <c r="W309" s="64">
        <f t="shared" si="10"/>
        <v>1096</v>
      </c>
    </row>
    <row r="310" spans="1:28" s="10" customFormat="1" ht="78.75" customHeight="1">
      <c r="A310" s="52">
        <v>18</v>
      </c>
      <c r="B310" s="53" t="s">
        <v>403</v>
      </c>
      <c r="C310" s="54" t="s">
        <v>139</v>
      </c>
      <c r="D310" s="54" t="s">
        <v>274</v>
      </c>
      <c r="E310" s="55">
        <v>1</v>
      </c>
      <c r="F310" s="56" t="s">
        <v>408</v>
      </c>
      <c r="G310" s="57" t="s">
        <v>409</v>
      </c>
      <c r="H310" s="57" t="s">
        <v>409</v>
      </c>
      <c r="I310" s="58" t="s">
        <v>446</v>
      </c>
      <c r="J310" s="59" t="s">
        <v>447</v>
      </c>
      <c r="K310" s="59" t="s">
        <v>448</v>
      </c>
      <c r="L310" s="59" t="s">
        <v>958</v>
      </c>
      <c r="M310" s="59" t="s">
        <v>575</v>
      </c>
      <c r="N310" s="59" t="s">
        <v>1074</v>
      </c>
      <c r="O310" s="60">
        <v>14146188.15</v>
      </c>
      <c r="P310" s="60">
        <v>28270762.719999999</v>
      </c>
      <c r="Q310" s="60">
        <v>306330.53999999998</v>
      </c>
      <c r="R310" s="60">
        <v>42834.86</v>
      </c>
      <c r="S310" s="61" t="s">
        <v>22</v>
      </c>
      <c r="T310" s="60">
        <v>42680446.549999997</v>
      </c>
      <c r="U310" s="62" t="s">
        <v>327</v>
      </c>
      <c r="V310" s="63" t="s">
        <v>1457</v>
      </c>
      <c r="W310" s="64">
        <f t="shared" si="10"/>
        <v>1451</v>
      </c>
    </row>
    <row r="311" spans="1:28" s="10" customFormat="1" ht="89.25" customHeight="1">
      <c r="A311" s="52">
        <v>18</v>
      </c>
      <c r="B311" s="53" t="s">
        <v>403</v>
      </c>
      <c r="C311" s="54" t="s">
        <v>139</v>
      </c>
      <c r="D311" s="54" t="s">
        <v>274</v>
      </c>
      <c r="E311" s="55">
        <v>1</v>
      </c>
      <c r="F311" s="56" t="s">
        <v>408</v>
      </c>
      <c r="G311" s="57" t="s">
        <v>409</v>
      </c>
      <c r="H311" s="57" t="s">
        <v>409</v>
      </c>
      <c r="I311" s="58" t="s">
        <v>411</v>
      </c>
      <c r="J311" s="59" t="s">
        <v>107</v>
      </c>
      <c r="K311" s="59" t="s">
        <v>442</v>
      </c>
      <c r="L311" s="59" t="s">
        <v>740</v>
      </c>
      <c r="M311" s="59" t="s">
        <v>665</v>
      </c>
      <c r="N311" s="59" t="s">
        <v>480</v>
      </c>
      <c r="O311" s="60">
        <v>624859478.27999997</v>
      </c>
      <c r="P311" s="60">
        <v>0</v>
      </c>
      <c r="Q311" s="60">
        <v>5830615.0300000003</v>
      </c>
      <c r="R311" s="60">
        <v>636710.65</v>
      </c>
      <c r="S311" s="61" t="s">
        <v>1193</v>
      </c>
      <c r="T311" s="60">
        <v>630053382.65999997</v>
      </c>
      <c r="U311" s="62" t="s">
        <v>327</v>
      </c>
      <c r="V311" s="63" t="s">
        <v>1455</v>
      </c>
      <c r="W311" s="64">
        <f t="shared" si="10"/>
        <v>1101</v>
      </c>
    </row>
    <row r="312" spans="1:28" s="10" customFormat="1" ht="90.75" customHeight="1">
      <c r="A312" s="52">
        <v>18</v>
      </c>
      <c r="B312" s="53" t="s">
        <v>403</v>
      </c>
      <c r="C312" s="54" t="s">
        <v>139</v>
      </c>
      <c r="D312" s="54" t="s">
        <v>274</v>
      </c>
      <c r="E312" s="55">
        <v>1</v>
      </c>
      <c r="F312" s="56" t="s">
        <v>408</v>
      </c>
      <c r="G312" s="57" t="s">
        <v>409</v>
      </c>
      <c r="H312" s="57" t="s">
        <v>409</v>
      </c>
      <c r="I312" s="58" t="s">
        <v>443</v>
      </c>
      <c r="J312" s="59" t="s">
        <v>444</v>
      </c>
      <c r="K312" s="59" t="s">
        <v>445</v>
      </c>
      <c r="L312" s="59" t="s">
        <v>740</v>
      </c>
      <c r="M312" s="59" t="s">
        <v>665</v>
      </c>
      <c r="N312" s="59" t="s">
        <v>480</v>
      </c>
      <c r="O312" s="60">
        <v>11910155.5</v>
      </c>
      <c r="P312" s="60">
        <v>0</v>
      </c>
      <c r="Q312" s="60">
        <v>85871.2</v>
      </c>
      <c r="R312" s="60">
        <v>1457277.54</v>
      </c>
      <c r="S312" s="61" t="s">
        <v>1194</v>
      </c>
      <c r="T312" s="60">
        <v>10538749.16</v>
      </c>
      <c r="U312" s="62" t="s">
        <v>327</v>
      </c>
      <c r="V312" s="63" t="s">
        <v>1456</v>
      </c>
      <c r="W312" s="64">
        <f t="shared" si="10"/>
        <v>1102</v>
      </c>
    </row>
    <row r="313" spans="1:28" s="10" customFormat="1" ht="88.5" customHeight="1">
      <c r="A313" s="52">
        <v>18</v>
      </c>
      <c r="B313" s="53" t="s">
        <v>403</v>
      </c>
      <c r="C313" s="54" t="s">
        <v>139</v>
      </c>
      <c r="D313" s="54" t="s">
        <v>274</v>
      </c>
      <c r="E313" s="55">
        <v>1</v>
      </c>
      <c r="F313" s="56" t="s">
        <v>449</v>
      </c>
      <c r="G313" s="57" t="s">
        <v>450</v>
      </c>
      <c r="H313" s="57" t="s">
        <v>450</v>
      </c>
      <c r="I313" s="58" t="s">
        <v>463</v>
      </c>
      <c r="J313" s="59" t="s">
        <v>464</v>
      </c>
      <c r="K313" s="59" t="s">
        <v>1120</v>
      </c>
      <c r="L313" s="59" t="s">
        <v>324</v>
      </c>
      <c r="M313" s="59" t="s">
        <v>922</v>
      </c>
      <c r="N313" s="59" t="s">
        <v>326</v>
      </c>
      <c r="O313" s="60">
        <v>94247.87</v>
      </c>
      <c r="P313" s="60">
        <v>0</v>
      </c>
      <c r="Q313" s="60">
        <v>999.93</v>
      </c>
      <c r="R313" s="60">
        <v>131.54</v>
      </c>
      <c r="S313" s="61" t="s">
        <v>1281</v>
      </c>
      <c r="T313" s="60">
        <v>95116.26</v>
      </c>
      <c r="U313" s="62" t="s">
        <v>327</v>
      </c>
      <c r="V313" s="63" t="s">
        <v>1459</v>
      </c>
      <c r="W313" s="64">
        <f t="shared" si="10"/>
        <v>194</v>
      </c>
    </row>
    <row r="314" spans="1:28" s="10" customFormat="1" ht="165.75" customHeight="1">
      <c r="A314" s="52">
        <v>18</v>
      </c>
      <c r="B314" s="53" t="s">
        <v>403</v>
      </c>
      <c r="C314" s="54" t="s">
        <v>139</v>
      </c>
      <c r="D314" s="54" t="s">
        <v>274</v>
      </c>
      <c r="E314" s="55">
        <v>1</v>
      </c>
      <c r="F314" s="56" t="s">
        <v>449</v>
      </c>
      <c r="G314" s="57" t="s">
        <v>450</v>
      </c>
      <c r="H314" s="57" t="s">
        <v>450</v>
      </c>
      <c r="I314" s="58" t="s">
        <v>451</v>
      </c>
      <c r="J314" s="59" t="s">
        <v>452</v>
      </c>
      <c r="K314" s="59" t="s">
        <v>247</v>
      </c>
      <c r="L314" s="59" t="s">
        <v>958</v>
      </c>
      <c r="M314" s="59" t="s">
        <v>575</v>
      </c>
      <c r="N314" s="59" t="s">
        <v>326</v>
      </c>
      <c r="O314" s="60">
        <v>58113560.969999999</v>
      </c>
      <c r="P314" s="60">
        <v>5201.51</v>
      </c>
      <c r="Q314" s="60">
        <v>668592.81999999995</v>
      </c>
      <c r="R314" s="60">
        <v>2533879.1800000002</v>
      </c>
      <c r="S314" s="61" t="s">
        <v>1290</v>
      </c>
      <c r="T314" s="60">
        <v>56253476.119999997</v>
      </c>
      <c r="U314" s="62" t="s">
        <v>327</v>
      </c>
      <c r="V314" s="63" t="s">
        <v>1603</v>
      </c>
      <c r="W314" s="64">
        <f t="shared" si="10"/>
        <v>110</v>
      </c>
    </row>
    <row r="315" spans="1:28" s="10" customFormat="1" ht="87" customHeight="1">
      <c r="A315" s="52">
        <v>18</v>
      </c>
      <c r="B315" s="53" t="s">
        <v>403</v>
      </c>
      <c r="C315" s="54" t="s">
        <v>139</v>
      </c>
      <c r="D315" s="54" t="s">
        <v>274</v>
      </c>
      <c r="E315" s="55">
        <v>1</v>
      </c>
      <c r="F315" s="56" t="s">
        <v>449</v>
      </c>
      <c r="G315" s="57" t="s">
        <v>450</v>
      </c>
      <c r="H315" s="57" t="s">
        <v>450</v>
      </c>
      <c r="I315" s="58" t="s">
        <v>248</v>
      </c>
      <c r="J315" s="59" t="s">
        <v>461</v>
      </c>
      <c r="K315" s="59" t="s">
        <v>462</v>
      </c>
      <c r="L315" s="59" t="s">
        <v>958</v>
      </c>
      <c r="M315" s="59" t="s">
        <v>575</v>
      </c>
      <c r="N315" s="59" t="s">
        <v>480</v>
      </c>
      <c r="O315" s="60">
        <v>3052245569.5900002</v>
      </c>
      <c r="P315" s="60">
        <v>12000107314.360001</v>
      </c>
      <c r="Q315" s="60">
        <v>96775104.280000001</v>
      </c>
      <c r="R315" s="60">
        <v>6436566711.0799999</v>
      </c>
      <c r="S315" s="61" t="s">
        <v>1289</v>
      </c>
      <c r="T315" s="60">
        <v>8712561277.1499996</v>
      </c>
      <c r="U315" s="62" t="s">
        <v>327</v>
      </c>
      <c r="V315" s="63" t="s">
        <v>1458</v>
      </c>
      <c r="W315" s="64">
        <f t="shared" si="10"/>
        <v>889</v>
      </c>
    </row>
    <row r="316" spans="1:28" s="10" customFormat="1" ht="117.75" customHeight="1">
      <c r="A316" s="52">
        <v>18</v>
      </c>
      <c r="B316" s="53" t="s">
        <v>403</v>
      </c>
      <c r="C316" s="54" t="s">
        <v>139</v>
      </c>
      <c r="D316" s="54" t="s">
        <v>274</v>
      </c>
      <c r="E316" s="55">
        <v>1</v>
      </c>
      <c r="F316" s="56" t="s">
        <v>449</v>
      </c>
      <c r="G316" s="57" t="s">
        <v>450</v>
      </c>
      <c r="H316" s="57" t="s">
        <v>450</v>
      </c>
      <c r="I316" s="58" t="s">
        <v>229</v>
      </c>
      <c r="J316" s="59" t="s">
        <v>230</v>
      </c>
      <c r="K316" s="59" t="s">
        <v>231</v>
      </c>
      <c r="L316" s="59" t="s">
        <v>958</v>
      </c>
      <c r="M316" s="59" t="s">
        <v>1160</v>
      </c>
      <c r="N316" s="59" t="s">
        <v>224</v>
      </c>
      <c r="O316" s="60">
        <v>1256078449.5899999</v>
      </c>
      <c r="P316" s="60">
        <v>0</v>
      </c>
      <c r="Q316" s="60">
        <v>14411014.960000001</v>
      </c>
      <c r="R316" s="60">
        <v>239432.18</v>
      </c>
      <c r="S316" s="61" t="s">
        <v>1645</v>
      </c>
      <c r="T316" s="60">
        <v>1270250032.3699999</v>
      </c>
      <c r="U316" s="62" t="s">
        <v>327</v>
      </c>
      <c r="V316" s="63" t="s">
        <v>1926</v>
      </c>
      <c r="W316" s="64">
        <f t="shared" si="10"/>
        <v>1492</v>
      </c>
    </row>
    <row r="317" spans="1:28" s="10" customFormat="1" ht="138.75" customHeight="1">
      <c r="A317" s="52">
        <v>18</v>
      </c>
      <c r="B317" s="53" t="s">
        <v>403</v>
      </c>
      <c r="C317" s="54" t="s">
        <v>139</v>
      </c>
      <c r="D317" s="54" t="s">
        <v>274</v>
      </c>
      <c r="E317" s="55">
        <v>1</v>
      </c>
      <c r="F317" s="56" t="s">
        <v>465</v>
      </c>
      <c r="G317" s="57" t="s">
        <v>466</v>
      </c>
      <c r="H317" s="57" t="s">
        <v>466</v>
      </c>
      <c r="I317" s="58" t="s">
        <v>885</v>
      </c>
      <c r="J317" s="59" t="s">
        <v>886</v>
      </c>
      <c r="K317" s="59" t="s">
        <v>1219</v>
      </c>
      <c r="L317" s="59" t="s">
        <v>324</v>
      </c>
      <c r="M317" s="59" t="s">
        <v>922</v>
      </c>
      <c r="N317" s="59" t="s">
        <v>910</v>
      </c>
      <c r="O317" s="60">
        <v>11071382.42</v>
      </c>
      <c r="P317" s="60">
        <v>540922.66</v>
      </c>
      <c r="Q317" s="60">
        <v>124876.06</v>
      </c>
      <c r="R317" s="60">
        <v>886632.72</v>
      </c>
      <c r="S317" s="61" t="s">
        <v>1927</v>
      </c>
      <c r="T317" s="60">
        <v>10850548.42</v>
      </c>
      <c r="U317" s="62" t="s">
        <v>327</v>
      </c>
      <c r="V317" s="63" t="s">
        <v>1460</v>
      </c>
      <c r="W317" s="64">
        <f t="shared" si="10"/>
        <v>1115</v>
      </c>
    </row>
    <row r="318" spans="1:28" s="10" customFormat="1" ht="217.5" customHeight="1">
      <c r="A318" s="52">
        <v>18</v>
      </c>
      <c r="B318" s="53" t="s">
        <v>403</v>
      </c>
      <c r="C318" s="54" t="s">
        <v>139</v>
      </c>
      <c r="D318" s="54" t="s">
        <v>274</v>
      </c>
      <c r="E318" s="55">
        <v>1</v>
      </c>
      <c r="F318" s="56" t="s">
        <v>1220</v>
      </c>
      <c r="G318" s="57" t="s">
        <v>711</v>
      </c>
      <c r="H318" s="57" t="s">
        <v>711</v>
      </c>
      <c r="I318" s="58" t="s">
        <v>712</v>
      </c>
      <c r="J318" s="59" t="s">
        <v>713</v>
      </c>
      <c r="K318" s="59" t="s">
        <v>1121</v>
      </c>
      <c r="L318" s="59" t="s">
        <v>958</v>
      </c>
      <c r="M318" s="59" t="s">
        <v>879</v>
      </c>
      <c r="N318" s="59" t="s">
        <v>1074</v>
      </c>
      <c r="O318" s="60">
        <v>1147980870.5899999</v>
      </c>
      <c r="P318" s="60">
        <v>28830235</v>
      </c>
      <c r="Q318" s="60">
        <v>9315838.4499999993</v>
      </c>
      <c r="R318" s="60">
        <v>3813824.57</v>
      </c>
      <c r="S318" s="61" t="s">
        <v>1051</v>
      </c>
      <c r="T318" s="60">
        <v>1182313119.47</v>
      </c>
      <c r="U318" s="62" t="s">
        <v>327</v>
      </c>
      <c r="V318" s="63" t="s">
        <v>1461</v>
      </c>
      <c r="W318" s="64">
        <f t="shared" si="10"/>
        <v>1354</v>
      </c>
    </row>
    <row r="319" spans="1:28" s="10" customFormat="1" ht="91.5" customHeight="1">
      <c r="A319" s="52">
        <v>18</v>
      </c>
      <c r="B319" s="53" t="s">
        <v>403</v>
      </c>
      <c r="C319" s="54" t="s">
        <v>139</v>
      </c>
      <c r="D319" s="54" t="s">
        <v>274</v>
      </c>
      <c r="E319" s="55">
        <v>1</v>
      </c>
      <c r="F319" s="56" t="s">
        <v>714</v>
      </c>
      <c r="G319" s="57" t="s">
        <v>715</v>
      </c>
      <c r="H319" s="57" t="s">
        <v>715</v>
      </c>
      <c r="I319" s="58" t="s">
        <v>496</v>
      </c>
      <c r="J319" s="59" t="s">
        <v>497</v>
      </c>
      <c r="K319" s="59" t="s">
        <v>1197</v>
      </c>
      <c r="L319" s="59" t="s">
        <v>324</v>
      </c>
      <c r="M319" s="59" t="s">
        <v>803</v>
      </c>
      <c r="N319" s="59" t="s">
        <v>910</v>
      </c>
      <c r="O319" s="60">
        <v>225084926.34999999</v>
      </c>
      <c r="P319" s="60">
        <v>226638431.13</v>
      </c>
      <c r="Q319" s="60">
        <v>3368490.99</v>
      </c>
      <c r="R319" s="60">
        <v>103324207.79000001</v>
      </c>
      <c r="S319" s="61" t="s">
        <v>1928</v>
      </c>
      <c r="T319" s="60">
        <v>351767640.68000001</v>
      </c>
      <c r="U319" s="62" t="s">
        <v>327</v>
      </c>
      <c r="V319" s="63" t="s">
        <v>1463</v>
      </c>
      <c r="W319" s="64">
        <f t="shared" si="10"/>
        <v>1345</v>
      </c>
    </row>
    <row r="320" spans="1:28" s="10" customFormat="1" ht="111.75" customHeight="1">
      <c r="A320" s="52">
        <v>18</v>
      </c>
      <c r="B320" s="53" t="s">
        <v>403</v>
      </c>
      <c r="C320" s="54" t="s">
        <v>139</v>
      </c>
      <c r="D320" s="54" t="s">
        <v>274</v>
      </c>
      <c r="E320" s="55">
        <v>1</v>
      </c>
      <c r="F320" s="56" t="s">
        <v>714</v>
      </c>
      <c r="G320" s="57" t="s">
        <v>715</v>
      </c>
      <c r="H320" s="57" t="s">
        <v>715</v>
      </c>
      <c r="I320" s="58" t="s">
        <v>498</v>
      </c>
      <c r="J320" s="59" t="s">
        <v>674</v>
      </c>
      <c r="K320" s="59" t="s">
        <v>675</v>
      </c>
      <c r="L320" s="59" t="s">
        <v>324</v>
      </c>
      <c r="M320" s="59" t="s">
        <v>922</v>
      </c>
      <c r="N320" s="59" t="s">
        <v>326</v>
      </c>
      <c r="O320" s="60">
        <v>575043687.76999998</v>
      </c>
      <c r="P320" s="60">
        <v>48647059.799999997</v>
      </c>
      <c r="Q320" s="60">
        <v>5817916.2699999996</v>
      </c>
      <c r="R320" s="60">
        <v>73637400.950000003</v>
      </c>
      <c r="S320" s="61" t="s">
        <v>1929</v>
      </c>
      <c r="T320" s="60">
        <v>555871262.88999999</v>
      </c>
      <c r="U320" s="62" t="s">
        <v>327</v>
      </c>
      <c r="V320" s="63" t="s">
        <v>1464</v>
      </c>
      <c r="W320" s="64">
        <f t="shared" si="10"/>
        <v>58</v>
      </c>
    </row>
    <row r="321" spans="1:28" s="10" customFormat="1" ht="90.75" customHeight="1">
      <c r="A321" s="52">
        <v>18</v>
      </c>
      <c r="B321" s="53" t="s">
        <v>403</v>
      </c>
      <c r="C321" s="54" t="s">
        <v>139</v>
      </c>
      <c r="D321" s="54" t="s">
        <v>274</v>
      </c>
      <c r="E321" s="55">
        <v>1</v>
      </c>
      <c r="F321" s="56" t="s">
        <v>714</v>
      </c>
      <c r="G321" s="57" t="s">
        <v>715</v>
      </c>
      <c r="H321" s="57" t="s">
        <v>715</v>
      </c>
      <c r="I321" s="58" t="s">
        <v>716</v>
      </c>
      <c r="J321" s="59" t="s">
        <v>717</v>
      </c>
      <c r="K321" s="59" t="s">
        <v>495</v>
      </c>
      <c r="L321" s="59" t="s">
        <v>324</v>
      </c>
      <c r="M321" s="59" t="s">
        <v>922</v>
      </c>
      <c r="N321" s="59" t="s">
        <v>910</v>
      </c>
      <c r="O321" s="60">
        <v>308442077.99000001</v>
      </c>
      <c r="P321" s="60">
        <v>1062874.04</v>
      </c>
      <c r="Q321" s="60">
        <v>3891686.53</v>
      </c>
      <c r="R321" s="60">
        <v>2901008.61</v>
      </c>
      <c r="S321" s="61" t="s">
        <v>1930</v>
      </c>
      <c r="T321" s="60">
        <v>310495629.94999999</v>
      </c>
      <c r="U321" s="62" t="s">
        <v>327</v>
      </c>
      <c r="V321" s="63" t="s">
        <v>1462</v>
      </c>
      <c r="W321" s="64">
        <f t="shared" si="10"/>
        <v>1050</v>
      </c>
    </row>
    <row r="322" spans="1:28" s="51" customFormat="1" ht="20.25" customHeight="1" outlineLevel="2">
      <c r="A322" s="73"/>
      <c r="B322" s="92" t="s">
        <v>398</v>
      </c>
      <c r="C322" s="93"/>
      <c r="D322" s="93"/>
      <c r="E322" s="74">
        <f>SUBTOTAL(9,E323:E328)</f>
        <v>6</v>
      </c>
      <c r="F322" s="75"/>
      <c r="G322" s="75"/>
      <c r="H322" s="75"/>
      <c r="I322" s="76"/>
      <c r="J322" s="75"/>
      <c r="K322" s="75"/>
      <c r="L322" s="75"/>
      <c r="M322" s="75"/>
      <c r="N322" s="75"/>
      <c r="O322" s="77"/>
      <c r="P322" s="77"/>
      <c r="Q322" s="77"/>
      <c r="R322" s="77"/>
      <c r="S322" s="75"/>
      <c r="T322" s="77"/>
      <c r="U322" s="75"/>
      <c r="V322" s="78"/>
      <c r="W322" s="76"/>
      <c r="X322" s="10"/>
      <c r="Y322" s="10"/>
      <c r="Z322" s="10"/>
      <c r="AA322" s="10"/>
      <c r="AB322" s="10"/>
    </row>
    <row r="323" spans="1:28" s="10" customFormat="1" ht="93.75" customHeight="1">
      <c r="A323" s="52">
        <v>18</v>
      </c>
      <c r="B323" s="53" t="s">
        <v>403</v>
      </c>
      <c r="C323" s="54" t="s">
        <v>139</v>
      </c>
      <c r="D323" s="54" t="s">
        <v>1075</v>
      </c>
      <c r="E323" s="55">
        <v>1</v>
      </c>
      <c r="F323" s="56" t="s">
        <v>714</v>
      </c>
      <c r="G323" s="57" t="s">
        <v>715</v>
      </c>
      <c r="H323" s="57" t="s">
        <v>677</v>
      </c>
      <c r="I323" s="58" t="s">
        <v>678</v>
      </c>
      <c r="J323" s="59" t="s">
        <v>679</v>
      </c>
      <c r="K323" s="59" t="s">
        <v>676</v>
      </c>
      <c r="L323" s="59" t="s">
        <v>324</v>
      </c>
      <c r="M323" s="59" t="s">
        <v>803</v>
      </c>
      <c r="N323" s="59" t="s">
        <v>910</v>
      </c>
      <c r="O323" s="60">
        <v>14861.76</v>
      </c>
      <c r="P323" s="60">
        <v>0</v>
      </c>
      <c r="Q323" s="60">
        <v>5.42</v>
      </c>
      <c r="R323" s="60">
        <v>529.94000000000005</v>
      </c>
      <c r="S323" s="61" t="s">
        <v>1015</v>
      </c>
      <c r="T323" s="60">
        <v>14337.24</v>
      </c>
      <c r="U323" s="62" t="s">
        <v>327</v>
      </c>
      <c r="V323" s="63" t="s">
        <v>1468</v>
      </c>
      <c r="W323" s="64">
        <f t="shared" ref="W323:W328" si="11">IF(OR(LEFT(I323)="7",LEFT(I323,1)="8"),VALUE(RIGHT(I323,3)),VALUE(RIGHT(I323,4)))</f>
        <v>1042</v>
      </c>
    </row>
    <row r="324" spans="1:28" s="10" customFormat="1" ht="105.75" customHeight="1">
      <c r="A324" s="52">
        <v>18</v>
      </c>
      <c r="B324" s="53" t="s">
        <v>403</v>
      </c>
      <c r="C324" s="54" t="s">
        <v>139</v>
      </c>
      <c r="D324" s="54" t="s">
        <v>1075</v>
      </c>
      <c r="E324" s="55">
        <v>1</v>
      </c>
      <c r="F324" s="56" t="s">
        <v>714</v>
      </c>
      <c r="G324" s="57" t="s">
        <v>715</v>
      </c>
      <c r="H324" s="57" t="s">
        <v>388</v>
      </c>
      <c r="I324" s="58" t="s">
        <v>869</v>
      </c>
      <c r="J324" s="59" t="s">
        <v>226</v>
      </c>
      <c r="K324" s="59" t="s">
        <v>227</v>
      </c>
      <c r="L324" s="59" t="s">
        <v>324</v>
      </c>
      <c r="M324" s="59" t="s">
        <v>325</v>
      </c>
      <c r="N324" s="59" t="s">
        <v>326</v>
      </c>
      <c r="O324" s="60">
        <v>0</v>
      </c>
      <c r="P324" s="60">
        <v>62703502.240000002</v>
      </c>
      <c r="Q324" s="60">
        <v>0</v>
      </c>
      <c r="R324" s="60">
        <v>62703502.240000002</v>
      </c>
      <c r="S324" s="61" t="s">
        <v>1931</v>
      </c>
      <c r="T324" s="60">
        <v>0</v>
      </c>
      <c r="U324" s="62" t="s">
        <v>327</v>
      </c>
      <c r="V324" s="63" t="s">
        <v>1470</v>
      </c>
      <c r="W324" s="64">
        <f t="shared" si="11"/>
        <v>149</v>
      </c>
    </row>
    <row r="325" spans="1:28" s="10" customFormat="1" ht="87" customHeight="1">
      <c r="A325" s="52">
        <v>18</v>
      </c>
      <c r="B325" s="53" t="s">
        <v>403</v>
      </c>
      <c r="C325" s="54" t="s">
        <v>139</v>
      </c>
      <c r="D325" s="54" t="s">
        <v>1075</v>
      </c>
      <c r="E325" s="55">
        <v>1</v>
      </c>
      <c r="F325" s="56" t="s">
        <v>714</v>
      </c>
      <c r="G325" s="57" t="s">
        <v>715</v>
      </c>
      <c r="H325" s="57" t="s">
        <v>228</v>
      </c>
      <c r="I325" s="58" t="s">
        <v>341</v>
      </c>
      <c r="J325" s="59" t="s">
        <v>342</v>
      </c>
      <c r="K325" s="59" t="s">
        <v>676</v>
      </c>
      <c r="L325" s="59" t="s">
        <v>324</v>
      </c>
      <c r="M325" s="59" t="s">
        <v>803</v>
      </c>
      <c r="N325" s="59" t="s">
        <v>910</v>
      </c>
      <c r="O325" s="60">
        <v>11745.01</v>
      </c>
      <c r="P325" s="60">
        <v>0</v>
      </c>
      <c r="Q325" s="60">
        <v>113.21</v>
      </c>
      <c r="R325" s="60">
        <v>0</v>
      </c>
      <c r="S325" s="61" t="s">
        <v>1015</v>
      </c>
      <c r="T325" s="60">
        <v>11858.22</v>
      </c>
      <c r="U325" s="62" t="s">
        <v>327</v>
      </c>
      <c r="V325" s="63" t="s">
        <v>1467</v>
      </c>
      <c r="W325" s="64">
        <f t="shared" si="11"/>
        <v>860</v>
      </c>
    </row>
    <row r="326" spans="1:28" s="10" customFormat="1" ht="90.75" customHeight="1">
      <c r="A326" s="52">
        <v>18</v>
      </c>
      <c r="B326" s="53" t="s">
        <v>403</v>
      </c>
      <c r="C326" s="54" t="s">
        <v>139</v>
      </c>
      <c r="D326" s="54" t="s">
        <v>1075</v>
      </c>
      <c r="E326" s="55">
        <v>1</v>
      </c>
      <c r="F326" s="56" t="s">
        <v>714</v>
      </c>
      <c r="G326" s="57" t="s">
        <v>715</v>
      </c>
      <c r="H326" s="57" t="s">
        <v>343</v>
      </c>
      <c r="I326" s="58" t="s">
        <v>344</v>
      </c>
      <c r="J326" s="59" t="s">
        <v>345</v>
      </c>
      <c r="K326" s="59" t="s">
        <v>676</v>
      </c>
      <c r="L326" s="59" t="s">
        <v>324</v>
      </c>
      <c r="M326" s="59" t="s">
        <v>325</v>
      </c>
      <c r="N326" s="59" t="s">
        <v>910</v>
      </c>
      <c r="O326" s="60">
        <v>16894.5</v>
      </c>
      <c r="P326" s="60">
        <v>0</v>
      </c>
      <c r="Q326" s="60">
        <v>0</v>
      </c>
      <c r="R326" s="60">
        <v>603.57000000000005</v>
      </c>
      <c r="S326" s="61" t="s">
        <v>1015</v>
      </c>
      <c r="T326" s="60">
        <v>16290.93</v>
      </c>
      <c r="U326" s="62" t="s">
        <v>327</v>
      </c>
      <c r="V326" s="63" t="s">
        <v>1465</v>
      </c>
      <c r="W326" s="64">
        <f t="shared" si="11"/>
        <v>850</v>
      </c>
    </row>
    <row r="327" spans="1:28" s="10" customFormat="1" ht="93.75" customHeight="1">
      <c r="A327" s="52">
        <v>18</v>
      </c>
      <c r="B327" s="53" t="s">
        <v>403</v>
      </c>
      <c r="C327" s="54" t="s">
        <v>139</v>
      </c>
      <c r="D327" s="54" t="s">
        <v>1075</v>
      </c>
      <c r="E327" s="55">
        <v>1</v>
      </c>
      <c r="F327" s="56" t="s">
        <v>714</v>
      </c>
      <c r="G327" s="57" t="s">
        <v>715</v>
      </c>
      <c r="H327" s="57" t="s">
        <v>346</v>
      </c>
      <c r="I327" s="58" t="s">
        <v>347</v>
      </c>
      <c r="J327" s="59" t="s">
        <v>348</v>
      </c>
      <c r="K327" s="59" t="s">
        <v>676</v>
      </c>
      <c r="L327" s="59" t="s">
        <v>324</v>
      </c>
      <c r="M327" s="59" t="s">
        <v>325</v>
      </c>
      <c r="N327" s="59" t="s">
        <v>910</v>
      </c>
      <c r="O327" s="60">
        <v>28057.01</v>
      </c>
      <c r="P327" s="60">
        <v>0</v>
      </c>
      <c r="Q327" s="60">
        <v>314.20999999999998</v>
      </c>
      <c r="R327" s="60">
        <v>41.59</v>
      </c>
      <c r="S327" s="61" t="s">
        <v>1015</v>
      </c>
      <c r="T327" s="60">
        <v>28329.63</v>
      </c>
      <c r="U327" s="62" t="s">
        <v>327</v>
      </c>
      <c r="V327" s="63" t="s">
        <v>1466</v>
      </c>
      <c r="W327" s="64">
        <f t="shared" si="11"/>
        <v>857</v>
      </c>
    </row>
    <row r="328" spans="1:28" s="10" customFormat="1" ht="95.25" customHeight="1">
      <c r="A328" s="52">
        <v>18</v>
      </c>
      <c r="B328" s="53" t="s">
        <v>403</v>
      </c>
      <c r="C328" s="54" t="s">
        <v>139</v>
      </c>
      <c r="D328" s="54" t="s">
        <v>1075</v>
      </c>
      <c r="E328" s="55">
        <v>1</v>
      </c>
      <c r="F328" s="56" t="s">
        <v>714</v>
      </c>
      <c r="G328" s="57" t="s">
        <v>715</v>
      </c>
      <c r="H328" s="57" t="s">
        <v>349</v>
      </c>
      <c r="I328" s="58" t="s">
        <v>350</v>
      </c>
      <c r="J328" s="59" t="s">
        <v>351</v>
      </c>
      <c r="K328" s="59" t="s">
        <v>676</v>
      </c>
      <c r="L328" s="59" t="s">
        <v>324</v>
      </c>
      <c r="M328" s="59" t="s">
        <v>803</v>
      </c>
      <c r="N328" s="59" t="s">
        <v>910</v>
      </c>
      <c r="O328" s="60">
        <v>14555.86</v>
      </c>
      <c r="P328" s="60">
        <v>0</v>
      </c>
      <c r="Q328" s="60">
        <v>5.3</v>
      </c>
      <c r="R328" s="60">
        <v>521.28</v>
      </c>
      <c r="S328" s="61" t="s">
        <v>1015</v>
      </c>
      <c r="T328" s="60">
        <v>14039.88</v>
      </c>
      <c r="U328" s="62" t="s">
        <v>327</v>
      </c>
      <c r="V328" s="63" t="s">
        <v>1469</v>
      </c>
      <c r="W328" s="64">
        <f t="shared" si="11"/>
        <v>1043</v>
      </c>
    </row>
    <row r="329" spans="1:28" s="44" customFormat="1" ht="20.25" customHeight="1" outlineLevel="1">
      <c r="A329" s="79"/>
      <c r="B329" s="94" t="s">
        <v>98</v>
      </c>
      <c r="C329" s="95"/>
      <c r="D329" s="95"/>
      <c r="E329" s="80">
        <f>SUBTOTAL(9,E330:E332)</f>
        <v>2</v>
      </c>
      <c r="F329" s="81"/>
      <c r="G329" s="81"/>
      <c r="H329" s="81"/>
      <c r="I329" s="82"/>
      <c r="J329" s="81"/>
      <c r="K329" s="81"/>
      <c r="L329" s="81"/>
      <c r="M329" s="81"/>
      <c r="N329" s="81"/>
      <c r="O329" s="83"/>
      <c r="P329" s="83"/>
      <c r="Q329" s="83"/>
      <c r="R329" s="83"/>
      <c r="S329" s="81"/>
      <c r="T329" s="83"/>
      <c r="U329" s="81"/>
      <c r="V329" s="84"/>
      <c r="W329" s="82"/>
      <c r="X329" s="10"/>
      <c r="Y329" s="10"/>
    </row>
    <row r="330" spans="1:28" s="51" customFormat="1" ht="20.25" customHeight="1" outlineLevel="2">
      <c r="A330" s="45"/>
      <c r="B330" s="90" t="s">
        <v>395</v>
      </c>
      <c r="C330" s="91"/>
      <c r="D330" s="91"/>
      <c r="E330" s="46">
        <f>SUBTOTAL(9,E331:E332)</f>
        <v>2</v>
      </c>
      <c r="F330" s="47"/>
      <c r="G330" s="47"/>
      <c r="H330" s="47"/>
      <c r="I330" s="48"/>
      <c r="J330" s="47"/>
      <c r="K330" s="47"/>
      <c r="L330" s="47"/>
      <c r="M330" s="47"/>
      <c r="N330" s="47"/>
      <c r="O330" s="49"/>
      <c r="P330" s="49"/>
      <c r="Q330" s="49"/>
      <c r="R330" s="49"/>
      <c r="S330" s="47"/>
      <c r="T330" s="49"/>
      <c r="U330" s="47"/>
      <c r="V330" s="50"/>
      <c r="W330" s="48"/>
      <c r="X330" s="44"/>
      <c r="Y330" s="10"/>
    </row>
    <row r="331" spans="1:28" s="10" customFormat="1" ht="132.75" customHeight="1">
      <c r="A331" s="52">
        <v>18</v>
      </c>
      <c r="B331" s="53" t="s">
        <v>403</v>
      </c>
      <c r="C331" s="54" t="s">
        <v>223</v>
      </c>
      <c r="D331" s="54" t="s">
        <v>274</v>
      </c>
      <c r="E331" s="55">
        <v>1</v>
      </c>
      <c r="F331" s="56" t="s">
        <v>449</v>
      </c>
      <c r="G331" s="57" t="s">
        <v>450</v>
      </c>
      <c r="H331" s="57" t="s">
        <v>450</v>
      </c>
      <c r="I331" s="58" t="s">
        <v>703</v>
      </c>
      <c r="J331" s="59" t="s">
        <v>706</v>
      </c>
      <c r="K331" s="59" t="s">
        <v>1265</v>
      </c>
      <c r="L331" s="59" t="s">
        <v>958</v>
      </c>
      <c r="M331" s="59" t="s">
        <v>1087</v>
      </c>
      <c r="N331" s="59" t="s">
        <v>326</v>
      </c>
      <c r="O331" s="60">
        <v>213379.17</v>
      </c>
      <c r="P331" s="60">
        <v>0</v>
      </c>
      <c r="Q331" s="60">
        <v>3976.96</v>
      </c>
      <c r="R331" s="60">
        <v>0</v>
      </c>
      <c r="S331" s="61" t="s">
        <v>1315</v>
      </c>
      <c r="T331" s="60">
        <v>217356.13</v>
      </c>
      <c r="U331" s="62" t="s">
        <v>327</v>
      </c>
      <c r="V331" s="63" t="s">
        <v>1932</v>
      </c>
      <c r="W331" s="64">
        <f>IF(OR(LEFT(I331)="7",LEFT(I331,1)="8"),VALUE(RIGHT(I331,3)),VALUE(RIGHT(I331,4)))</f>
        <v>1460</v>
      </c>
    </row>
    <row r="332" spans="1:28" s="10" customFormat="1" ht="151.5" customHeight="1">
      <c r="A332" s="52">
        <v>18</v>
      </c>
      <c r="B332" s="53" t="s">
        <v>403</v>
      </c>
      <c r="C332" s="54" t="s">
        <v>223</v>
      </c>
      <c r="D332" s="54" t="s">
        <v>274</v>
      </c>
      <c r="E332" s="55">
        <v>1</v>
      </c>
      <c r="F332" s="56" t="s">
        <v>449</v>
      </c>
      <c r="G332" s="57" t="s">
        <v>450</v>
      </c>
      <c r="H332" s="57" t="s">
        <v>450</v>
      </c>
      <c r="I332" s="58" t="s">
        <v>638</v>
      </c>
      <c r="J332" s="59" t="s">
        <v>639</v>
      </c>
      <c r="K332" s="59" t="s">
        <v>1124</v>
      </c>
      <c r="L332" s="59" t="s">
        <v>958</v>
      </c>
      <c r="M332" s="59" t="s">
        <v>1087</v>
      </c>
      <c r="N332" s="59" t="s">
        <v>326</v>
      </c>
      <c r="O332" s="60">
        <v>1029920171.54</v>
      </c>
      <c r="P332" s="60">
        <v>0</v>
      </c>
      <c r="Q332" s="60">
        <v>33560231.359999999</v>
      </c>
      <c r="R332" s="60">
        <v>22191889.699999999</v>
      </c>
      <c r="S332" s="61" t="s">
        <v>1471</v>
      </c>
      <c r="T332" s="60">
        <v>1041288513.2</v>
      </c>
      <c r="U332" s="62" t="s">
        <v>327</v>
      </c>
      <c r="V332" s="63" t="s">
        <v>1933</v>
      </c>
      <c r="W332" s="64">
        <f>IF(OR(LEFT(I332)="7",LEFT(I332,1)="8"),VALUE(RIGHT(I332,3)),VALUE(RIGHT(I332,4)))</f>
        <v>1480</v>
      </c>
    </row>
    <row r="333" spans="1:28" s="37" customFormat="1" ht="20.25" customHeight="1" outlineLevel="3">
      <c r="A333" s="65"/>
      <c r="B333" s="98" t="s">
        <v>614</v>
      </c>
      <c r="C333" s="99"/>
      <c r="D333" s="99"/>
      <c r="E333" s="66">
        <f>SUBTOTAL(9,E336:E347)</f>
        <v>11</v>
      </c>
      <c r="F333" s="67"/>
      <c r="G333" s="67"/>
      <c r="H333" s="67"/>
      <c r="I333" s="68"/>
      <c r="J333" s="67"/>
      <c r="K333" s="67"/>
      <c r="L333" s="67"/>
      <c r="M333" s="67"/>
      <c r="N333" s="67"/>
      <c r="O333" s="69"/>
      <c r="P333" s="70"/>
      <c r="Q333" s="70"/>
      <c r="R333" s="70"/>
      <c r="S333" s="67"/>
      <c r="T333" s="70"/>
      <c r="U333" s="67"/>
      <c r="V333" s="71"/>
      <c r="W333" s="72"/>
      <c r="X333" s="10"/>
      <c r="Y333" s="10"/>
      <c r="Z333" s="10"/>
      <c r="AA333" s="10"/>
      <c r="AB333" s="10"/>
    </row>
    <row r="334" spans="1:28" s="44" customFormat="1" ht="20.25" customHeight="1" outlineLevel="1">
      <c r="A334" s="38"/>
      <c r="B334" s="96" t="s">
        <v>929</v>
      </c>
      <c r="C334" s="97" t="s">
        <v>927</v>
      </c>
      <c r="D334" s="97"/>
      <c r="E334" s="39">
        <f>SUBTOTAL(9,E336:E347)</f>
        <v>11</v>
      </c>
      <c r="F334" s="40"/>
      <c r="G334" s="40"/>
      <c r="H334" s="40"/>
      <c r="I334" s="41"/>
      <c r="J334" s="40"/>
      <c r="K334" s="40"/>
      <c r="L334" s="40"/>
      <c r="M334" s="40"/>
      <c r="N334" s="40"/>
      <c r="O334" s="42"/>
      <c r="P334" s="42"/>
      <c r="Q334" s="42"/>
      <c r="R334" s="42"/>
      <c r="S334" s="40"/>
      <c r="T334" s="42"/>
      <c r="U334" s="40"/>
      <c r="V334" s="43"/>
      <c r="W334" s="41"/>
      <c r="X334" s="37"/>
      <c r="Y334" s="10"/>
      <c r="Z334" s="10"/>
      <c r="AA334" s="10"/>
      <c r="AB334" s="10"/>
    </row>
    <row r="335" spans="1:28" s="51" customFormat="1" ht="20.25" customHeight="1" outlineLevel="2">
      <c r="A335" s="45"/>
      <c r="B335" s="90" t="s">
        <v>395</v>
      </c>
      <c r="C335" s="91"/>
      <c r="D335" s="91"/>
      <c r="E335" s="46">
        <f>SUBTOTAL(9,E336:E342)</f>
        <v>7</v>
      </c>
      <c r="F335" s="47"/>
      <c r="G335" s="47"/>
      <c r="H335" s="47"/>
      <c r="I335" s="48"/>
      <c r="J335" s="47"/>
      <c r="K335" s="47"/>
      <c r="L335" s="47"/>
      <c r="M335" s="47"/>
      <c r="N335" s="47"/>
      <c r="O335" s="49"/>
      <c r="P335" s="49"/>
      <c r="Q335" s="49"/>
      <c r="R335" s="49"/>
      <c r="S335" s="47"/>
      <c r="T335" s="49"/>
      <c r="U335" s="47"/>
      <c r="V335" s="50"/>
      <c r="W335" s="48"/>
      <c r="X335" s="44"/>
      <c r="Y335" s="10"/>
      <c r="Z335" s="10"/>
      <c r="AA335" s="10"/>
      <c r="AB335" s="10"/>
    </row>
    <row r="336" spans="1:28" s="10" customFormat="1" ht="132.75" customHeight="1">
      <c r="A336" s="52">
        <v>20</v>
      </c>
      <c r="B336" s="53" t="s">
        <v>614</v>
      </c>
      <c r="C336" s="54" t="s">
        <v>139</v>
      </c>
      <c r="D336" s="54" t="s">
        <v>274</v>
      </c>
      <c r="E336" s="55">
        <v>1</v>
      </c>
      <c r="F336" s="56" t="s">
        <v>615</v>
      </c>
      <c r="G336" s="57" t="s">
        <v>616</v>
      </c>
      <c r="H336" s="57" t="s">
        <v>722</v>
      </c>
      <c r="I336" s="58" t="s">
        <v>617</v>
      </c>
      <c r="J336" s="59" t="s">
        <v>707</v>
      </c>
      <c r="K336" s="59" t="s">
        <v>1125</v>
      </c>
      <c r="L336" s="59" t="s">
        <v>324</v>
      </c>
      <c r="M336" s="59" t="s">
        <v>902</v>
      </c>
      <c r="N336" s="59" t="s">
        <v>915</v>
      </c>
      <c r="O336" s="60">
        <v>8555148.5999999996</v>
      </c>
      <c r="P336" s="60">
        <v>0</v>
      </c>
      <c r="Q336" s="60">
        <v>31485.83</v>
      </c>
      <c r="R336" s="60">
        <v>8586634.4299999997</v>
      </c>
      <c r="S336" s="61" t="s">
        <v>1934</v>
      </c>
      <c r="T336" s="60">
        <v>0</v>
      </c>
      <c r="U336" s="62" t="s">
        <v>327</v>
      </c>
      <c r="V336" s="63" t="s">
        <v>1935</v>
      </c>
      <c r="W336" s="64">
        <f t="shared" ref="W336:W342" si="12">IF(OR(LEFT(I336)="7",LEFT(I336,1)="8"),VALUE(RIGHT(I336,3)),VALUE(RIGHT(I336,4)))</f>
        <v>1351</v>
      </c>
    </row>
    <row r="337" spans="1:28" s="10" customFormat="1" ht="103.5" customHeight="1">
      <c r="A337" s="52">
        <v>20</v>
      </c>
      <c r="B337" s="53" t="s">
        <v>614</v>
      </c>
      <c r="C337" s="54" t="s">
        <v>139</v>
      </c>
      <c r="D337" s="54" t="s">
        <v>274</v>
      </c>
      <c r="E337" s="55">
        <v>1</v>
      </c>
      <c r="F337" s="56" t="s">
        <v>89</v>
      </c>
      <c r="G337" s="57" t="s">
        <v>1175</v>
      </c>
      <c r="H337" s="57" t="s">
        <v>1175</v>
      </c>
      <c r="I337" s="58" t="s">
        <v>1176</v>
      </c>
      <c r="J337" s="59" t="s">
        <v>1177</v>
      </c>
      <c r="K337" s="59" t="s">
        <v>1126</v>
      </c>
      <c r="L337" s="59" t="s">
        <v>958</v>
      </c>
      <c r="M337" s="59" t="s">
        <v>879</v>
      </c>
      <c r="N337" s="59" t="s">
        <v>1074</v>
      </c>
      <c r="O337" s="60">
        <v>15357870.460000001</v>
      </c>
      <c r="P337" s="60">
        <v>2488492.0699999998</v>
      </c>
      <c r="Q337" s="60">
        <v>163109.47</v>
      </c>
      <c r="R337" s="60">
        <v>47414.34</v>
      </c>
      <c r="S337" s="61" t="s">
        <v>1646</v>
      </c>
      <c r="T337" s="60">
        <v>17962057.66</v>
      </c>
      <c r="U337" s="62" t="s">
        <v>923</v>
      </c>
      <c r="V337" s="63" t="s">
        <v>1936</v>
      </c>
      <c r="W337" s="64">
        <f t="shared" si="12"/>
        <v>416</v>
      </c>
    </row>
    <row r="338" spans="1:28" s="10" customFormat="1" ht="107.25" customHeight="1">
      <c r="A338" s="52">
        <v>20</v>
      </c>
      <c r="B338" s="53" t="s">
        <v>614</v>
      </c>
      <c r="C338" s="54" t="s">
        <v>139</v>
      </c>
      <c r="D338" s="54" t="s">
        <v>274</v>
      </c>
      <c r="E338" s="55">
        <v>1</v>
      </c>
      <c r="F338" s="56" t="s">
        <v>1178</v>
      </c>
      <c r="G338" s="57" t="s">
        <v>1179</v>
      </c>
      <c r="H338" s="57" t="s">
        <v>1179</v>
      </c>
      <c r="I338" s="58" t="s">
        <v>1180</v>
      </c>
      <c r="J338" s="59" t="s">
        <v>977</v>
      </c>
      <c r="K338" s="59" t="s">
        <v>527</v>
      </c>
      <c r="L338" s="59" t="s">
        <v>740</v>
      </c>
      <c r="M338" s="59" t="s">
        <v>875</v>
      </c>
      <c r="N338" s="59" t="s">
        <v>1074</v>
      </c>
      <c r="O338" s="60">
        <v>0</v>
      </c>
      <c r="P338" s="60">
        <v>0</v>
      </c>
      <c r="Q338" s="60">
        <v>0</v>
      </c>
      <c r="R338" s="60">
        <v>0</v>
      </c>
      <c r="S338" s="61" t="s">
        <v>415</v>
      </c>
      <c r="T338" s="60">
        <v>0</v>
      </c>
      <c r="U338" s="62" t="s">
        <v>923</v>
      </c>
      <c r="V338" s="63" t="s">
        <v>1472</v>
      </c>
      <c r="W338" s="64">
        <f t="shared" si="12"/>
        <v>1414</v>
      </c>
    </row>
    <row r="339" spans="1:28" s="10" customFormat="1" ht="103.5" customHeight="1">
      <c r="A339" s="52">
        <v>20</v>
      </c>
      <c r="B339" s="53" t="s">
        <v>614</v>
      </c>
      <c r="C339" s="54" t="s">
        <v>139</v>
      </c>
      <c r="D339" s="54" t="s">
        <v>274</v>
      </c>
      <c r="E339" s="55">
        <v>1</v>
      </c>
      <c r="F339" s="56" t="s">
        <v>1178</v>
      </c>
      <c r="G339" s="57" t="s">
        <v>1179</v>
      </c>
      <c r="H339" s="57" t="s">
        <v>1179</v>
      </c>
      <c r="I339" s="58" t="s">
        <v>1181</v>
      </c>
      <c r="J339" s="59" t="s">
        <v>978</v>
      </c>
      <c r="K339" s="59" t="s">
        <v>1240</v>
      </c>
      <c r="L339" s="59" t="s">
        <v>740</v>
      </c>
      <c r="M339" s="59" t="s">
        <v>875</v>
      </c>
      <c r="N339" s="59" t="s">
        <v>1074</v>
      </c>
      <c r="O339" s="60">
        <v>0</v>
      </c>
      <c r="P339" s="60">
        <v>0</v>
      </c>
      <c r="Q339" s="60">
        <v>0</v>
      </c>
      <c r="R339" s="60">
        <v>0</v>
      </c>
      <c r="S339" s="61" t="s">
        <v>633</v>
      </c>
      <c r="T339" s="60">
        <v>0</v>
      </c>
      <c r="U339" s="62" t="s">
        <v>923</v>
      </c>
      <c r="V339" s="63" t="s">
        <v>1937</v>
      </c>
      <c r="W339" s="64">
        <f t="shared" si="12"/>
        <v>1445</v>
      </c>
    </row>
    <row r="340" spans="1:28" s="10" customFormat="1" ht="106.5" customHeight="1">
      <c r="A340" s="52">
        <v>20</v>
      </c>
      <c r="B340" s="53" t="s">
        <v>614</v>
      </c>
      <c r="C340" s="54" t="s">
        <v>139</v>
      </c>
      <c r="D340" s="54" t="s">
        <v>274</v>
      </c>
      <c r="E340" s="55">
        <v>1</v>
      </c>
      <c r="F340" s="56" t="s">
        <v>1178</v>
      </c>
      <c r="G340" s="57" t="s">
        <v>1179</v>
      </c>
      <c r="H340" s="57" t="s">
        <v>1179</v>
      </c>
      <c r="I340" s="58" t="s">
        <v>467</v>
      </c>
      <c r="J340" s="59" t="s">
        <v>978</v>
      </c>
      <c r="K340" s="59" t="s">
        <v>256</v>
      </c>
      <c r="L340" s="59" t="s">
        <v>740</v>
      </c>
      <c r="M340" s="59" t="s">
        <v>875</v>
      </c>
      <c r="N340" s="59" t="s">
        <v>1074</v>
      </c>
      <c r="O340" s="60">
        <v>0</v>
      </c>
      <c r="P340" s="60">
        <v>0</v>
      </c>
      <c r="Q340" s="60">
        <v>0</v>
      </c>
      <c r="R340" s="60">
        <v>0</v>
      </c>
      <c r="S340" s="61" t="s">
        <v>1259</v>
      </c>
      <c r="T340" s="60">
        <v>0.01</v>
      </c>
      <c r="U340" s="62" t="s">
        <v>923</v>
      </c>
      <c r="V340" s="63" t="s">
        <v>1473</v>
      </c>
      <c r="W340" s="64">
        <f t="shared" si="12"/>
        <v>1447</v>
      </c>
    </row>
    <row r="341" spans="1:28" s="10" customFormat="1" ht="114.75" customHeight="1">
      <c r="A341" s="52">
        <v>20</v>
      </c>
      <c r="B341" s="53" t="s">
        <v>614</v>
      </c>
      <c r="C341" s="54" t="s">
        <v>139</v>
      </c>
      <c r="D341" s="54" t="s">
        <v>274</v>
      </c>
      <c r="E341" s="55">
        <v>1</v>
      </c>
      <c r="F341" s="56" t="s">
        <v>1178</v>
      </c>
      <c r="G341" s="57" t="s">
        <v>1179</v>
      </c>
      <c r="H341" s="57" t="s">
        <v>1179</v>
      </c>
      <c r="I341" s="58" t="s">
        <v>257</v>
      </c>
      <c r="J341" s="59" t="s">
        <v>386</v>
      </c>
      <c r="K341" s="59" t="s">
        <v>1241</v>
      </c>
      <c r="L341" s="59" t="s">
        <v>740</v>
      </c>
      <c r="M341" s="59" t="s">
        <v>875</v>
      </c>
      <c r="N341" s="59" t="s">
        <v>1074</v>
      </c>
      <c r="O341" s="60">
        <v>56515565.119999997</v>
      </c>
      <c r="P341" s="60">
        <v>3138648.93</v>
      </c>
      <c r="Q341" s="60">
        <v>626520.87</v>
      </c>
      <c r="R341" s="60">
        <v>1433873.48</v>
      </c>
      <c r="S341" s="61" t="s">
        <v>1260</v>
      </c>
      <c r="T341" s="60">
        <v>58846861.439999998</v>
      </c>
      <c r="U341" s="62" t="s">
        <v>923</v>
      </c>
      <c r="V341" s="63" t="s">
        <v>1938</v>
      </c>
      <c r="W341" s="64">
        <f t="shared" si="12"/>
        <v>1448</v>
      </c>
    </row>
    <row r="342" spans="1:28" s="10" customFormat="1" ht="93" customHeight="1">
      <c r="A342" s="52">
        <v>20</v>
      </c>
      <c r="B342" s="53" t="s">
        <v>614</v>
      </c>
      <c r="C342" s="54" t="s">
        <v>139</v>
      </c>
      <c r="D342" s="54" t="s">
        <v>274</v>
      </c>
      <c r="E342" s="55">
        <v>1</v>
      </c>
      <c r="F342" s="56" t="s">
        <v>99</v>
      </c>
      <c r="G342" s="57" t="s">
        <v>100</v>
      </c>
      <c r="H342" s="57" t="s">
        <v>100</v>
      </c>
      <c r="I342" s="58" t="s">
        <v>101</v>
      </c>
      <c r="J342" s="59" t="s">
        <v>102</v>
      </c>
      <c r="K342" s="59" t="s">
        <v>158</v>
      </c>
      <c r="L342" s="59" t="s">
        <v>324</v>
      </c>
      <c r="M342" s="59" t="s">
        <v>922</v>
      </c>
      <c r="N342" s="59" t="s">
        <v>915</v>
      </c>
      <c r="O342" s="60">
        <v>0</v>
      </c>
      <c r="P342" s="60">
        <v>0</v>
      </c>
      <c r="Q342" s="60">
        <v>0</v>
      </c>
      <c r="R342" s="60">
        <v>0</v>
      </c>
      <c r="S342" s="61" t="s">
        <v>1061</v>
      </c>
      <c r="T342" s="60">
        <v>0</v>
      </c>
      <c r="U342" s="62" t="s">
        <v>327</v>
      </c>
      <c r="V342" s="63" t="s">
        <v>1939</v>
      </c>
      <c r="W342" s="64">
        <f t="shared" si="12"/>
        <v>1374</v>
      </c>
    </row>
    <row r="343" spans="1:28" s="51" customFormat="1" ht="20.25" customHeight="1" outlineLevel="2">
      <c r="A343" s="73"/>
      <c r="B343" s="92" t="s">
        <v>396</v>
      </c>
      <c r="C343" s="93"/>
      <c r="D343" s="93"/>
      <c r="E343" s="74">
        <f>SUBTOTAL(9,E344:E347)</f>
        <v>4</v>
      </c>
      <c r="F343" s="75"/>
      <c r="G343" s="75"/>
      <c r="H343" s="75"/>
      <c r="I343" s="76"/>
      <c r="J343" s="75"/>
      <c r="K343" s="75"/>
      <c r="L343" s="75"/>
      <c r="M343" s="75"/>
      <c r="N343" s="75"/>
      <c r="O343" s="77"/>
      <c r="P343" s="77"/>
      <c r="Q343" s="77"/>
      <c r="R343" s="77"/>
      <c r="S343" s="75"/>
      <c r="T343" s="77"/>
      <c r="U343" s="75"/>
      <c r="V343" s="78"/>
      <c r="W343" s="76"/>
      <c r="X343" s="10"/>
      <c r="Y343" s="10"/>
      <c r="Z343" s="37"/>
      <c r="AA343" s="37"/>
      <c r="AB343" s="37"/>
    </row>
    <row r="344" spans="1:28" s="10" customFormat="1" ht="93.75" customHeight="1">
      <c r="A344" s="52">
        <v>20</v>
      </c>
      <c r="B344" s="53" t="s">
        <v>614</v>
      </c>
      <c r="C344" s="54" t="s">
        <v>139</v>
      </c>
      <c r="D344" s="54" t="s">
        <v>735</v>
      </c>
      <c r="E344" s="55">
        <v>1</v>
      </c>
      <c r="F344" s="56">
        <v>315</v>
      </c>
      <c r="G344" s="57" t="s">
        <v>131</v>
      </c>
      <c r="H344" s="57" t="s">
        <v>880</v>
      </c>
      <c r="I344" s="58">
        <v>20042041001381</v>
      </c>
      <c r="J344" s="59" t="s">
        <v>365</v>
      </c>
      <c r="K344" s="59" t="s">
        <v>532</v>
      </c>
      <c r="L344" s="59" t="s">
        <v>324</v>
      </c>
      <c r="M344" s="59" t="s">
        <v>922</v>
      </c>
      <c r="N344" s="59" t="s">
        <v>915</v>
      </c>
      <c r="O344" s="60">
        <v>10061472.5</v>
      </c>
      <c r="P344" s="60">
        <v>0</v>
      </c>
      <c r="Q344" s="60">
        <v>113695.48</v>
      </c>
      <c r="R344" s="60">
        <v>179915.18</v>
      </c>
      <c r="S344" s="61" t="s">
        <v>1261</v>
      </c>
      <c r="T344" s="60">
        <v>9995252.8000000007</v>
      </c>
      <c r="U344" s="62" t="s">
        <v>327</v>
      </c>
      <c r="V344" s="63" t="s">
        <v>1476</v>
      </c>
      <c r="W344" s="64">
        <f>IF(OR(LEFT(I344)="7",LEFT(I344,1)="8"),VALUE(RIGHT(I344,3)),VALUE(RIGHT(I344,4)))</f>
        <v>1381</v>
      </c>
    </row>
    <row r="345" spans="1:28" s="10" customFormat="1" ht="81.75" customHeight="1">
      <c r="A345" s="52">
        <v>20</v>
      </c>
      <c r="B345" s="53" t="s">
        <v>614</v>
      </c>
      <c r="C345" s="54" t="s">
        <v>139</v>
      </c>
      <c r="D345" s="54" t="s">
        <v>735</v>
      </c>
      <c r="E345" s="55">
        <v>1</v>
      </c>
      <c r="F345" s="56">
        <v>315</v>
      </c>
      <c r="G345" s="57" t="s">
        <v>131</v>
      </c>
      <c r="H345" s="57" t="s">
        <v>887</v>
      </c>
      <c r="I345" s="58">
        <v>20042041001379</v>
      </c>
      <c r="J345" s="59" t="s">
        <v>363</v>
      </c>
      <c r="K345" s="59" t="s">
        <v>1242</v>
      </c>
      <c r="L345" s="59" t="s">
        <v>324</v>
      </c>
      <c r="M345" s="59" t="s">
        <v>922</v>
      </c>
      <c r="N345" s="59" t="s">
        <v>915</v>
      </c>
      <c r="O345" s="60">
        <v>6326277.8799999999</v>
      </c>
      <c r="P345" s="60">
        <v>0</v>
      </c>
      <c r="Q345" s="60">
        <v>49360.55</v>
      </c>
      <c r="R345" s="60">
        <v>2837598.12</v>
      </c>
      <c r="S345" s="61" t="s">
        <v>634</v>
      </c>
      <c r="T345" s="60">
        <v>3538040.31</v>
      </c>
      <c r="U345" s="62" t="s">
        <v>327</v>
      </c>
      <c r="V345" s="63" t="s">
        <v>1474</v>
      </c>
      <c r="W345" s="64">
        <f>IF(OR(LEFT(I345)="7",LEFT(I345,1)="8"),VALUE(RIGHT(I345,3)),VALUE(RIGHT(I345,4)))</f>
        <v>1379</v>
      </c>
    </row>
    <row r="346" spans="1:28" s="10" customFormat="1" ht="92.25" customHeight="1">
      <c r="A346" s="52">
        <v>20</v>
      </c>
      <c r="B346" s="53" t="s">
        <v>614</v>
      </c>
      <c r="C346" s="54" t="s">
        <v>139</v>
      </c>
      <c r="D346" s="54" t="s">
        <v>735</v>
      </c>
      <c r="E346" s="55">
        <v>1</v>
      </c>
      <c r="F346" s="56">
        <v>315</v>
      </c>
      <c r="G346" s="57" t="s">
        <v>131</v>
      </c>
      <c r="H346" s="57" t="s">
        <v>521</v>
      </c>
      <c r="I346" s="58">
        <v>20042041001382</v>
      </c>
      <c r="J346" s="59" t="s">
        <v>159</v>
      </c>
      <c r="K346" s="59" t="s">
        <v>295</v>
      </c>
      <c r="L346" s="59" t="s">
        <v>324</v>
      </c>
      <c r="M346" s="59" t="s">
        <v>922</v>
      </c>
      <c r="N346" s="59" t="s">
        <v>915</v>
      </c>
      <c r="O346" s="60">
        <v>4472994.63</v>
      </c>
      <c r="P346" s="60">
        <v>0</v>
      </c>
      <c r="Q346" s="60">
        <v>46047.83</v>
      </c>
      <c r="R346" s="60">
        <v>1081975.5</v>
      </c>
      <c r="S346" s="61" t="s">
        <v>634</v>
      </c>
      <c r="T346" s="60">
        <v>3437066.96</v>
      </c>
      <c r="U346" s="62" t="s">
        <v>327</v>
      </c>
      <c r="V346" s="63" t="s">
        <v>1477</v>
      </c>
      <c r="W346" s="64">
        <f>IF(OR(LEFT(I346)="7",LEFT(I346,1)="8"),VALUE(RIGHT(I346,3)),VALUE(RIGHT(I346,4)))</f>
        <v>1382</v>
      </c>
    </row>
    <row r="347" spans="1:28" s="10" customFormat="1" ht="98.25" customHeight="1">
      <c r="A347" s="52">
        <v>20</v>
      </c>
      <c r="B347" s="53" t="s">
        <v>614</v>
      </c>
      <c r="C347" s="54" t="s">
        <v>139</v>
      </c>
      <c r="D347" s="54" t="s">
        <v>735</v>
      </c>
      <c r="E347" s="55">
        <v>1</v>
      </c>
      <c r="F347" s="56">
        <v>315</v>
      </c>
      <c r="G347" s="57" t="s">
        <v>131</v>
      </c>
      <c r="H347" s="57" t="s">
        <v>132</v>
      </c>
      <c r="I347" s="58">
        <v>20042041001380</v>
      </c>
      <c r="J347" s="59" t="s">
        <v>364</v>
      </c>
      <c r="K347" s="59" t="s">
        <v>1243</v>
      </c>
      <c r="L347" s="59" t="s">
        <v>324</v>
      </c>
      <c r="M347" s="59" t="s">
        <v>922</v>
      </c>
      <c r="N347" s="59" t="s">
        <v>915</v>
      </c>
      <c r="O347" s="60">
        <v>5396559.46</v>
      </c>
      <c r="P347" s="60">
        <v>0</v>
      </c>
      <c r="Q347" s="60">
        <v>61223.71</v>
      </c>
      <c r="R347" s="60">
        <v>0</v>
      </c>
      <c r="S347" s="61" t="s">
        <v>1940</v>
      </c>
      <c r="T347" s="60">
        <v>5457783.1699999999</v>
      </c>
      <c r="U347" s="62" t="s">
        <v>327</v>
      </c>
      <c r="V347" s="63" t="s">
        <v>1475</v>
      </c>
      <c r="W347" s="64">
        <f>IF(OR(LEFT(I347)="7",LEFT(I347,1)="8"),VALUE(RIGHT(I347,3)),VALUE(RIGHT(I347,4)))</f>
        <v>1380</v>
      </c>
    </row>
    <row r="348" spans="1:28" s="37" customFormat="1" ht="20.25" customHeight="1" outlineLevel="3">
      <c r="A348" s="65"/>
      <c r="B348" s="98" t="s">
        <v>888</v>
      </c>
      <c r="C348" s="99"/>
      <c r="D348" s="99"/>
      <c r="E348" s="66">
        <f>SUBTOTAL(9,E351:E364)</f>
        <v>13</v>
      </c>
      <c r="F348" s="67"/>
      <c r="G348" s="67"/>
      <c r="H348" s="67"/>
      <c r="I348" s="68"/>
      <c r="J348" s="67"/>
      <c r="K348" s="67"/>
      <c r="L348" s="67"/>
      <c r="M348" s="67"/>
      <c r="N348" s="67"/>
      <c r="O348" s="69"/>
      <c r="P348" s="70"/>
      <c r="Q348" s="70"/>
      <c r="R348" s="70"/>
      <c r="S348" s="67"/>
      <c r="T348" s="70"/>
      <c r="U348" s="67"/>
      <c r="V348" s="71"/>
      <c r="W348" s="72"/>
      <c r="X348" s="10"/>
      <c r="Y348" s="10"/>
      <c r="Z348" s="10"/>
      <c r="AA348" s="10"/>
      <c r="AB348" s="10"/>
    </row>
    <row r="349" spans="1:28" s="44" customFormat="1" ht="20.25" customHeight="1" outlineLevel="1">
      <c r="A349" s="38"/>
      <c r="B349" s="96" t="s">
        <v>929</v>
      </c>
      <c r="C349" s="97" t="s">
        <v>927</v>
      </c>
      <c r="D349" s="97"/>
      <c r="E349" s="39">
        <f>SUBTOTAL(9,E351:E364)</f>
        <v>13</v>
      </c>
      <c r="F349" s="40"/>
      <c r="G349" s="40"/>
      <c r="H349" s="40"/>
      <c r="I349" s="41"/>
      <c r="J349" s="40"/>
      <c r="K349" s="40"/>
      <c r="L349" s="40"/>
      <c r="M349" s="40"/>
      <c r="N349" s="40"/>
      <c r="O349" s="42"/>
      <c r="P349" s="42"/>
      <c r="Q349" s="42"/>
      <c r="R349" s="42"/>
      <c r="S349" s="40"/>
      <c r="T349" s="42"/>
      <c r="U349" s="40"/>
      <c r="V349" s="43"/>
      <c r="W349" s="41"/>
      <c r="X349" s="37"/>
      <c r="Y349" s="10"/>
      <c r="Z349" s="10"/>
      <c r="AA349" s="10"/>
      <c r="AB349" s="10"/>
    </row>
    <row r="350" spans="1:28" s="51" customFormat="1" ht="20.25" customHeight="1" outlineLevel="2">
      <c r="A350" s="45"/>
      <c r="B350" s="90" t="s">
        <v>395</v>
      </c>
      <c r="C350" s="91"/>
      <c r="D350" s="91"/>
      <c r="E350" s="46">
        <f>SUBTOTAL(9,E351:E354)</f>
        <v>4</v>
      </c>
      <c r="F350" s="47"/>
      <c r="G350" s="47"/>
      <c r="H350" s="47"/>
      <c r="I350" s="48"/>
      <c r="J350" s="47"/>
      <c r="K350" s="47"/>
      <c r="L350" s="47"/>
      <c r="M350" s="47"/>
      <c r="N350" s="47"/>
      <c r="O350" s="49"/>
      <c r="P350" s="49"/>
      <c r="Q350" s="49"/>
      <c r="R350" s="49"/>
      <c r="S350" s="47"/>
      <c r="T350" s="49"/>
      <c r="U350" s="47"/>
      <c r="V350" s="50"/>
      <c r="W350" s="48"/>
      <c r="X350" s="44"/>
      <c r="Y350" s="10"/>
      <c r="Z350" s="10"/>
      <c r="AA350" s="10"/>
      <c r="AB350" s="10"/>
    </row>
    <row r="351" spans="1:28" s="10" customFormat="1" ht="147.75" customHeight="1">
      <c r="A351" s="52">
        <v>21</v>
      </c>
      <c r="B351" s="53" t="s">
        <v>888</v>
      </c>
      <c r="C351" s="54" t="s">
        <v>139</v>
      </c>
      <c r="D351" s="54" t="s">
        <v>274</v>
      </c>
      <c r="E351" s="55">
        <v>1</v>
      </c>
      <c r="F351" s="56">
        <v>500</v>
      </c>
      <c r="G351" s="57" t="s">
        <v>1316</v>
      </c>
      <c r="H351" s="57" t="s">
        <v>722</v>
      </c>
      <c r="I351" s="58">
        <v>20092150001518</v>
      </c>
      <c r="J351" s="59" t="s">
        <v>1317</v>
      </c>
      <c r="K351" s="59" t="s">
        <v>1284</v>
      </c>
      <c r="L351" s="59" t="s">
        <v>324</v>
      </c>
      <c r="M351" s="59" t="s">
        <v>537</v>
      </c>
      <c r="N351" s="59" t="s">
        <v>326</v>
      </c>
      <c r="O351" s="60">
        <v>82495218.819999993</v>
      </c>
      <c r="P351" s="60">
        <v>0</v>
      </c>
      <c r="Q351" s="60">
        <v>950703.62</v>
      </c>
      <c r="R351" s="60">
        <v>401604.06</v>
      </c>
      <c r="S351" s="61" t="s">
        <v>1941</v>
      </c>
      <c r="T351" s="60">
        <v>83159419.5</v>
      </c>
      <c r="U351" s="62" t="s">
        <v>923</v>
      </c>
      <c r="V351" s="63" t="s">
        <v>1478</v>
      </c>
      <c r="W351" s="64">
        <f>IF(OR(LEFT(I351)="7",LEFT(I351,1)="8"),VALUE(RIGHT(I351,3)),VALUE(RIGHT(I351,4)))</f>
        <v>1518</v>
      </c>
    </row>
    <row r="352" spans="1:28" s="10" customFormat="1" ht="84" customHeight="1">
      <c r="A352" s="52">
        <v>21</v>
      </c>
      <c r="B352" s="53" t="s">
        <v>888</v>
      </c>
      <c r="C352" s="54" t="s">
        <v>139</v>
      </c>
      <c r="D352" s="54" t="s">
        <v>274</v>
      </c>
      <c r="E352" s="55">
        <v>1</v>
      </c>
      <c r="F352" s="56" t="s">
        <v>889</v>
      </c>
      <c r="G352" s="57" t="s">
        <v>890</v>
      </c>
      <c r="H352" s="57" t="s">
        <v>890</v>
      </c>
      <c r="I352" s="58">
        <v>800021271526</v>
      </c>
      <c r="J352" s="59" t="s">
        <v>891</v>
      </c>
      <c r="K352" s="59" t="s">
        <v>892</v>
      </c>
      <c r="L352" s="59" t="s">
        <v>958</v>
      </c>
      <c r="M352" s="59" t="s">
        <v>877</v>
      </c>
      <c r="N352" s="59" t="s">
        <v>1074</v>
      </c>
      <c r="O352" s="60">
        <v>9595956.7699999996</v>
      </c>
      <c r="P352" s="60">
        <v>0</v>
      </c>
      <c r="Q352" s="60">
        <v>101056.62</v>
      </c>
      <c r="R352" s="60">
        <v>15259.72</v>
      </c>
      <c r="S352" s="61" t="s">
        <v>1262</v>
      </c>
      <c r="T352" s="60">
        <v>9681753.6699999999</v>
      </c>
      <c r="U352" s="62" t="s">
        <v>923</v>
      </c>
      <c r="V352" s="63" t="s">
        <v>1480</v>
      </c>
      <c r="W352" s="64">
        <f>IF(OR(LEFT(I352)="7",LEFT(I352,1)="8"),VALUE(RIGHT(I352,3)),VALUE(RIGHT(I352,4)))</f>
        <v>526</v>
      </c>
    </row>
    <row r="353" spans="1:28" s="10" customFormat="1" ht="86.25" customHeight="1">
      <c r="A353" s="52">
        <v>21</v>
      </c>
      <c r="B353" s="53" t="s">
        <v>888</v>
      </c>
      <c r="C353" s="54" t="s">
        <v>139</v>
      </c>
      <c r="D353" s="54" t="s">
        <v>274</v>
      </c>
      <c r="E353" s="55">
        <v>1</v>
      </c>
      <c r="F353" s="56" t="s">
        <v>889</v>
      </c>
      <c r="G353" s="57" t="s">
        <v>890</v>
      </c>
      <c r="H353" s="57" t="s">
        <v>938</v>
      </c>
      <c r="I353" s="58" t="s">
        <v>128</v>
      </c>
      <c r="J353" s="59" t="s">
        <v>129</v>
      </c>
      <c r="K353" s="59" t="s">
        <v>130</v>
      </c>
      <c r="L353" s="59" t="s">
        <v>324</v>
      </c>
      <c r="M353" s="59" t="s">
        <v>325</v>
      </c>
      <c r="N353" s="59" t="s">
        <v>480</v>
      </c>
      <c r="O353" s="60">
        <v>123618031.2</v>
      </c>
      <c r="P353" s="60">
        <v>7044879</v>
      </c>
      <c r="Q353" s="60">
        <v>0</v>
      </c>
      <c r="R353" s="60">
        <v>0</v>
      </c>
      <c r="S353" s="61" t="s">
        <v>1101</v>
      </c>
      <c r="T353" s="60">
        <v>250682105</v>
      </c>
      <c r="U353" s="62" t="s">
        <v>923</v>
      </c>
      <c r="V353" s="63" t="s">
        <v>1481</v>
      </c>
      <c r="W353" s="64">
        <f>IF(OR(LEFT(I353)="7",LEFT(I353,1)="8"),VALUE(RIGHT(I353,3)),VALUE(RIGHT(I353,4)))</f>
        <v>101</v>
      </c>
    </row>
    <row r="354" spans="1:28" s="10" customFormat="1" ht="79.5" customHeight="1">
      <c r="A354" s="52">
        <v>21</v>
      </c>
      <c r="B354" s="53" t="s">
        <v>888</v>
      </c>
      <c r="C354" s="54" t="s">
        <v>139</v>
      </c>
      <c r="D354" s="54" t="s">
        <v>274</v>
      </c>
      <c r="E354" s="55">
        <v>1</v>
      </c>
      <c r="F354" s="56" t="s">
        <v>889</v>
      </c>
      <c r="G354" s="57" t="s">
        <v>890</v>
      </c>
      <c r="H354" s="57" t="s">
        <v>635</v>
      </c>
      <c r="I354" s="58">
        <v>800021252527</v>
      </c>
      <c r="J354" s="59" t="s">
        <v>280</v>
      </c>
      <c r="K354" s="59" t="s">
        <v>281</v>
      </c>
      <c r="L354" s="59" t="s">
        <v>958</v>
      </c>
      <c r="M354" s="59" t="s">
        <v>877</v>
      </c>
      <c r="N354" s="59" t="s">
        <v>1074</v>
      </c>
      <c r="O354" s="60">
        <v>243229.48</v>
      </c>
      <c r="P354" s="60">
        <v>0</v>
      </c>
      <c r="Q354" s="60">
        <v>1516.72</v>
      </c>
      <c r="R354" s="60">
        <v>1110</v>
      </c>
      <c r="S354" s="61" t="s">
        <v>1318</v>
      </c>
      <c r="T354" s="60">
        <v>243636.2</v>
      </c>
      <c r="U354" s="62" t="s">
        <v>923</v>
      </c>
      <c r="V354" s="63" t="s">
        <v>1479</v>
      </c>
      <c r="W354" s="64">
        <f>IF(OR(LEFT(I354)="7",LEFT(I354,1)="8"),VALUE(RIGHT(I354,3)),VALUE(RIGHT(I354,4)))</f>
        <v>527</v>
      </c>
    </row>
    <row r="355" spans="1:28" s="51" customFormat="1" ht="20.25" customHeight="1" outlineLevel="2">
      <c r="A355" s="73"/>
      <c r="B355" s="92" t="s">
        <v>396</v>
      </c>
      <c r="C355" s="93"/>
      <c r="D355" s="93"/>
      <c r="E355" s="74">
        <f>SUBTOTAL(9,E356:E364)</f>
        <v>9</v>
      </c>
      <c r="F355" s="75"/>
      <c r="G355" s="75"/>
      <c r="H355" s="75"/>
      <c r="I355" s="76"/>
      <c r="J355" s="75"/>
      <c r="K355" s="75"/>
      <c r="L355" s="75"/>
      <c r="M355" s="75"/>
      <c r="N355" s="75"/>
      <c r="O355" s="77"/>
      <c r="P355" s="77"/>
      <c r="Q355" s="77"/>
      <c r="R355" s="77"/>
      <c r="S355" s="75"/>
      <c r="T355" s="77"/>
      <c r="U355" s="75"/>
      <c r="V355" s="78"/>
      <c r="W355" s="76"/>
      <c r="X355" s="10"/>
      <c r="Y355" s="10"/>
      <c r="Z355" s="10"/>
      <c r="AA355" s="10"/>
      <c r="AB355" s="10"/>
    </row>
    <row r="356" spans="1:28" s="10" customFormat="1" ht="88.5" customHeight="1">
      <c r="A356" s="52">
        <v>21</v>
      </c>
      <c r="B356" s="53" t="s">
        <v>888</v>
      </c>
      <c r="C356" s="54" t="s">
        <v>139</v>
      </c>
      <c r="D356" s="54" t="s">
        <v>735</v>
      </c>
      <c r="E356" s="55">
        <v>1</v>
      </c>
      <c r="F356" s="56">
        <v>210</v>
      </c>
      <c r="G356" s="57" t="s">
        <v>282</v>
      </c>
      <c r="H356" s="57" t="s">
        <v>283</v>
      </c>
      <c r="I356" s="58">
        <v>700021211125</v>
      </c>
      <c r="J356" s="59" t="s">
        <v>284</v>
      </c>
      <c r="K356" s="59" t="s">
        <v>1024</v>
      </c>
      <c r="L356" s="59" t="s">
        <v>958</v>
      </c>
      <c r="M356" s="59" t="s">
        <v>879</v>
      </c>
      <c r="N356" s="59" t="s">
        <v>326</v>
      </c>
      <c r="O356" s="60">
        <v>4392379.03</v>
      </c>
      <c r="P356" s="60">
        <v>0</v>
      </c>
      <c r="Q356" s="60">
        <v>31784.22</v>
      </c>
      <c r="R356" s="60">
        <v>7733.32</v>
      </c>
      <c r="S356" s="61" t="s">
        <v>1102</v>
      </c>
      <c r="T356" s="60">
        <v>4416429.93</v>
      </c>
      <c r="U356" s="62" t="s">
        <v>923</v>
      </c>
      <c r="V356" s="63" t="s">
        <v>1647</v>
      </c>
      <c r="W356" s="64">
        <f t="shared" ref="W356:W364" si="13">IF(OR(LEFT(I356)="7",LEFT(I356,1)="8"),VALUE(RIGHT(I356,3)),VALUE(RIGHT(I356,4)))</f>
        <v>125</v>
      </c>
    </row>
    <row r="357" spans="1:28" s="10" customFormat="1" ht="86.25" customHeight="1">
      <c r="A357" s="52">
        <v>21</v>
      </c>
      <c r="B357" s="53" t="s">
        <v>888</v>
      </c>
      <c r="C357" s="54" t="s">
        <v>139</v>
      </c>
      <c r="D357" s="54" t="s">
        <v>735</v>
      </c>
      <c r="E357" s="55">
        <v>1</v>
      </c>
      <c r="F357" s="56">
        <v>210</v>
      </c>
      <c r="G357" s="57" t="s">
        <v>282</v>
      </c>
      <c r="H357" s="57" t="s">
        <v>283</v>
      </c>
      <c r="I357" s="58">
        <v>700021274026</v>
      </c>
      <c r="J357" s="59" t="s">
        <v>1030</v>
      </c>
      <c r="K357" s="59" t="s">
        <v>1031</v>
      </c>
      <c r="L357" s="59" t="s">
        <v>958</v>
      </c>
      <c r="M357" s="59" t="s">
        <v>1032</v>
      </c>
      <c r="N357" s="59" t="s">
        <v>326</v>
      </c>
      <c r="O357" s="60">
        <v>453475.62</v>
      </c>
      <c r="P357" s="60">
        <v>0</v>
      </c>
      <c r="Q357" s="60">
        <v>0</v>
      </c>
      <c r="R357" s="60">
        <v>0</v>
      </c>
      <c r="S357" s="61" t="s">
        <v>1319</v>
      </c>
      <c r="T357" s="60">
        <v>453475.62</v>
      </c>
      <c r="U357" s="62" t="s">
        <v>923</v>
      </c>
      <c r="V357" s="63" t="s">
        <v>1942</v>
      </c>
      <c r="W357" s="64">
        <f t="shared" si="13"/>
        <v>26</v>
      </c>
    </row>
    <row r="358" spans="1:28" s="10" customFormat="1" ht="111" customHeight="1">
      <c r="A358" s="52">
        <v>21</v>
      </c>
      <c r="B358" s="53" t="s">
        <v>888</v>
      </c>
      <c r="C358" s="54" t="s">
        <v>139</v>
      </c>
      <c r="D358" s="54" t="s">
        <v>735</v>
      </c>
      <c r="E358" s="55">
        <v>1</v>
      </c>
      <c r="F358" s="56">
        <v>210</v>
      </c>
      <c r="G358" s="57" t="s">
        <v>282</v>
      </c>
      <c r="H358" s="57" t="s">
        <v>283</v>
      </c>
      <c r="I358" s="58">
        <v>700021265021</v>
      </c>
      <c r="J358" s="59" t="s">
        <v>1026</v>
      </c>
      <c r="K358" s="59" t="s">
        <v>1027</v>
      </c>
      <c r="L358" s="59" t="s">
        <v>958</v>
      </c>
      <c r="M358" s="59" t="s">
        <v>575</v>
      </c>
      <c r="N358" s="59" t="s">
        <v>326</v>
      </c>
      <c r="O358" s="60">
        <v>2370449.34</v>
      </c>
      <c r="P358" s="60">
        <v>0</v>
      </c>
      <c r="Q358" s="60">
        <v>0</v>
      </c>
      <c r="R358" s="60">
        <v>0</v>
      </c>
      <c r="S358" s="61" t="s">
        <v>1943</v>
      </c>
      <c r="T358" s="60">
        <v>2370449.34</v>
      </c>
      <c r="U358" s="62" t="s">
        <v>923</v>
      </c>
      <c r="V358" s="63" t="s">
        <v>1944</v>
      </c>
      <c r="W358" s="64">
        <f t="shared" si="13"/>
        <v>21</v>
      </c>
    </row>
    <row r="359" spans="1:28" s="10" customFormat="1" ht="110.25" customHeight="1">
      <c r="A359" s="52">
        <v>21</v>
      </c>
      <c r="B359" s="53" t="s">
        <v>888</v>
      </c>
      <c r="C359" s="54" t="s">
        <v>139</v>
      </c>
      <c r="D359" s="54" t="s">
        <v>735</v>
      </c>
      <c r="E359" s="55">
        <v>1</v>
      </c>
      <c r="F359" s="56">
        <v>210</v>
      </c>
      <c r="G359" s="57" t="s">
        <v>282</v>
      </c>
      <c r="H359" s="57" t="s">
        <v>283</v>
      </c>
      <c r="I359" s="58">
        <v>700021268119</v>
      </c>
      <c r="J359" s="59" t="s">
        <v>1028</v>
      </c>
      <c r="K359" s="59" t="s">
        <v>1029</v>
      </c>
      <c r="L359" s="59" t="s">
        <v>958</v>
      </c>
      <c r="M359" s="59" t="s">
        <v>575</v>
      </c>
      <c r="N359" s="59" t="s">
        <v>326</v>
      </c>
      <c r="O359" s="60">
        <v>177922.62</v>
      </c>
      <c r="P359" s="60">
        <v>0</v>
      </c>
      <c r="Q359" s="60">
        <v>0</v>
      </c>
      <c r="R359" s="60">
        <v>0</v>
      </c>
      <c r="S359" s="61" t="s">
        <v>1945</v>
      </c>
      <c r="T359" s="60">
        <v>177922.62</v>
      </c>
      <c r="U359" s="62" t="s">
        <v>923</v>
      </c>
      <c r="V359" s="63" t="s">
        <v>1946</v>
      </c>
      <c r="W359" s="64">
        <f t="shared" si="13"/>
        <v>119</v>
      </c>
    </row>
    <row r="360" spans="1:28" s="10" customFormat="1" ht="104.25" customHeight="1">
      <c r="A360" s="52">
        <v>21</v>
      </c>
      <c r="B360" s="53" t="s">
        <v>888</v>
      </c>
      <c r="C360" s="54" t="s">
        <v>139</v>
      </c>
      <c r="D360" s="54" t="s">
        <v>735</v>
      </c>
      <c r="E360" s="55">
        <v>1</v>
      </c>
      <c r="F360" s="56">
        <v>210</v>
      </c>
      <c r="G360" s="57" t="s">
        <v>282</v>
      </c>
      <c r="H360" s="57" t="s">
        <v>283</v>
      </c>
      <c r="I360" s="58">
        <v>700021261306</v>
      </c>
      <c r="J360" s="59" t="s">
        <v>1025</v>
      </c>
      <c r="K360" s="59" t="s">
        <v>296</v>
      </c>
      <c r="L360" s="59" t="s">
        <v>958</v>
      </c>
      <c r="M360" s="59" t="s">
        <v>575</v>
      </c>
      <c r="N360" s="59" t="s">
        <v>326</v>
      </c>
      <c r="O360" s="60">
        <v>0</v>
      </c>
      <c r="P360" s="60">
        <v>0</v>
      </c>
      <c r="Q360" s="60">
        <v>0</v>
      </c>
      <c r="R360" s="60">
        <v>0</v>
      </c>
      <c r="S360" s="61" t="s">
        <v>1482</v>
      </c>
      <c r="T360" s="60">
        <v>0</v>
      </c>
      <c r="U360" s="62" t="s">
        <v>923</v>
      </c>
      <c r="V360" s="63" t="s">
        <v>1483</v>
      </c>
      <c r="W360" s="64">
        <f t="shared" si="13"/>
        <v>306</v>
      </c>
    </row>
    <row r="361" spans="1:28" s="10" customFormat="1" ht="106.5" customHeight="1">
      <c r="A361" s="52">
        <v>21</v>
      </c>
      <c r="B361" s="53" t="s">
        <v>888</v>
      </c>
      <c r="C361" s="54" t="s">
        <v>139</v>
      </c>
      <c r="D361" s="54" t="s">
        <v>735</v>
      </c>
      <c r="E361" s="55">
        <v>1</v>
      </c>
      <c r="F361" s="56">
        <v>210</v>
      </c>
      <c r="G361" s="57" t="s">
        <v>282</v>
      </c>
      <c r="H361" s="57" t="s">
        <v>283</v>
      </c>
      <c r="I361" s="58">
        <v>700021276331</v>
      </c>
      <c r="J361" s="59" t="s">
        <v>1033</v>
      </c>
      <c r="K361" s="59" t="s">
        <v>1034</v>
      </c>
      <c r="L361" s="59" t="s">
        <v>958</v>
      </c>
      <c r="M361" s="59" t="s">
        <v>575</v>
      </c>
      <c r="N361" s="59" t="s">
        <v>326</v>
      </c>
      <c r="O361" s="60">
        <v>1632742.33</v>
      </c>
      <c r="P361" s="60">
        <v>0</v>
      </c>
      <c r="Q361" s="60">
        <v>0</v>
      </c>
      <c r="R361" s="60">
        <v>0</v>
      </c>
      <c r="S361" s="61" t="s">
        <v>1320</v>
      </c>
      <c r="T361" s="60">
        <v>1632742.33</v>
      </c>
      <c r="U361" s="62" t="s">
        <v>923</v>
      </c>
      <c r="V361" s="63" t="s">
        <v>1604</v>
      </c>
      <c r="W361" s="64">
        <f t="shared" si="13"/>
        <v>331</v>
      </c>
    </row>
    <row r="362" spans="1:28" s="10" customFormat="1" ht="90.75" customHeight="1">
      <c r="A362" s="52">
        <v>21</v>
      </c>
      <c r="B362" s="53" t="s">
        <v>888</v>
      </c>
      <c r="C362" s="54" t="s">
        <v>139</v>
      </c>
      <c r="D362" s="54" t="s">
        <v>735</v>
      </c>
      <c r="E362" s="55">
        <v>1</v>
      </c>
      <c r="F362" s="56">
        <v>210</v>
      </c>
      <c r="G362" s="57" t="s">
        <v>282</v>
      </c>
      <c r="H362" s="57" t="s">
        <v>283</v>
      </c>
      <c r="I362" s="58">
        <v>700021300336</v>
      </c>
      <c r="J362" s="59" t="s">
        <v>1035</v>
      </c>
      <c r="K362" s="59" t="s">
        <v>1036</v>
      </c>
      <c r="L362" s="59" t="s">
        <v>958</v>
      </c>
      <c r="M362" s="59" t="s">
        <v>575</v>
      </c>
      <c r="N362" s="59" t="s">
        <v>326</v>
      </c>
      <c r="O362" s="60">
        <v>3822137.83</v>
      </c>
      <c r="P362" s="60">
        <v>0</v>
      </c>
      <c r="Q362" s="60">
        <v>0</v>
      </c>
      <c r="R362" s="60">
        <v>0</v>
      </c>
      <c r="S362" s="61" t="s">
        <v>1102</v>
      </c>
      <c r="T362" s="60">
        <v>3822206.79</v>
      </c>
      <c r="U362" s="62" t="s">
        <v>923</v>
      </c>
      <c r="V362" s="63" t="s">
        <v>1648</v>
      </c>
      <c r="W362" s="64">
        <f t="shared" si="13"/>
        <v>336</v>
      </c>
    </row>
    <row r="363" spans="1:28" s="10" customFormat="1" ht="82.5" customHeight="1">
      <c r="A363" s="52">
        <v>21</v>
      </c>
      <c r="B363" s="53" t="s">
        <v>888</v>
      </c>
      <c r="C363" s="54" t="s">
        <v>139</v>
      </c>
      <c r="D363" s="54" t="s">
        <v>735</v>
      </c>
      <c r="E363" s="55">
        <v>1</v>
      </c>
      <c r="F363" s="56">
        <v>210</v>
      </c>
      <c r="G363" s="57" t="s">
        <v>282</v>
      </c>
      <c r="H363" s="57" t="s">
        <v>481</v>
      </c>
      <c r="I363" s="58">
        <v>20052151001390</v>
      </c>
      <c r="J363" s="59" t="s">
        <v>1321</v>
      </c>
      <c r="K363" s="59" t="s">
        <v>1322</v>
      </c>
      <c r="L363" s="59" t="s">
        <v>958</v>
      </c>
      <c r="M363" s="59" t="s">
        <v>879</v>
      </c>
      <c r="N363" s="59" t="s">
        <v>326</v>
      </c>
      <c r="O363" s="60">
        <v>0</v>
      </c>
      <c r="P363" s="60">
        <v>0</v>
      </c>
      <c r="Q363" s="60">
        <v>0</v>
      </c>
      <c r="R363" s="60">
        <v>0</v>
      </c>
      <c r="S363" s="61" t="s">
        <v>1947</v>
      </c>
      <c r="T363" s="60">
        <v>0</v>
      </c>
      <c r="U363" s="62" t="s">
        <v>923</v>
      </c>
      <c r="V363" s="63" t="s">
        <v>1484</v>
      </c>
      <c r="W363" s="64">
        <f t="shared" si="13"/>
        <v>1390</v>
      </c>
    </row>
    <row r="364" spans="1:28" s="10" customFormat="1" ht="99" customHeight="1">
      <c r="A364" s="52">
        <v>21</v>
      </c>
      <c r="B364" s="53" t="s">
        <v>888</v>
      </c>
      <c r="C364" s="54" t="s">
        <v>139</v>
      </c>
      <c r="D364" s="54" t="s">
        <v>735</v>
      </c>
      <c r="E364" s="55">
        <v>1</v>
      </c>
      <c r="F364" s="56" t="s">
        <v>889</v>
      </c>
      <c r="G364" s="57" t="s">
        <v>890</v>
      </c>
      <c r="H364" s="57" t="s">
        <v>1037</v>
      </c>
      <c r="I364" s="58">
        <v>700021258044</v>
      </c>
      <c r="J364" s="59" t="s">
        <v>1038</v>
      </c>
      <c r="K364" s="59" t="s">
        <v>297</v>
      </c>
      <c r="L364" s="59" t="s">
        <v>958</v>
      </c>
      <c r="M364" s="59" t="s">
        <v>1087</v>
      </c>
      <c r="N364" s="59" t="s">
        <v>910</v>
      </c>
      <c r="O364" s="60">
        <v>40102.46</v>
      </c>
      <c r="P364" s="60">
        <v>0</v>
      </c>
      <c r="Q364" s="60">
        <v>270.95999999999998</v>
      </c>
      <c r="R364" s="60">
        <v>83167.429999999993</v>
      </c>
      <c r="S364" s="61" t="s">
        <v>1195</v>
      </c>
      <c r="T364" s="60">
        <v>55338943.829999998</v>
      </c>
      <c r="U364" s="62" t="s">
        <v>923</v>
      </c>
      <c r="V364" s="63" t="s">
        <v>1485</v>
      </c>
      <c r="W364" s="64">
        <f t="shared" si="13"/>
        <v>44</v>
      </c>
    </row>
    <row r="365" spans="1:28" s="37" customFormat="1" ht="20.25" customHeight="1" outlineLevel="3">
      <c r="A365" s="65"/>
      <c r="B365" s="98" t="s">
        <v>91</v>
      </c>
      <c r="C365" s="99"/>
      <c r="D365" s="99"/>
      <c r="E365" s="66">
        <f>SUBTOTAL(9,E368)</f>
        <v>1</v>
      </c>
      <c r="F365" s="67"/>
      <c r="G365" s="67"/>
      <c r="H365" s="67"/>
      <c r="I365" s="68"/>
      <c r="J365" s="67"/>
      <c r="K365" s="67"/>
      <c r="L365" s="67"/>
      <c r="M365" s="67"/>
      <c r="N365" s="67"/>
      <c r="O365" s="69"/>
      <c r="P365" s="70"/>
      <c r="Q365" s="70"/>
      <c r="R365" s="70"/>
      <c r="S365" s="67"/>
      <c r="T365" s="70"/>
      <c r="U365" s="67"/>
      <c r="V365" s="71"/>
      <c r="W365" s="72"/>
      <c r="X365" s="10"/>
      <c r="Y365" s="10"/>
      <c r="Z365" s="44"/>
      <c r="AA365" s="44"/>
      <c r="AB365" s="44"/>
    </row>
    <row r="366" spans="1:28" s="44" customFormat="1" ht="20.25" customHeight="1" outlineLevel="1">
      <c r="A366" s="38"/>
      <c r="B366" s="96" t="s">
        <v>929</v>
      </c>
      <c r="C366" s="97" t="s">
        <v>927</v>
      </c>
      <c r="D366" s="97"/>
      <c r="E366" s="39">
        <f>SUBTOTAL(9,E368)</f>
        <v>1</v>
      </c>
      <c r="F366" s="40"/>
      <c r="G366" s="40"/>
      <c r="H366" s="40"/>
      <c r="I366" s="41"/>
      <c r="J366" s="40"/>
      <c r="K366" s="40"/>
      <c r="L366" s="40"/>
      <c r="M366" s="40"/>
      <c r="N366" s="40"/>
      <c r="O366" s="42"/>
      <c r="P366" s="42"/>
      <c r="Q366" s="42"/>
      <c r="R366" s="42"/>
      <c r="S366" s="40"/>
      <c r="T366" s="42"/>
      <c r="U366" s="40"/>
      <c r="V366" s="43"/>
      <c r="W366" s="41"/>
      <c r="X366" s="37"/>
      <c r="Y366" s="10"/>
      <c r="Z366" s="51"/>
      <c r="AA366" s="51"/>
      <c r="AB366" s="51"/>
    </row>
    <row r="367" spans="1:28" s="51" customFormat="1" ht="20.25" customHeight="1" outlineLevel="2">
      <c r="A367" s="45"/>
      <c r="B367" s="90" t="s">
        <v>395</v>
      </c>
      <c r="C367" s="91"/>
      <c r="D367" s="91"/>
      <c r="E367" s="46">
        <f>SUBTOTAL(9,E368)</f>
        <v>1</v>
      </c>
      <c r="F367" s="47"/>
      <c r="G367" s="47"/>
      <c r="H367" s="47"/>
      <c r="I367" s="48"/>
      <c r="J367" s="47"/>
      <c r="K367" s="47"/>
      <c r="L367" s="47"/>
      <c r="M367" s="47"/>
      <c r="N367" s="47"/>
      <c r="O367" s="49"/>
      <c r="P367" s="49"/>
      <c r="Q367" s="49"/>
      <c r="R367" s="49"/>
      <c r="S367" s="47"/>
      <c r="T367" s="49"/>
      <c r="U367" s="47"/>
      <c r="V367" s="50"/>
      <c r="W367" s="48"/>
      <c r="X367" s="44"/>
      <c r="Y367" s="10"/>
      <c r="Z367" s="10"/>
      <c r="AA367" s="10"/>
      <c r="AB367" s="10"/>
    </row>
    <row r="368" spans="1:28" s="10" customFormat="1" ht="92.25" customHeight="1">
      <c r="A368" s="52">
        <v>27</v>
      </c>
      <c r="B368" s="53" t="s">
        <v>91</v>
      </c>
      <c r="C368" s="54" t="s">
        <v>139</v>
      </c>
      <c r="D368" s="54" t="s">
        <v>274</v>
      </c>
      <c r="E368" s="55">
        <v>1</v>
      </c>
      <c r="F368" s="56">
        <v>500</v>
      </c>
      <c r="G368" s="57" t="s">
        <v>916</v>
      </c>
      <c r="H368" s="57" t="s">
        <v>722</v>
      </c>
      <c r="I368" s="58">
        <v>20072750001478</v>
      </c>
      <c r="J368" s="59" t="s">
        <v>92</v>
      </c>
      <c r="K368" s="59" t="s">
        <v>649</v>
      </c>
      <c r="L368" s="59" t="s">
        <v>324</v>
      </c>
      <c r="M368" s="59" t="s">
        <v>537</v>
      </c>
      <c r="N368" s="59" t="s">
        <v>326</v>
      </c>
      <c r="O368" s="60">
        <v>945943104.79999995</v>
      </c>
      <c r="P368" s="60">
        <v>0</v>
      </c>
      <c r="Q368" s="60">
        <v>6622791.5300000003</v>
      </c>
      <c r="R368" s="60">
        <v>409900550.31999999</v>
      </c>
      <c r="S368" s="61" t="s">
        <v>1323</v>
      </c>
      <c r="T368" s="60">
        <v>542665346.00999999</v>
      </c>
      <c r="U368" s="62" t="s">
        <v>327</v>
      </c>
      <c r="V368" s="63" t="s">
        <v>1948</v>
      </c>
      <c r="W368" s="64">
        <f>IF(OR(LEFT(I368)="7",LEFT(I368,1)="8"),VALUE(RIGHT(I368,3)),VALUE(RIGHT(I368,4)))</f>
        <v>1478</v>
      </c>
    </row>
    <row r="369" spans="1:28" s="37" customFormat="1" ht="45.75" customHeight="1" outlineLevel="3">
      <c r="A369" s="65"/>
      <c r="B369" s="98" t="s">
        <v>217</v>
      </c>
      <c r="C369" s="99"/>
      <c r="D369" s="99"/>
      <c r="E369" s="66">
        <f>SUBTOTAL(9,E370:E372)</f>
        <v>1</v>
      </c>
      <c r="F369" s="67"/>
      <c r="G369" s="67"/>
      <c r="H369" s="67"/>
      <c r="I369" s="68"/>
      <c r="J369" s="67"/>
      <c r="K369" s="67"/>
      <c r="L369" s="67"/>
      <c r="M369" s="67"/>
      <c r="N369" s="67"/>
      <c r="O369" s="69"/>
      <c r="P369" s="70"/>
      <c r="Q369" s="70"/>
      <c r="R369" s="70"/>
      <c r="S369" s="67"/>
      <c r="T369" s="70"/>
      <c r="U369" s="67"/>
      <c r="V369" s="71"/>
      <c r="W369" s="72"/>
      <c r="X369" s="10"/>
      <c r="Y369" s="10"/>
      <c r="Z369" s="44"/>
      <c r="AA369" s="44"/>
      <c r="AB369" s="44"/>
    </row>
    <row r="370" spans="1:28" s="44" customFormat="1" ht="20.25" customHeight="1" outlineLevel="1">
      <c r="A370" s="38"/>
      <c r="B370" s="96" t="s">
        <v>929</v>
      </c>
      <c r="C370" s="97" t="s">
        <v>927</v>
      </c>
      <c r="D370" s="97"/>
      <c r="E370" s="39">
        <f>SUBTOTAL(9,E371:E372)</f>
        <v>1</v>
      </c>
      <c r="F370" s="40"/>
      <c r="G370" s="40"/>
      <c r="H370" s="40"/>
      <c r="I370" s="41"/>
      <c r="J370" s="40"/>
      <c r="K370" s="40"/>
      <c r="L370" s="40"/>
      <c r="M370" s="40"/>
      <c r="N370" s="40"/>
      <c r="O370" s="42"/>
      <c r="P370" s="42"/>
      <c r="Q370" s="42"/>
      <c r="R370" s="42"/>
      <c r="S370" s="40"/>
      <c r="T370" s="42"/>
      <c r="U370" s="40"/>
      <c r="V370" s="43"/>
      <c r="W370" s="41"/>
      <c r="X370" s="37"/>
      <c r="Y370" s="10"/>
      <c r="Z370" s="51"/>
      <c r="AA370" s="51"/>
      <c r="AB370" s="51"/>
    </row>
    <row r="371" spans="1:28" s="51" customFormat="1" ht="20.25" customHeight="1" outlineLevel="2">
      <c r="A371" s="45"/>
      <c r="B371" s="90" t="s">
        <v>1250</v>
      </c>
      <c r="C371" s="91"/>
      <c r="D371" s="91"/>
      <c r="E371" s="46">
        <f>SUBTOTAL(9,E372)</f>
        <v>1</v>
      </c>
      <c r="F371" s="47"/>
      <c r="G371" s="47"/>
      <c r="H371" s="47"/>
      <c r="I371" s="48"/>
      <c r="J371" s="47"/>
      <c r="K371" s="47"/>
      <c r="L371" s="47"/>
      <c r="M371" s="47"/>
      <c r="N371" s="47"/>
      <c r="O371" s="49"/>
      <c r="P371" s="49"/>
      <c r="Q371" s="49"/>
      <c r="R371" s="49"/>
      <c r="S371" s="47"/>
      <c r="T371" s="49"/>
      <c r="U371" s="47"/>
      <c r="V371" s="50"/>
      <c r="W371" s="48"/>
      <c r="X371" s="44"/>
      <c r="Y371" s="10"/>
      <c r="Z371" s="10"/>
      <c r="AA371" s="10"/>
      <c r="AB371" s="10"/>
    </row>
    <row r="372" spans="1:28" s="10" customFormat="1" ht="132.75" customHeight="1">
      <c r="A372" s="52">
        <v>32</v>
      </c>
      <c r="B372" s="53" t="s">
        <v>217</v>
      </c>
      <c r="C372" s="54" t="s">
        <v>139</v>
      </c>
      <c r="D372" s="54" t="s">
        <v>274</v>
      </c>
      <c r="E372" s="55">
        <v>1</v>
      </c>
      <c r="F372" s="56">
        <v>110</v>
      </c>
      <c r="G372" s="57" t="s">
        <v>705</v>
      </c>
      <c r="H372" s="57" t="s">
        <v>705</v>
      </c>
      <c r="I372" s="58">
        <v>20063211001458</v>
      </c>
      <c r="J372" s="59" t="s">
        <v>157</v>
      </c>
      <c r="K372" s="59" t="s">
        <v>298</v>
      </c>
      <c r="L372" s="59" t="s">
        <v>958</v>
      </c>
      <c r="M372" s="59" t="s">
        <v>575</v>
      </c>
      <c r="N372" s="59" t="s">
        <v>326</v>
      </c>
      <c r="O372" s="60">
        <v>15040147</v>
      </c>
      <c r="P372" s="60">
        <v>1465803</v>
      </c>
      <c r="Q372" s="60">
        <v>78023</v>
      </c>
      <c r="R372" s="60">
        <v>2358647</v>
      </c>
      <c r="S372" s="61" t="s">
        <v>1016</v>
      </c>
      <c r="T372" s="60">
        <v>14225326</v>
      </c>
      <c r="U372" s="62" t="s">
        <v>327</v>
      </c>
      <c r="V372" s="63" t="s">
        <v>1486</v>
      </c>
      <c r="W372" s="64">
        <f>IF(OR(LEFT(I372)="7",LEFT(I372,1)="8"),VALUE(RIGHT(I372,3)),VALUE(RIGHT(I372,4)))</f>
        <v>1458</v>
      </c>
    </row>
    <row r="373" spans="1:28" s="37" customFormat="1" ht="20.25" customHeight="1" outlineLevel="3">
      <c r="A373" s="65"/>
      <c r="B373" s="98" t="s">
        <v>453</v>
      </c>
      <c r="C373" s="99"/>
      <c r="D373" s="99"/>
      <c r="E373" s="66">
        <f>SUBTOTAL(9,E374:E377)</f>
        <v>2</v>
      </c>
      <c r="F373" s="67"/>
      <c r="G373" s="67"/>
      <c r="H373" s="67"/>
      <c r="I373" s="68"/>
      <c r="J373" s="67"/>
      <c r="K373" s="67"/>
      <c r="L373" s="67"/>
      <c r="M373" s="67"/>
      <c r="N373" s="67"/>
      <c r="O373" s="69"/>
      <c r="P373" s="70"/>
      <c r="Q373" s="70"/>
      <c r="R373" s="70"/>
      <c r="S373" s="67"/>
      <c r="T373" s="70"/>
      <c r="U373" s="67"/>
      <c r="V373" s="71"/>
      <c r="W373" s="72"/>
      <c r="X373" s="10"/>
      <c r="Y373" s="10"/>
    </row>
    <row r="374" spans="1:28" s="44" customFormat="1" ht="20.25" customHeight="1" outlineLevel="1">
      <c r="A374" s="38"/>
      <c r="B374" s="96" t="s">
        <v>929</v>
      </c>
      <c r="C374" s="97" t="s">
        <v>927</v>
      </c>
      <c r="D374" s="97"/>
      <c r="E374" s="39">
        <f>SUBTOTAL(9,E376:E377)</f>
        <v>2</v>
      </c>
      <c r="F374" s="40"/>
      <c r="G374" s="40"/>
      <c r="H374" s="40"/>
      <c r="I374" s="41"/>
      <c r="J374" s="40"/>
      <c r="K374" s="40"/>
      <c r="L374" s="40"/>
      <c r="M374" s="40"/>
      <c r="N374" s="40"/>
      <c r="O374" s="42"/>
      <c r="P374" s="42"/>
      <c r="Q374" s="42"/>
      <c r="R374" s="42"/>
      <c r="S374" s="40"/>
      <c r="T374" s="42"/>
      <c r="U374" s="40"/>
      <c r="V374" s="43"/>
      <c r="W374" s="41"/>
      <c r="X374" s="37"/>
      <c r="Y374" s="10"/>
    </row>
    <row r="375" spans="1:28" s="51" customFormat="1" ht="20.25" customHeight="1" outlineLevel="2">
      <c r="A375" s="45"/>
      <c r="B375" s="90" t="s">
        <v>1250</v>
      </c>
      <c r="C375" s="91"/>
      <c r="D375" s="91"/>
      <c r="E375" s="46">
        <f>SUBTOTAL(9,E376:E377)</f>
        <v>2</v>
      </c>
      <c r="F375" s="47"/>
      <c r="G375" s="47"/>
      <c r="H375" s="47"/>
      <c r="I375" s="48"/>
      <c r="J375" s="47"/>
      <c r="K375" s="47"/>
      <c r="L375" s="47"/>
      <c r="M375" s="47"/>
      <c r="N375" s="47"/>
      <c r="O375" s="49"/>
      <c r="P375" s="49"/>
      <c r="Q375" s="49"/>
      <c r="R375" s="49"/>
      <c r="S375" s="47"/>
      <c r="T375" s="49"/>
      <c r="U375" s="47"/>
      <c r="V375" s="50"/>
      <c r="W375" s="48"/>
      <c r="X375" s="44"/>
      <c r="Y375" s="10"/>
    </row>
    <row r="376" spans="1:28" s="10" customFormat="1" ht="147.75" customHeight="1">
      <c r="A376" s="52">
        <v>36</v>
      </c>
      <c r="B376" s="53" t="s">
        <v>453</v>
      </c>
      <c r="C376" s="54" t="s">
        <v>139</v>
      </c>
      <c r="D376" s="54" t="s">
        <v>274</v>
      </c>
      <c r="E376" s="55">
        <v>1</v>
      </c>
      <c r="F376" s="56">
        <v>410</v>
      </c>
      <c r="G376" s="57" t="s">
        <v>161</v>
      </c>
      <c r="H376" s="57" t="s">
        <v>722</v>
      </c>
      <c r="I376" s="58">
        <v>20073641001476</v>
      </c>
      <c r="J376" s="59" t="s">
        <v>454</v>
      </c>
      <c r="K376" s="59" t="s">
        <v>1245</v>
      </c>
      <c r="L376" s="59" t="s">
        <v>324</v>
      </c>
      <c r="M376" s="59" t="s">
        <v>922</v>
      </c>
      <c r="N376" s="59" t="s">
        <v>326</v>
      </c>
      <c r="O376" s="60">
        <v>59405825.979999997</v>
      </c>
      <c r="P376" s="60">
        <v>0</v>
      </c>
      <c r="Q376" s="60">
        <v>674785.6</v>
      </c>
      <c r="R376" s="60">
        <v>106368.85</v>
      </c>
      <c r="S376" s="61" t="s">
        <v>1324</v>
      </c>
      <c r="T376" s="60">
        <v>59974242.729999997</v>
      </c>
      <c r="U376" s="62" t="s">
        <v>923</v>
      </c>
      <c r="V376" s="63" t="s">
        <v>1487</v>
      </c>
      <c r="W376" s="64">
        <f>IF(OR(LEFT(I376)="7",LEFT(I376,1)="8"),VALUE(RIGHT(I376,3)),VALUE(RIGHT(I376,4)))</f>
        <v>1476</v>
      </c>
    </row>
    <row r="377" spans="1:28" s="10" customFormat="1" ht="132.75" customHeight="1">
      <c r="A377" s="52">
        <v>36</v>
      </c>
      <c r="B377" s="53" t="s">
        <v>453</v>
      </c>
      <c r="C377" s="54" t="s">
        <v>139</v>
      </c>
      <c r="D377" s="54" t="s">
        <v>274</v>
      </c>
      <c r="E377" s="55">
        <v>1</v>
      </c>
      <c r="F377" s="56">
        <v>410</v>
      </c>
      <c r="G377" s="57" t="s">
        <v>161</v>
      </c>
      <c r="H377" s="57" t="s">
        <v>722</v>
      </c>
      <c r="I377" s="58">
        <v>20073641001477</v>
      </c>
      <c r="J377" s="59" t="s">
        <v>266</v>
      </c>
      <c r="K377" s="59" t="s">
        <v>267</v>
      </c>
      <c r="L377" s="59" t="s">
        <v>324</v>
      </c>
      <c r="M377" s="59" t="s">
        <v>922</v>
      </c>
      <c r="N377" s="59" t="s">
        <v>326</v>
      </c>
      <c r="O377" s="60">
        <v>3205472661.46</v>
      </c>
      <c r="P377" s="60">
        <v>2000109404.01</v>
      </c>
      <c r="Q377" s="60">
        <v>47601040.009999998</v>
      </c>
      <c r="R377" s="60">
        <v>564017354.01999998</v>
      </c>
      <c r="S377" s="61" t="s">
        <v>1325</v>
      </c>
      <c r="T377" s="60">
        <v>4689165751.46</v>
      </c>
      <c r="U377" s="62" t="s">
        <v>923</v>
      </c>
      <c r="V377" s="63" t="s">
        <v>1488</v>
      </c>
      <c r="W377" s="64">
        <f>IF(OR(LEFT(I377)="7",LEFT(I377,1)="8"),VALUE(RIGHT(I377,3)),VALUE(RIGHT(I377,4)))</f>
        <v>1477</v>
      </c>
    </row>
    <row r="378" spans="1:28" s="37" customFormat="1" ht="28.5" customHeight="1" outlineLevel="3">
      <c r="A378" s="65"/>
      <c r="B378" s="98" t="s">
        <v>87</v>
      </c>
      <c r="C378" s="99"/>
      <c r="D378" s="99"/>
      <c r="E378" s="66">
        <f>SUBTOTAL(9,E381:E471)</f>
        <v>88</v>
      </c>
      <c r="F378" s="67"/>
      <c r="G378" s="67"/>
      <c r="H378" s="67"/>
      <c r="I378" s="68"/>
      <c r="J378" s="67"/>
      <c r="K378" s="67"/>
      <c r="L378" s="67"/>
      <c r="M378" s="67"/>
      <c r="N378" s="67"/>
      <c r="O378" s="69"/>
      <c r="P378" s="70"/>
      <c r="Q378" s="70"/>
      <c r="R378" s="70"/>
      <c r="S378" s="67"/>
      <c r="T378" s="70"/>
      <c r="U378" s="67"/>
      <c r="V378" s="71"/>
      <c r="W378" s="72"/>
      <c r="X378" s="10"/>
      <c r="Y378" s="10"/>
      <c r="Z378" s="10"/>
      <c r="AA378" s="10"/>
      <c r="AB378" s="10"/>
    </row>
    <row r="379" spans="1:28" s="44" customFormat="1" ht="20.25" customHeight="1" outlineLevel="1">
      <c r="A379" s="38"/>
      <c r="B379" s="96" t="s">
        <v>929</v>
      </c>
      <c r="C379" s="97" t="s">
        <v>927</v>
      </c>
      <c r="D379" s="97"/>
      <c r="E379" s="39">
        <f>SUBTOTAL(9,E381:E471)</f>
        <v>88</v>
      </c>
      <c r="F379" s="40"/>
      <c r="G379" s="40"/>
      <c r="H379" s="40"/>
      <c r="I379" s="41"/>
      <c r="J379" s="40"/>
      <c r="K379" s="40"/>
      <c r="L379" s="40"/>
      <c r="M379" s="40"/>
      <c r="N379" s="40"/>
      <c r="O379" s="42"/>
      <c r="P379" s="42"/>
      <c r="Q379" s="42"/>
      <c r="R379" s="42"/>
      <c r="S379" s="40"/>
      <c r="T379" s="42"/>
      <c r="U379" s="40"/>
      <c r="V379" s="43"/>
      <c r="W379" s="41"/>
      <c r="X379" s="37"/>
      <c r="Y379" s="10"/>
      <c r="Z379" s="10"/>
      <c r="AA379" s="10"/>
      <c r="AB379" s="10"/>
    </row>
    <row r="380" spans="1:28" s="51" customFormat="1" ht="20.25" customHeight="1" outlineLevel="2">
      <c r="A380" s="45"/>
      <c r="B380" s="90" t="s">
        <v>395</v>
      </c>
      <c r="C380" s="91"/>
      <c r="D380" s="91"/>
      <c r="E380" s="46">
        <f>SUBTOTAL(9,E381:E433)</f>
        <v>53</v>
      </c>
      <c r="F380" s="47"/>
      <c r="G380" s="47"/>
      <c r="H380" s="47"/>
      <c r="I380" s="48"/>
      <c r="J380" s="47"/>
      <c r="K380" s="47"/>
      <c r="L380" s="47"/>
      <c r="M380" s="47"/>
      <c r="N380" s="47"/>
      <c r="O380" s="49"/>
      <c r="P380" s="49"/>
      <c r="Q380" s="49"/>
      <c r="R380" s="49"/>
      <c r="S380" s="47"/>
      <c r="T380" s="49"/>
      <c r="U380" s="47"/>
      <c r="V380" s="50"/>
      <c r="W380" s="48"/>
      <c r="X380" s="44"/>
      <c r="Y380" s="10"/>
      <c r="Z380" s="10"/>
      <c r="AA380" s="10"/>
      <c r="AB380" s="10"/>
    </row>
    <row r="381" spans="1:28" s="10" customFormat="1" ht="85.5" customHeight="1">
      <c r="A381" s="52">
        <v>38</v>
      </c>
      <c r="B381" s="53" t="s">
        <v>87</v>
      </c>
      <c r="C381" s="54" t="s">
        <v>139</v>
      </c>
      <c r="D381" s="54" t="s">
        <v>274</v>
      </c>
      <c r="E381" s="55">
        <v>1</v>
      </c>
      <c r="F381" s="56" t="s">
        <v>601</v>
      </c>
      <c r="G381" s="57" t="s">
        <v>602</v>
      </c>
      <c r="H381" s="57" t="s">
        <v>602</v>
      </c>
      <c r="I381" s="58" t="s">
        <v>824</v>
      </c>
      <c r="J381" s="59" t="s">
        <v>825</v>
      </c>
      <c r="K381" s="59" t="s">
        <v>1251</v>
      </c>
      <c r="L381" s="59" t="s">
        <v>958</v>
      </c>
      <c r="M381" s="59" t="s">
        <v>826</v>
      </c>
      <c r="N381" s="59" t="s">
        <v>1074</v>
      </c>
      <c r="O381" s="60">
        <v>2774831.23</v>
      </c>
      <c r="P381" s="60">
        <v>0</v>
      </c>
      <c r="Q381" s="60">
        <v>25654.720000000001</v>
      </c>
      <c r="R381" s="60">
        <v>4350</v>
      </c>
      <c r="S381" s="61" t="s">
        <v>1949</v>
      </c>
      <c r="T381" s="60">
        <v>2796135.95</v>
      </c>
      <c r="U381" s="62" t="s">
        <v>327</v>
      </c>
      <c r="V381" s="63" t="s">
        <v>1490</v>
      </c>
      <c r="W381" s="64">
        <f t="shared" ref="W381:W412" si="14">IF(OR(LEFT(I381)="7",LEFT(I381,1)="8"),VALUE(RIGHT(I381,3)),VALUE(RIGHT(I381,4)))</f>
        <v>1491</v>
      </c>
    </row>
    <row r="382" spans="1:28" s="10" customFormat="1" ht="75" customHeight="1">
      <c r="A382" s="52">
        <v>38</v>
      </c>
      <c r="B382" s="53" t="s">
        <v>87</v>
      </c>
      <c r="C382" s="54" t="s">
        <v>139</v>
      </c>
      <c r="D382" s="54" t="s">
        <v>274</v>
      </c>
      <c r="E382" s="55">
        <v>1</v>
      </c>
      <c r="F382" s="56" t="s">
        <v>601</v>
      </c>
      <c r="G382" s="57" t="s">
        <v>602</v>
      </c>
      <c r="H382" s="57" t="s">
        <v>602</v>
      </c>
      <c r="I382" s="58" t="s">
        <v>603</v>
      </c>
      <c r="J382" s="59" t="s">
        <v>604</v>
      </c>
      <c r="K382" s="59" t="s">
        <v>115</v>
      </c>
      <c r="L382" s="59" t="s">
        <v>958</v>
      </c>
      <c r="M382" s="59" t="s">
        <v>546</v>
      </c>
      <c r="N382" s="59" t="s">
        <v>915</v>
      </c>
      <c r="O382" s="60">
        <v>6703716.3399999999</v>
      </c>
      <c r="P382" s="60">
        <v>0</v>
      </c>
      <c r="Q382" s="60">
        <v>53110.33</v>
      </c>
      <c r="R382" s="60">
        <v>8700</v>
      </c>
      <c r="S382" s="61" t="s">
        <v>1950</v>
      </c>
      <c r="T382" s="60">
        <v>6748126.6699999999</v>
      </c>
      <c r="U382" s="62" t="s">
        <v>327</v>
      </c>
      <c r="V382" s="63" t="s">
        <v>1489</v>
      </c>
      <c r="W382" s="64">
        <f t="shared" si="14"/>
        <v>1103</v>
      </c>
    </row>
    <row r="383" spans="1:28" s="10" customFormat="1" ht="132.75" customHeight="1">
      <c r="A383" s="52">
        <v>38</v>
      </c>
      <c r="B383" s="53" t="s">
        <v>87</v>
      </c>
      <c r="C383" s="54" t="s">
        <v>139</v>
      </c>
      <c r="D383" s="54" t="s">
        <v>274</v>
      </c>
      <c r="E383" s="55">
        <v>1</v>
      </c>
      <c r="F383" s="56" t="s">
        <v>116</v>
      </c>
      <c r="G383" s="57" t="s">
        <v>117</v>
      </c>
      <c r="H383" s="57" t="s">
        <v>117</v>
      </c>
      <c r="I383" s="58" t="s">
        <v>118</v>
      </c>
      <c r="J383" s="59" t="s">
        <v>440</v>
      </c>
      <c r="K383" s="59" t="s">
        <v>1252</v>
      </c>
      <c r="L383" s="59" t="s">
        <v>958</v>
      </c>
      <c r="M383" s="59" t="s">
        <v>546</v>
      </c>
      <c r="N383" s="59" t="s">
        <v>326</v>
      </c>
      <c r="O383" s="60">
        <v>8217149.7599999998</v>
      </c>
      <c r="P383" s="60">
        <v>42481037.270000003</v>
      </c>
      <c r="Q383" s="60">
        <v>416963.66</v>
      </c>
      <c r="R383" s="60">
        <v>1899609.29</v>
      </c>
      <c r="S383" s="61" t="s">
        <v>1326</v>
      </c>
      <c r="T383" s="60">
        <v>49215541.399999999</v>
      </c>
      <c r="U383" s="62" t="s">
        <v>327</v>
      </c>
      <c r="V383" s="63" t="s">
        <v>1491</v>
      </c>
      <c r="W383" s="64">
        <f t="shared" si="14"/>
        <v>1116</v>
      </c>
    </row>
    <row r="384" spans="1:28" s="10" customFormat="1" ht="180.75" customHeight="1">
      <c r="A384" s="52">
        <v>38</v>
      </c>
      <c r="B384" s="53" t="s">
        <v>87</v>
      </c>
      <c r="C384" s="54" t="s">
        <v>139</v>
      </c>
      <c r="D384" s="54" t="s">
        <v>274</v>
      </c>
      <c r="E384" s="55">
        <v>1</v>
      </c>
      <c r="F384" s="56" t="s">
        <v>966</v>
      </c>
      <c r="G384" s="57" t="s">
        <v>967</v>
      </c>
      <c r="H384" s="57" t="s">
        <v>967</v>
      </c>
      <c r="I384" s="58" t="s">
        <v>970</v>
      </c>
      <c r="J384" s="59" t="s">
        <v>971</v>
      </c>
      <c r="K384" s="59" t="s">
        <v>972</v>
      </c>
      <c r="L384" s="59" t="s">
        <v>958</v>
      </c>
      <c r="M384" s="59" t="s">
        <v>1160</v>
      </c>
      <c r="N384" s="59" t="s">
        <v>480</v>
      </c>
      <c r="O384" s="60">
        <v>4054464.3</v>
      </c>
      <c r="P384" s="60">
        <v>0</v>
      </c>
      <c r="Q384" s="60">
        <v>36977.050000000003</v>
      </c>
      <c r="R384" s="60">
        <v>10324.25</v>
      </c>
      <c r="S384" s="61" t="s">
        <v>1951</v>
      </c>
      <c r="T384" s="60">
        <v>4081117.1</v>
      </c>
      <c r="U384" s="62" t="s">
        <v>923</v>
      </c>
      <c r="V384" s="63" t="s">
        <v>1952</v>
      </c>
      <c r="W384" s="64">
        <f t="shared" si="14"/>
        <v>1371</v>
      </c>
    </row>
    <row r="385" spans="1:23" s="10" customFormat="1" ht="132.75" customHeight="1">
      <c r="A385" s="52">
        <v>38</v>
      </c>
      <c r="B385" s="53" t="s">
        <v>87</v>
      </c>
      <c r="C385" s="54" t="s">
        <v>139</v>
      </c>
      <c r="D385" s="54" t="s">
        <v>274</v>
      </c>
      <c r="E385" s="55">
        <v>1</v>
      </c>
      <c r="F385" s="56" t="s">
        <v>966</v>
      </c>
      <c r="G385" s="57" t="s">
        <v>1605</v>
      </c>
      <c r="H385" s="57" t="s">
        <v>1953</v>
      </c>
      <c r="I385" s="58" t="s">
        <v>968</v>
      </c>
      <c r="J385" s="59" t="s">
        <v>969</v>
      </c>
      <c r="K385" s="59" t="s">
        <v>1954</v>
      </c>
      <c r="L385" s="59" t="s">
        <v>958</v>
      </c>
      <c r="M385" s="59" t="s">
        <v>546</v>
      </c>
      <c r="N385" s="59" t="s">
        <v>910</v>
      </c>
      <c r="O385" s="60">
        <v>8625001.4700000007</v>
      </c>
      <c r="P385" s="60">
        <v>0</v>
      </c>
      <c r="Q385" s="60">
        <v>99202.86</v>
      </c>
      <c r="R385" s="60">
        <v>10440</v>
      </c>
      <c r="S385" s="61" t="s">
        <v>1955</v>
      </c>
      <c r="T385" s="60">
        <v>8713764.3300000001</v>
      </c>
      <c r="U385" s="62" t="s">
        <v>923</v>
      </c>
      <c r="V385" s="63" t="s">
        <v>1956</v>
      </c>
      <c r="W385" s="64">
        <f t="shared" si="14"/>
        <v>1111</v>
      </c>
    </row>
    <row r="386" spans="1:23" s="10" customFormat="1" ht="101.25" customHeight="1">
      <c r="A386" s="52">
        <v>38</v>
      </c>
      <c r="B386" s="53" t="s">
        <v>87</v>
      </c>
      <c r="C386" s="54" t="s">
        <v>139</v>
      </c>
      <c r="D386" s="54" t="s">
        <v>274</v>
      </c>
      <c r="E386" s="55">
        <v>1</v>
      </c>
      <c r="F386" s="56" t="s">
        <v>973</v>
      </c>
      <c r="G386" s="57" t="s">
        <v>974</v>
      </c>
      <c r="H386" s="57" t="s">
        <v>974</v>
      </c>
      <c r="I386" s="58" t="s">
        <v>975</v>
      </c>
      <c r="J386" s="59" t="s">
        <v>976</v>
      </c>
      <c r="K386" s="59" t="s">
        <v>108</v>
      </c>
      <c r="L386" s="59" t="s">
        <v>958</v>
      </c>
      <c r="M386" s="59" t="s">
        <v>546</v>
      </c>
      <c r="N386" s="59" t="s">
        <v>326</v>
      </c>
      <c r="O386" s="60">
        <v>40401548</v>
      </c>
      <c r="P386" s="60">
        <v>0</v>
      </c>
      <c r="Q386" s="60">
        <v>411258</v>
      </c>
      <c r="R386" s="60">
        <v>2669317</v>
      </c>
      <c r="S386" s="61" t="s">
        <v>1957</v>
      </c>
      <c r="T386" s="60">
        <v>38143489</v>
      </c>
      <c r="U386" s="62" t="s">
        <v>923</v>
      </c>
      <c r="V386" s="63" t="s">
        <v>1958</v>
      </c>
      <c r="W386" s="64">
        <f t="shared" si="14"/>
        <v>1125</v>
      </c>
    </row>
    <row r="387" spans="1:23" s="10" customFormat="1" ht="147.75" customHeight="1">
      <c r="A387" s="52">
        <v>38</v>
      </c>
      <c r="B387" s="53" t="s">
        <v>87</v>
      </c>
      <c r="C387" s="54" t="s">
        <v>139</v>
      </c>
      <c r="D387" s="54" t="s">
        <v>274</v>
      </c>
      <c r="E387" s="55">
        <v>1</v>
      </c>
      <c r="F387" s="56" t="s">
        <v>109</v>
      </c>
      <c r="G387" s="57" t="s">
        <v>723</v>
      </c>
      <c r="H387" s="57" t="s">
        <v>723</v>
      </c>
      <c r="I387" s="58" t="s">
        <v>724</v>
      </c>
      <c r="J387" s="59" t="s">
        <v>764</v>
      </c>
      <c r="K387" s="59" t="s">
        <v>556</v>
      </c>
      <c r="L387" s="59" t="s">
        <v>958</v>
      </c>
      <c r="M387" s="59" t="s">
        <v>546</v>
      </c>
      <c r="N387" s="59" t="s">
        <v>326</v>
      </c>
      <c r="O387" s="60">
        <v>4017418.5</v>
      </c>
      <c r="P387" s="60">
        <v>44892.21</v>
      </c>
      <c r="Q387" s="60">
        <v>0</v>
      </c>
      <c r="R387" s="60">
        <v>1413135.31</v>
      </c>
      <c r="S387" s="61" t="s">
        <v>1959</v>
      </c>
      <c r="T387" s="60">
        <v>2649175.4</v>
      </c>
      <c r="U387" s="62" t="s">
        <v>923</v>
      </c>
      <c r="V387" s="63" t="s">
        <v>1960</v>
      </c>
      <c r="W387" s="64">
        <f t="shared" si="14"/>
        <v>1112</v>
      </c>
    </row>
    <row r="388" spans="1:23" s="10" customFormat="1" ht="109.5" customHeight="1">
      <c r="A388" s="52">
        <v>38</v>
      </c>
      <c r="B388" s="53" t="s">
        <v>87</v>
      </c>
      <c r="C388" s="54" t="s">
        <v>139</v>
      </c>
      <c r="D388" s="54" t="s">
        <v>274</v>
      </c>
      <c r="E388" s="55">
        <v>1</v>
      </c>
      <c r="F388" s="56" t="s">
        <v>168</v>
      </c>
      <c r="G388" s="57" t="s">
        <v>169</v>
      </c>
      <c r="H388" s="57" t="s">
        <v>169</v>
      </c>
      <c r="I388" s="58" t="s">
        <v>170</v>
      </c>
      <c r="J388" s="59" t="s">
        <v>171</v>
      </c>
      <c r="K388" s="59" t="s">
        <v>557</v>
      </c>
      <c r="L388" s="59" t="s">
        <v>958</v>
      </c>
      <c r="M388" s="59" t="s">
        <v>546</v>
      </c>
      <c r="N388" s="59" t="s">
        <v>326</v>
      </c>
      <c r="O388" s="60">
        <v>26740814.109999999</v>
      </c>
      <c r="P388" s="60">
        <v>8533503.9900000002</v>
      </c>
      <c r="Q388" s="60">
        <v>82403.429999999993</v>
      </c>
      <c r="R388" s="60">
        <v>3258616.66</v>
      </c>
      <c r="S388" s="61" t="s">
        <v>1649</v>
      </c>
      <c r="T388" s="60">
        <v>32098104.870000001</v>
      </c>
      <c r="U388" s="62" t="s">
        <v>923</v>
      </c>
      <c r="V388" s="63" t="s">
        <v>1961</v>
      </c>
      <c r="W388" s="64">
        <f t="shared" si="14"/>
        <v>1044</v>
      </c>
    </row>
    <row r="389" spans="1:23" s="10" customFormat="1" ht="132.75" customHeight="1">
      <c r="A389" s="52">
        <v>38</v>
      </c>
      <c r="B389" s="53" t="s">
        <v>87</v>
      </c>
      <c r="C389" s="54" t="s">
        <v>139</v>
      </c>
      <c r="D389" s="54" t="s">
        <v>274</v>
      </c>
      <c r="E389" s="55">
        <v>1</v>
      </c>
      <c r="F389" s="56" t="s">
        <v>168</v>
      </c>
      <c r="G389" s="57" t="s">
        <v>169</v>
      </c>
      <c r="H389" s="57" t="s">
        <v>169</v>
      </c>
      <c r="I389" s="58" t="s">
        <v>725</v>
      </c>
      <c r="J389" s="59" t="s">
        <v>726</v>
      </c>
      <c r="K389" s="59" t="s">
        <v>558</v>
      </c>
      <c r="L389" s="59" t="s">
        <v>958</v>
      </c>
      <c r="M389" s="59" t="s">
        <v>546</v>
      </c>
      <c r="N389" s="59" t="s">
        <v>326</v>
      </c>
      <c r="O389" s="60">
        <v>162542400.93000001</v>
      </c>
      <c r="P389" s="60">
        <v>8656816.6699999999</v>
      </c>
      <c r="Q389" s="60">
        <v>1131332.04</v>
      </c>
      <c r="R389" s="60">
        <v>18945376.710000001</v>
      </c>
      <c r="S389" s="61" t="s">
        <v>1650</v>
      </c>
      <c r="T389" s="60">
        <v>153385172.93000001</v>
      </c>
      <c r="U389" s="62" t="s">
        <v>923</v>
      </c>
      <c r="V389" s="63" t="s">
        <v>1962</v>
      </c>
      <c r="W389" s="64">
        <f t="shared" si="14"/>
        <v>1114</v>
      </c>
    </row>
    <row r="390" spans="1:23" s="10" customFormat="1" ht="132.75" customHeight="1">
      <c r="A390" s="52">
        <v>38</v>
      </c>
      <c r="B390" s="53" t="s">
        <v>87</v>
      </c>
      <c r="C390" s="54" t="s">
        <v>139</v>
      </c>
      <c r="D390" s="54" t="s">
        <v>274</v>
      </c>
      <c r="E390" s="55">
        <v>1</v>
      </c>
      <c r="F390" s="56" t="s">
        <v>999</v>
      </c>
      <c r="G390" s="57" t="s">
        <v>1000</v>
      </c>
      <c r="H390" s="57" t="s">
        <v>1000</v>
      </c>
      <c r="I390" s="58" t="s">
        <v>1001</v>
      </c>
      <c r="J390" s="59" t="s">
        <v>1002</v>
      </c>
      <c r="K390" s="59" t="s">
        <v>1003</v>
      </c>
      <c r="L390" s="59" t="s">
        <v>958</v>
      </c>
      <c r="M390" s="59" t="s">
        <v>1087</v>
      </c>
      <c r="N390" s="59" t="s">
        <v>326</v>
      </c>
      <c r="O390" s="60">
        <v>263242.07</v>
      </c>
      <c r="P390" s="60">
        <v>0</v>
      </c>
      <c r="Q390" s="60">
        <v>2887.86</v>
      </c>
      <c r="R390" s="60">
        <v>3330</v>
      </c>
      <c r="S390" s="61" t="s">
        <v>1226</v>
      </c>
      <c r="T390" s="60">
        <v>262799.93</v>
      </c>
      <c r="U390" s="62" t="s">
        <v>327</v>
      </c>
      <c r="V390" s="63" t="s">
        <v>1963</v>
      </c>
      <c r="W390" s="64">
        <f t="shared" si="14"/>
        <v>1119</v>
      </c>
    </row>
    <row r="391" spans="1:23" s="10" customFormat="1" ht="70.5" customHeight="1">
      <c r="A391" s="52">
        <v>38</v>
      </c>
      <c r="B391" s="53" t="s">
        <v>87</v>
      </c>
      <c r="C391" s="54" t="s">
        <v>139</v>
      </c>
      <c r="D391" s="54" t="s">
        <v>274</v>
      </c>
      <c r="E391" s="55">
        <v>1</v>
      </c>
      <c r="F391" s="56" t="s">
        <v>1004</v>
      </c>
      <c r="G391" s="57" t="s">
        <v>1005</v>
      </c>
      <c r="H391" s="57" t="s">
        <v>1005</v>
      </c>
      <c r="I391" s="58" t="s">
        <v>1006</v>
      </c>
      <c r="J391" s="59" t="s">
        <v>1007</v>
      </c>
      <c r="K391" s="59" t="s">
        <v>1008</v>
      </c>
      <c r="L391" s="59" t="s">
        <v>958</v>
      </c>
      <c r="M391" s="59" t="s">
        <v>1651</v>
      </c>
      <c r="N391" s="59" t="s">
        <v>915</v>
      </c>
      <c r="O391" s="60">
        <v>1066212.32</v>
      </c>
      <c r="P391" s="60">
        <v>0</v>
      </c>
      <c r="Q391" s="60">
        <v>8016.66</v>
      </c>
      <c r="R391" s="60">
        <v>3480</v>
      </c>
      <c r="S391" s="61" t="s">
        <v>1606</v>
      </c>
      <c r="T391" s="60">
        <v>1070748.98</v>
      </c>
      <c r="U391" s="62" t="s">
        <v>923</v>
      </c>
      <c r="V391" s="63" t="s">
        <v>1492</v>
      </c>
      <c r="W391" s="64">
        <f t="shared" si="14"/>
        <v>1104</v>
      </c>
    </row>
    <row r="392" spans="1:23" s="10" customFormat="1" ht="75" customHeight="1">
      <c r="A392" s="52">
        <v>38</v>
      </c>
      <c r="B392" s="53" t="s">
        <v>87</v>
      </c>
      <c r="C392" s="54" t="s">
        <v>139</v>
      </c>
      <c r="D392" s="54" t="s">
        <v>274</v>
      </c>
      <c r="E392" s="55">
        <v>1</v>
      </c>
      <c r="F392" s="56" t="s">
        <v>1004</v>
      </c>
      <c r="G392" s="57" t="s">
        <v>1005</v>
      </c>
      <c r="H392" s="57" t="s">
        <v>1005</v>
      </c>
      <c r="I392" s="58" t="s">
        <v>1009</v>
      </c>
      <c r="J392" s="59" t="s">
        <v>765</v>
      </c>
      <c r="K392" s="59" t="s">
        <v>56</v>
      </c>
      <c r="L392" s="59" t="s">
        <v>958</v>
      </c>
      <c r="M392" s="59" t="s">
        <v>546</v>
      </c>
      <c r="N392" s="59" t="s">
        <v>1074</v>
      </c>
      <c r="O392" s="60">
        <v>3231572.43</v>
      </c>
      <c r="P392" s="60">
        <v>0</v>
      </c>
      <c r="Q392" s="60">
        <v>36795.9</v>
      </c>
      <c r="R392" s="60">
        <v>5220</v>
      </c>
      <c r="S392" s="61" t="s">
        <v>1327</v>
      </c>
      <c r="T392" s="60">
        <v>3263148.33</v>
      </c>
      <c r="U392" s="62" t="s">
        <v>923</v>
      </c>
      <c r="V392" s="63" t="s">
        <v>1493</v>
      </c>
      <c r="W392" s="64">
        <f t="shared" si="14"/>
        <v>1388</v>
      </c>
    </row>
    <row r="393" spans="1:23" s="10" customFormat="1" ht="88.5" customHeight="1">
      <c r="A393" s="52">
        <v>38</v>
      </c>
      <c r="B393" s="53" t="s">
        <v>87</v>
      </c>
      <c r="C393" s="54" t="s">
        <v>139</v>
      </c>
      <c r="D393" s="54" t="s">
        <v>274</v>
      </c>
      <c r="E393" s="55">
        <v>1</v>
      </c>
      <c r="F393" s="56" t="s">
        <v>57</v>
      </c>
      <c r="G393" s="57" t="s">
        <v>17</v>
      </c>
      <c r="H393" s="57" t="s">
        <v>17</v>
      </c>
      <c r="I393" s="58" t="s">
        <v>18</v>
      </c>
      <c r="J393" s="59" t="s">
        <v>19</v>
      </c>
      <c r="K393" s="59" t="s">
        <v>20</v>
      </c>
      <c r="L393" s="59" t="s">
        <v>958</v>
      </c>
      <c r="M393" s="59" t="s">
        <v>546</v>
      </c>
      <c r="N393" s="59" t="s">
        <v>326</v>
      </c>
      <c r="O393" s="60">
        <v>6957483.9900000002</v>
      </c>
      <c r="P393" s="60">
        <v>3764333.13</v>
      </c>
      <c r="Q393" s="60">
        <v>81911.199999999997</v>
      </c>
      <c r="R393" s="60">
        <v>6145.07</v>
      </c>
      <c r="S393" s="61" t="s">
        <v>1964</v>
      </c>
      <c r="T393" s="60">
        <v>10797583.25</v>
      </c>
      <c r="U393" s="62" t="s">
        <v>923</v>
      </c>
      <c r="V393" s="63" t="s">
        <v>1494</v>
      </c>
      <c r="W393" s="64">
        <f t="shared" si="14"/>
        <v>1485</v>
      </c>
    </row>
    <row r="394" spans="1:23" s="10" customFormat="1" ht="77.25" customHeight="1">
      <c r="A394" s="52">
        <v>38</v>
      </c>
      <c r="B394" s="53" t="s">
        <v>87</v>
      </c>
      <c r="C394" s="54" t="s">
        <v>139</v>
      </c>
      <c r="D394" s="54" t="s">
        <v>274</v>
      </c>
      <c r="E394" s="55">
        <v>1</v>
      </c>
      <c r="F394" s="56" t="s">
        <v>57</v>
      </c>
      <c r="G394" s="57" t="s">
        <v>58</v>
      </c>
      <c r="H394" s="57" t="s">
        <v>58</v>
      </c>
      <c r="I394" s="58" t="s">
        <v>59</v>
      </c>
      <c r="J394" s="59" t="s">
        <v>60</v>
      </c>
      <c r="K394" s="59" t="s">
        <v>61</v>
      </c>
      <c r="L394" s="59" t="s">
        <v>958</v>
      </c>
      <c r="M394" s="59" t="s">
        <v>1160</v>
      </c>
      <c r="N394" s="59" t="s">
        <v>1074</v>
      </c>
      <c r="O394" s="60">
        <v>26128238.949999999</v>
      </c>
      <c r="P394" s="60">
        <v>2064528.14</v>
      </c>
      <c r="Q394" s="60">
        <v>226376.55</v>
      </c>
      <c r="R394" s="60">
        <v>2895663.2</v>
      </c>
      <c r="S394" s="61" t="s">
        <v>1965</v>
      </c>
      <c r="T394" s="60">
        <v>25523480.440000001</v>
      </c>
      <c r="U394" s="62" t="s">
        <v>923</v>
      </c>
      <c r="V394" s="63" t="s">
        <v>1495</v>
      </c>
      <c r="W394" s="64">
        <f t="shared" si="14"/>
        <v>176</v>
      </c>
    </row>
    <row r="395" spans="1:23" s="10" customFormat="1" ht="109.5" customHeight="1">
      <c r="A395" s="52">
        <v>38</v>
      </c>
      <c r="B395" s="53" t="s">
        <v>87</v>
      </c>
      <c r="C395" s="54" t="s">
        <v>139</v>
      </c>
      <c r="D395" s="54" t="s">
        <v>274</v>
      </c>
      <c r="E395" s="55">
        <v>1</v>
      </c>
      <c r="F395" s="56" t="s">
        <v>62</v>
      </c>
      <c r="G395" s="57" t="s">
        <v>63</v>
      </c>
      <c r="H395" s="57" t="s">
        <v>63</v>
      </c>
      <c r="I395" s="58" t="s">
        <v>64</v>
      </c>
      <c r="J395" s="59" t="s">
        <v>65</v>
      </c>
      <c r="K395" s="59" t="s">
        <v>699</v>
      </c>
      <c r="L395" s="59" t="s">
        <v>958</v>
      </c>
      <c r="M395" s="59" t="s">
        <v>546</v>
      </c>
      <c r="N395" s="59" t="s">
        <v>915</v>
      </c>
      <c r="O395" s="60">
        <v>7452157.5499999998</v>
      </c>
      <c r="P395" s="60">
        <v>554709.82999999996</v>
      </c>
      <c r="Q395" s="60">
        <v>59731.76</v>
      </c>
      <c r="R395" s="60">
        <v>277893.19</v>
      </c>
      <c r="S395" s="61" t="s">
        <v>1966</v>
      </c>
      <c r="T395" s="60">
        <v>7765505.9500000002</v>
      </c>
      <c r="U395" s="62" t="s">
        <v>923</v>
      </c>
      <c r="V395" s="63" t="s">
        <v>1496</v>
      </c>
      <c r="W395" s="64">
        <f t="shared" si="14"/>
        <v>1126</v>
      </c>
    </row>
    <row r="396" spans="1:23" s="10" customFormat="1" ht="132.75" customHeight="1">
      <c r="A396" s="52">
        <v>38</v>
      </c>
      <c r="B396" s="53" t="s">
        <v>87</v>
      </c>
      <c r="C396" s="54" t="s">
        <v>139</v>
      </c>
      <c r="D396" s="54" t="s">
        <v>274</v>
      </c>
      <c r="E396" s="55">
        <v>1</v>
      </c>
      <c r="F396" s="56" t="s">
        <v>700</v>
      </c>
      <c r="G396" s="57" t="s">
        <v>87</v>
      </c>
      <c r="H396" s="57" t="s">
        <v>87</v>
      </c>
      <c r="I396" s="58" t="s">
        <v>1131</v>
      </c>
      <c r="J396" s="59" t="s">
        <v>1132</v>
      </c>
      <c r="K396" s="59" t="s">
        <v>335</v>
      </c>
      <c r="L396" s="59" t="s">
        <v>324</v>
      </c>
      <c r="M396" s="59" t="s">
        <v>922</v>
      </c>
      <c r="N396" s="59" t="s">
        <v>915</v>
      </c>
      <c r="O396" s="60">
        <v>4028780042.1199999</v>
      </c>
      <c r="P396" s="60">
        <v>259890972.12</v>
      </c>
      <c r="Q396" s="60">
        <v>46526249.57</v>
      </c>
      <c r="R396" s="60">
        <v>352298932.49000001</v>
      </c>
      <c r="S396" s="61" t="s">
        <v>1967</v>
      </c>
      <c r="T396" s="60">
        <v>3982898331.3200002</v>
      </c>
      <c r="U396" s="62" t="s">
        <v>923</v>
      </c>
      <c r="V396" s="63" t="s">
        <v>1512</v>
      </c>
      <c r="W396" s="64">
        <f t="shared" si="14"/>
        <v>1493</v>
      </c>
    </row>
    <row r="397" spans="1:23" s="10" customFormat="1" ht="114" customHeight="1">
      <c r="A397" s="52">
        <v>38</v>
      </c>
      <c r="B397" s="53" t="s">
        <v>87</v>
      </c>
      <c r="C397" s="54" t="s">
        <v>139</v>
      </c>
      <c r="D397" s="54" t="s">
        <v>274</v>
      </c>
      <c r="E397" s="55">
        <v>1</v>
      </c>
      <c r="F397" s="56" t="s">
        <v>700</v>
      </c>
      <c r="G397" s="57" t="s">
        <v>87</v>
      </c>
      <c r="H397" s="57" t="s">
        <v>87</v>
      </c>
      <c r="I397" s="58" t="s">
        <v>1133</v>
      </c>
      <c r="J397" s="59" t="s">
        <v>1134</v>
      </c>
      <c r="K397" s="59" t="s">
        <v>1135</v>
      </c>
      <c r="L397" s="59" t="s">
        <v>324</v>
      </c>
      <c r="M397" s="59" t="s">
        <v>922</v>
      </c>
      <c r="N397" s="59" t="s">
        <v>915</v>
      </c>
      <c r="O397" s="60">
        <v>996344792.44000006</v>
      </c>
      <c r="P397" s="60">
        <v>72815718</v>
      </c>
      <c r="Q397" s="60">
        <v>11885628.779999999</v>
      </c>
      <c r="R397" s="60">
        <v>3452512.21</v>
      </c>
      <c r="S397" s="61" t="s">
        <v>1968</v>
      </c>
      <c r="T397" s="60">
        <v>1077593627.01</v>
      </c>
      <c r="U397" s="62" t="s">
        <v>923</v>
      </c>
      <c r="V397" s="63" t="s">
        <v>1513</v>
      </c>
      <c r="W397" s="64">
        <f t="shared" si="14"/>
        <v>1494</v>
      </c>
    </row>
    <row r="398" spans="1:23" s="10" customFormat="1" ht="207" customHeight="1">
      <c r="A398" s="52">
        <v>38</v>
      </c>
      <c r="B398" s="53" t="s">
        <v>87</v>
      </c>
      <c r="C398" s="54" t="s">
        <v>139</v>
      </c>
      <c r="D398" s="54" t="s">
        <v>274</v>
      </c>
      <c r="E398" s="55">
        <v>1</v>
      </c>
      <c r="F398" s="56" t="s">
        <v>700</v>
      </c>
      <c r="G398" s="57" t="s">
        <v>87</v>
      </c>
      <c r="H398" s="57" t="s">
        <v>87</v>
      </c>
      <c r="I398" s="58">
        <v>20013810001201</v>
      </c>
      <c r="J398" s="59" t="s">
        <v>1227</v>
      </c>
      <c r="K398" s="59" t="s">
        <v>1228</v>
      </c>
      <c r="L398" s="59" t="s">
        <v>958</v>
      </c>
      <c r="M398" s="59" t="s">
        <v>546</v>
      </c>
      <c r="N398" s="59" t="s">
        <v>915</v>
      </c>
      <c r="O398" s="60">
        <v>31337034.52</v>
      </c>
      <c r="P398" s="60">
        <v>0</v>
      </c>
      <c r="Q398" s="60">
        <v>320629.59999999998</v>
      </c>
      <c r="R398" s="60">
        <v>6836768.8799999999</v>
      </c>
      <c r="S398" s="61" t="s">
        <v>1969</v>
      </c>
      <c r="T398" s="60">
        <v>24820895.239999998</v>
      </c>
      <c r="U398" s="62" t="s">
        <v>923</v>
      </c>
      <c r="V398" s="63" t="s">
        <v>1970</v>
      </c>
      <c r="W398" s="64">
        <f t="shared" si="14"/>
        <v>1201</v>
      </c>
    </row>
    <row r="399" spans="1:23" s="10" customFormat="1" ht="132.75" customHeight="1">
      <c r="A399" s="52">
        <v>38</v>
      </c>
      <c r="B399" s="53" t="s">
        <v>87</v>
      </c>
      <c r="C399" s="54" t="s">
        <v>139</v>
      </c>
      <c r="D399" s="54" t="s">
        <v>274</v>
      </c>
      <c r="E399" s="55">
        <v>1</v>
      </c>
      <c r="F399" s="56" t="s">
        <v>700</v>
      </c>
      <c r="G399" s="57" t="s">
        <v>87</v>
      </c>
      <c r="H399" s="57" t="s">
        <v>87</v>
      </c>
      <c r="I399" s="58">
        <v>20033810001316</v>
      </c>
      <c r="J399" s="59" t="s">
        <v>476</v>
      </c>
      <c r="K399" s="59" t="s">
        <v>807</v>
      </c>
      <c r="L399" s="59" t="s">
        <v>958</v>
      </c>
      <c r="M399" s="59" t="s">
        <v>546</v>
      </c>
      <c r="N399" s="59" t="s">
        <v>915</v>
      </c>
      <c r="O399" s="60">
        <v>1388569248.26</v>
      </c>
      <c r="P399" s="60">
        <v>2460078.06</v>
      </c>
      <c r="Q399" s="60">
        <v>14646921.34</v>
      </c>
      <c r="R399" s="60">
        <v>61730816.609999999</v>
      </c>
      <c r="S399" s="61" t="s">
        <v>1971</v>
      </c>
      <c r="T399" s="60">
        <v>1343945431.05</v>
      </c>
      <c r="U399" s="62" t="s">
        <v>923</v>
      </c>
      <c r="V399" s="63" t="s">
        <v>1653</v>
      </c>
      <c r="W399" s="64">
        <f t="shared" si="14"/>
        <v>1316</v>
      </c>
    </row>
    <row r="400" spans="1:23" s="10" customFormat="1" ht="74.25" customHeight="1">
      <c r="A400" s="52">
        <v>38</v>
      </c>
      <c r="B400" s="53" t="s">
        <v>87</v>
      </c>
      <c r="C400" s="54" t="s">
        <v>139</v>
      </c>
      <c r="D400" s="54" t="s">
        <v>274</v>
      </c>
      <c r="E400" s="55">
        <v>1</v>
      </c>
      <c r="F400" s="56" t="s">
        <v>700</v>
      </c>
      <c r="G400" s="57" t="s">
        <v>87</v>
      </c>
      <c r="H400" s="57" t="s">
        <v>87</v>
      </c>
      <c r="I400" s="58" t="s">
        <v>1972</v>
      </c>
      <c r="J400" s="59" t="s">
        <v>1973</v>
      </c>
      <c r="K400" s="59" t="s">
        <v>1974</v>
      </c>
      <c r="L400" s="59" t="s">
        <v>958</v>
      </c>
      <c r="M400" s="59" t="s">
        <v>546</v>
      </c>
      <c r="N400" s="59" t="s">
        <v>915</v>
      </c>
      <c r="O400" s="60">
        <v>140892866.16999999</v>
      </c>
      <c r="P400" s="60">
        <v>0</v>
      </c>
      <c r="Q400" s="60">
        <v>1588300.12</v>
      </c>
      <c r="R400" s="60">
        <v>52200</v>
      </c>
      <c r="S400" s="61" t="s">
        <v>1975</v>
      </c>
      <c r="T400" s="60">
        <v>142428966.28999999</v>
      </c>
      <c r="U400" s="62" t="s">
        <v>923</v>
      </c>
      <c r="V400" s="63" t="s">
        <v>1976</v>
      </c>
      <c r="W400" s="64">
        <f t="shared" si="14"/>
        <v>1544</v>
      </c>
    </row>
    <row r="401" spans="1:23" s="10" customFormat="1" ht="173.25" customHeight="1">
      <c r="A401" s="52">
        <v>38</v>
      </c>
      <c r="B401" s="53" t="s">
        <v>87</v>
      </c>
      <c r="C401" s="54" t="s">
        <v>139</v>
      </c>
      <c r="D401" s="54" t="s">
        <v>274</v>
      </c>
      <c r="E401" s="55">
        <v>1</v>
      </c>
      <c r="F401" s="56" t="s">
        <v>700</v>
      </c>
      <c r="G401" s="57" t="s">
        <v>87</v>
      </c>
      <c r="H401" s="57" t="s">
        <v>87</v>
      </c>
      <c r="I401" s="58">
        <v>700038100146</v>
      </c>
      <c r="J401" s="59" t="s">
        <v>88</v>
      </c>
      <c r="K401" s="59" t="s">
        <v>828</v>
      </c>
      <c r="L401" s="59" t="s">
        <v>324</v>
      </c>
      <c r="M401" s="59" t="s">
        <v>325</v>
      </c>
      <c r="N401" s="59" t="s">
        <v>915</v>
      </c>
      <c r="O401" s="60">
        <v>25537314.539999999</v>
      </c>
      <c r="P401" s="60">
        <v>0</v>
      </c>
      <c r="Q401" s="60">
        <v>285301.23</v>
      </c>
      <c r="R401" s="60">
        <v>5708.35</v>
      </c>
      <c r="S401" s="61" t="s">
        <v>1328</v>
      </c>
      <c r="T401" s="60">
        <v>25816907.420000002</v>
      </c>
      <c r="U401" s="62" t="s">
        <v>923</v>
      </c>
      <c r="V401" s="63" t="s">
        <v>1652</v>
      </c>
      <c r="W401" s="64">
        <f t="shared" si="14"/>
        <v>146</v>
      </c>
    </row>
    <row r="402" spans="1:23" s="10" customFormat="1" ht="90" customHeight="1">
      <c r="A402" s="52">
        <v>38</v>
      </c>
      <c r="B402" s="53" t="s">
        <v>87</v>
      </c>
      <c r="C402" s="54" t="s">
        <v>139</v>
      </c>
      <c r="D402" s="54" t="s">
        <v>274</v>
      </c>
      <c r="E402" s="55">
        <v>1</v>
      </c>
      <c r="F402" s="56" t="s">
        <v>700</v>
      </c>
      <c r="G402" s="57" t="s">
        <v>87</v>
      </c>
      <c r="H402" s="57" t="s">
        <v>87</v>
      </c>
      <c r="I402" s="58">
        <v>20023810001256</v>
      </c>
      <c r="J402" s="59" t="s">
        <v>300</v>
      </c>
      <c r="K402" s="59" t="s">
        <v>1253</v>
      </c>
      <c r="L402" s="59" t="s">
        <v>324</v>
      </c>
      <c r="M402" s="59" t="s">
        <v>325</v>
      </c>
      <c r="N402" s="59" t="s">
        <v>915</v>
      </c>
      <c r="O402" s="60">
        <v>280571090.35000002</v>
      </c>
      <c r="P402" s="60">
        <v>165093829.63999999</v>
      </c>
      <c r="Q402" s="60">
        <v>3880957.98</v>
      </c>
      <c r="R402" s="60">
        <v>29432039.859999999</v>
      </c>
      <c r="S402" s="61" t="s">
        <v>1977</v>
      </c>
      <c r="T402" s="60">
        <v>420113838.11000001</v>
      </c>
      <c r="U402" s="62" t="s">
        <v>923</v>
      </c>
      <c r="V402" s="63" t="s">
        <v>1497</v>
      </c>
      <c r="W402" s="64">
        <f t="shared" si="14"/>
        <v>1256</v>
      </c>
    </row>
    <row r="403" spans="1:23" s="10" customFormat="1" ht="132.75" customHeight="1">
      <c r="A403" s="52">
        <v>38</v>
      </c>
      <c r="B403" s="53" t="s">
        <v>87</v>
      </c>
      <c r="C403" s="54" t="s">
        <v>139</v>
      </c>
      <c r="D403" s="54" t="s">
        <v>274</v>
      </c>
      <c r="E403" s="55">
        <v>1</v>
      </c>
      <c r="F403" s="56" t="s">
        <v>700</v>
      </c>
      <c r="G403" s="57" t="s">
        <v>87</v>
      </c>
      <c r="H403" s="57" t="s">
        <v>87</v>
      </c>
      <c r="I403" s="58">
        <v>20023810001257</v>
      </c>
      <c r="J403" s="59" t="s">
        <v>121</v>
      </c>
      <c r="K403" s="59" t="s">
        <v>122</v>
      </c>
      <c r="L403" s="59" t="s">
        <v>324</v>
      </c>
      <c r="M403" s="59" t="s">
        <v>325</v>
      </c>
      <c r="N403" s="59" t="s">
        <v>915</v>
      </c>
      <c r="O403" s="60">
        <v>47431695.640000001</v>
      </c>
      <c r="P403" s="60">
        <v>0</v>
      </c>
      <c r="Q403" s="60">
        <v>508854.58</v>
      </c>
      <c r="R403" s="60">
        <v>4734543.2300000004</v>
      </c>
      <c r="S403" s="61" t="s">
        <v>1978</v>
      </c>
      <c r="T403" s="60">
        <v>43206006.990000002</v>
      </c>
      <c r="U403" s="62" t="s">
        <v>923</v>
      </c>
      <c r="V403" s="63" t="s">
        <v>1498</v>
      </c>
      <c r="W403" s="64">
        <f t="shared" si="14"/>
        <v>1257</v>
      </c>
    </row>
    <row r="404" spans="1:23" s="10" customFormat="1" ht="80.25" customHeight="1">
      <c r="A404" s="52">
        <v>38</v>
      </c>
      <c r="B404" s="53" t="s">
        <v>87</v>
      </c>
      <c r="C404" s="54" t="s">
        <v>139</v>
      </c>
      <c r="D404" s="54" t="s">
        <v>274</v>
      </c>
      <c r="E404" s="55">
        <v>1</v>
      </c>
      <c r="F404" s="56" t="s">
        <v>700</v>
      </c>
      <c r="G404" s="57" t="s">
        <v>87</v>
      </c>
      <c r="H404" s="57" t="s">
        <v>87</v>
      </c>
      <c r="I404" s="58">
        <v>20023810001258</v>
      </c>
      <c r="J404" s="59" t="s">
        <v>123</v>
      </c>
      <c r="K404" s="59" t="s">
        <v>124</v>
      </c>
      <c r="L404" s="59" t="s">
        <v>324</v>
      </c>
      <c r="M404" s="59" t="s">
        <v>325</v>
      </c>
      <c r="N404" s="59" t="s">
        <v>915</v>
      </c>
      <c r="O404" s="60">
        <v>83428923.030000001</v>
      </c>
      <c r="P404" s="60">
        <v>820205.43</v>
      </c>
      <c r="Q404" s="60">
        <v>895599.3</v>
      </c>
      <c r="R404" s="60">
        <v>14057485.460000001</v>
      </c>
      <c r="S404" s="61" t="s">
        <v>1979</v>
      </c>
      <c r="T404" s="60">
        <v>71087242.299999997</v>
      </c>
      <c r="U404" s="62" t="s">
        <v>923</v>
      </c>
      <c r="V404" s="63" t="s">
        <v>1499</v>
      </c>
      <c r="W404" s="64">
        <f t="shared" si="14"/>
        <v>1258</v>
      </c>
    </row>
    <row r="405" spans="1:23" s="10" customFormat="1" ht="82.5" customHeight="1">
      <c r="A405" s="52">
        <v>38</v>
      </c>
      <c r="B405" s="53" t="s">
        <v>87</v>
      </c>
      <c r="C405" s="54" t="s">
        <v>139</v>
      </c>
      <c r="D405" s="54" t="s">
        <v>274</v>
      </c>
      <c r="E405" s="55">
        <v>1</v>
      </c>
      <c r="F405" s="56" t="s">
        <v>700</v>
      </c>
      <c r="G405" s="57" t="s">
        <v>87</v>
      </c>
      <c r="H405" s="57" t="s">
        <v>87</v>
      </c>
      <c r="I405" s="58">
        <v>20023810001259</v>
      </c>
      <c r="J405" s="59" t="s">
        <v>1128</v>
      </c>
      <c r="K405" s="59" t="s">
        <v>125</v>
      </c>
      <c r="L405" s="59" t="s">
        <v>324</v>
      </c>
      <c r="M405" s="59" t="s">
        <v>325</v>
      </c>
      <c r="N405" s="59" t="s">
        <v>915</v>
      </c>
      <c r="O405" s="60">
        <v>682253892.83000004</v>
      </c>
      <c r="P405" s="60">
        <v>5947676.7400000002</v>
      </c>
      <c r="Q405" s="60">
        <v>7383764.3600000003</v>
      </c>
      <c r="R405" s="60">
        <v>39151775.350000001</v>
      </c>
      <c r="S405" s="61" t="s">
        <v>1980</v>
      </c>
      <c r="T405" s="60">
        <v>656433558.58000004</v>
      </c>
      <c r="U405" s="62" t="s">
        <v>923</v>
      </c>
      <c r="V405" s="63" t="s">
        <v>1500</v>
      </c>
      <c r="W405" s="64">
        <f t="shared" si="14"/>
        <v>1259</v>
      </c>
    </row>
    <row r="406" spans="1:23" s="10" customFormat="1" ht="80.25" customHeight="1">
      <c r="A406" s="52">
        <v>38</v>
      </c>
      <c r="B406" s="53" t="s">
        <v>87</v>
      </c>
      <c r="C406" s="54" t="s">
        <v>139</v>
      </c>
      <c r="D406" s="54" t="s">
        <v>274</v>
      </c>
      <c r="E406" s="55">
        <v>1</v>
      </c>
      <c r="F406" s="56" t="s">
        <v>700</v>
      </c>
      <c r="G406" s="57" t="s">
        <v>87</v>
      </c>
      <c r="H406" s="57" t="s">
        <v>87</v>
      </c>
      <c r="I406" s="58">
        <v>20023810001260</v>
      </c>
      <c r="J406" s="59" t="s">
        <v>126</v>
      </c>
      <c r="K406" s="59" t="s">
        <v>127</v>
      </c>
      <c r="L406" s="59" t="s">
        <v>324</v>
      </c>
      <c r="M406" s="59" t="s">
        <v>325</v>
      </c>
      <c r="N406" s="59" t="s">
        <v>915</v>
      </c>
      <c r="O406" s="60">
        <v>30982368.620000001</v>
      </c>
      <c r="P406" s="60">
        <v>394030.76</v>
      </c>
      <c r="Q406" s="60">
        <v>337988.26</v>
      </c>
      <c r="R406" s="60">
        <v>2045316.56</v>
      </c>
      <c r="S406" s="61" t="s">
        <v>1981</v>
      </c>
      <c r="T406" s="60">
        <v>29669071.079999998</v>
      </c>
      <c r="U406" s="62" t="s">
        <v>923</v>
      </c>
      <c r="V406" s="63" t="s">
        <v>1501</v>
      </c>
      <c r="W406" s="64">
        <f t="shared" si="14"/>
        <v>1260</v>
      </c>
    </row>
    <row r="407" spans="1:23" s="10" customFormat="1" ht="81" customHeight="1">
      <c r="A407" s="52">
        <v>38</v>
      </c>
      <c r="B407" s="53" t="s">
        <v>87</v>
      </c>
      <c r="C407" s="54" t="s">
        <v>139</v>
      </c>
      <c r="D407" s="54" t="s">
        <v>274</v>
      </c>
      <c r="E407" s="55">
        <v>1</v>
      </c>
      <c r="F407" s="56" t="s">
        <v>700</v>
      </c>
      <c r="G407" s="57" t="s">
        <v>87</v>
      </c>
      <c r="H407" s="57" t="s">
        <v>87</v>
      </c>
      <c r="I407" s="58">
        <v>20023810001261</v>
      </c>
      <c r="J407" s="59" t="s">
        <v>618</v>
      </c>
      <c r="K407" s="59" t="s">
        <v>619</v>
      </c>
      <c r="L407" s="59" t="s">
        <v>324</v>
      </c>
      <c r="M407" s="59" t="s">
        <v>325</v>
      </c>
      <c r="N407" s="59" t="s">
        <v>915</v>
      </c>
      <c r="O407" s="60">
        <v>71006702.590000004</v>
      </c>
      <c r="P407" s="60">
        <v>2787222.12</v>
      </c>
      <c r="Q407" s="60">
        <v>786402.51</v>
      </c>
      <c r="R407" s="60">
        <v>3808414.62</v>
      </c>
      <c r="S407" s="61" t="s">
        <v>1982</v>
      </c>
      <c r="T407" s="60">
        <v>70771912.599999994</v>
      </c>
      <c r="U407" s="62" t="s">
        <v>923</v>
      </c>
      <c r="V407" s="63" t="s">
        <v>1502</v>
      </c>
      <c r="W407" s="64">
        <f t="shared" si="14"/>
        <v>1261</v>
      </c>
    </row>
    <row r="408" spans="1:23" s="10" customFormat="1" ht="88.5" customHeight="1">
      <c r="A408" s="52">
        <v>38</v>
      </c>
      <c r="B408" s="53" t="s">
        <v>87</v>
      </c>
      <c r="C408" s="54" t="s">
        <v>139</v>
      </c>
      <c r="D408" s="54" t="s">
        <v>274</v>
      </c>
      <c r="E408" s="55">
        <v>1</v>
      </c>
      <c r="F408" s="56" t="s">
        <v>700</v>
      </c>
      <c r="G408" s="57" t="s">
        <v>87</v>
      </c>
      <c r="H408" s="57" t="s">
        <v>87</v>
      </c>
      <c r="I408" s="58">
        <v>20023810001306</v>
      </c>
      <c r="J408" s="59" t="s">
        <v>620</v>
      </c>
      <c r="K408" s="59" t="s">
        <v>621</v>
      </c>
      <c r="L408" s="59" t="s">
        <v>324</v>
      </c>
      <c r="M408" s="59" t="s">
        <v>325</v>
      </c>
      <c r="N408" s="59" t="s">
        <v>915</v>
      </c>
      <c r="O408" s="60">
        <v>362297913.25</v>
      </c>
      <c r="P408" s="60">
        <v>26568785.609999999</v>
      </c>
      <c r="Q408" s="60">
        <v>4223303.17</v>
      </c>
      <c r="R408" s="60">
        <v>8604065.6799999997</v>
      </c>
      <c r="S408" s="61" t="s">
        <v>1983</v>
      </c>
      <c r="T408" s="60">
        <v>384485936.35000002</v>
      </c>
      <c r="U408" s="62" t="s">
        <v>923</v>
      </c>
      <c r="V408" s="63" t="s">
        <v>1503</v>
      </c>
      <c r="W408" s="64">
        <f t="shared" si="14"/>
        <v>1306</v>
      </c>
    </row>
    <row r="409" spans="1:23" s="10" customFormat="1" ht="87" customHeight="1">
      <c r="A409" s="52">
        <v>38</v>
      </c>
      <c r="B409" s="53" t="s">
        <v>87</v>
      </c>
      <c r="C409" s="54" t="s">
        <v>139</v>
      </c>
      <c r="D409" s="54" t="s">
        <v>274</v>
      </c>
      <c r="E409" s="55">
        <v>1</v>
      </c>
      <c r="F409" s="56" t="s">
        <v>700</v>
      </c>
      <c r="G409" s="57" t="s">
        <v>87</v>
      </c>
      <c r="H409" s="57" t="s">
        <v>87</v>
      </c>
      <c r="I409" s="58">
        <v>20023810001307</v>
      </c>
      <c r="J409" s="59" t="s">
        <v>622</v>
      </c>
      <c r="K409" s="59" t="s">
        <v>623</v>
      </c>
      <c r="L409" s="59" t="s">
        <v>324</v>
      </c>
      <c r="M409" s="59" t="s">
        <v>325</v>
      </c>
      <c r="N409" s="59" t="s">
        <v>915</v>
      </c>
      <c r="O409" s="60">
        <v>86083530.980000004</v>
      </c>
      <c r="P409" s="60">
        <v>1359109.99</v>
      </c>
      <c r="Q409" s="60">
        <v>921441.98</v>
      </c>
      <c r="R409" s="60">
        <v>10632027.32</v>
      </c>
      <c r="S409" s="61" t="s">
        <v>1984</v>
      </c>
      <c r="T409" s="60">
        <v>77732055.629999995</v>
      </c>
      <c r="U409" s="62" t="s">
        <v>923</v>
      </c>
      <c r="V409" s="63" t="s">
        <v>1504</v>
      </c>
      <c r="W409" s="64">
        <f t="shared" si="14"/>
        <v>1307</v>
      </c>
    </row>
    <row r="410" spans="1:23" s="10" customFormat="1" ht="87" customHeight="1">
      <c r="A410" s="52">
        <v>38</v>
      </c>
      <c r="B410" s="53" t="s">
        <v>87</v>
      </c>
      <c r="C410" s="54" t="s">
        <v>139</v>
      </c>
      <c r="D410" s="54" t="s">
        <v>274</v>
      </c>
      <c r="E410" s="55">
        <v>1</v>
      </c>
      <c r="F410" s="56" t="s">
        <v>700</v>
      </c>
      <c r="G410" s="57" t="s">
        <v>87</v>
      </c>
      <c r="H410" s="57" t="s">
        <v>87</v>
      </c>
      <c r="I410" s="58">
        <v>20023810001309</v>
      </c>
      <c r="J410" s="59" t="s">
        <v>270</v>
      </c>
      <c r="K410" s="59" t="s">
        <v>271</v>
      </c>
      <c r="L410" s="59" t="s">
        <v>324</v>
      </c>
      <c r="M410" s="59" t="s">
        <v>325</v>
      </c>
      <c r="N410" s="59" t="s">
        <v>915</v>
      </c>
      <c r="O410" s="60">
        <v>12181382.640000001</v>
      </c>
      <c r="P410" s="60">
        <v>5421</v>
      </c>
      <c r="Q410" s="60">
        <v>107089.08</v>
      </c>
      <c r="R410" s="60">
        <v>4111430.64</v>
      </c>
      <c r="S410" s="61" t="s">
        <v>1985</v>
      </c>
      <c r="T410" s="60">
        <v>8182462.0800000001</v>
      </c>
      <c r="U410" s="62" t="s">
        <v>923</v>
      </c>
      <c r="V410" s="63" t="s">
        <v>1505</v>
      </c>
      <c r="W410" s="64">
        <f t="shared" si="14"/>
        <v>1309</v>
      </c>
    </row>
    <row r="411" spans="1:23" s="10" customFormat="1" ht="88.5" customHeight="1">
      <c r="A411" s="52">
        <v>38</v>
      </c>
      <c r="B411" s="53" t="s">
        <v>87</v>
      </c>
      <c r="C411" s="54" t="s">
        <v>139</v>
      </c>
      <c r="D411" s="54" t="s">
        <v>274</v>
      </c>
      <c r="E411" s="55">
        <v>1</v>
      </c>
      <c r="F411" s="56" t="s">
        <v>700</v>
      </c>
      <c r="G411" s="57" t="s">
        <v>87</v>
      </c>
      <c r="H411" s="57" t="s">
        <v>87</v>
      </c>
      <c r="I411" s="58">
        <v>20033810001317</v>
      </c>
      <c r="J411" s="59" t="s">
        <v>808</v>
      </c>
      <c r="K411" s="59" t="s">
        <v>809</v>
      </c>
      <c r="L411" s="59" t="s">
        <v>324</v>
      </c>
      <c r="M411" s="59" t="s">
        <v>325</v>
      </c>
      <c r="N411" s="59" t="s">
        <v>915</v>
      </c>
      <c r="O411" s="60">
        <v>1829102648.1600001</v>
      </c>
      <c r="P411" s="60">
        <v>100497677.84</v>
      </c>
      <c r="Q411" s="60">
        <v>20872046.649999999</v>
      </c>
      <c r="R411" s="60">
        <v>93763176.280000001</v>
      </c>
      <c r="S411" s="61" t="s">
        <v>1986</v>
      </c>
      <c r="T411" s="60">
        <v>1856709196.3699999</v>
      </c>
      <c r="U411" s="62" t="s">
        <v>923</v>
      </c>
      <c r="V411" s="63" t="s">
        <v>1506</v>
      </c>
      <c r="W411" s="64">
        <f t="shared" si="14"/>
        <v>1317</v>
      </c>
    </row>
    <row r="412" spans="1:23" s="10" customFormat="1" ht="91.5" customHeight="1">
      <c r="A412" s="52">
        <v>38</v>
      </c>
      <c r="B412" s="53" t="s">
        <v>87</v>
      </c>
      <c r="C412" s="54" t="s">
        <v>139</v>
      </c>
      <c r="D412" s="54" t="s">
        <v>274</v>
      </c>
      <c r="E412" s="55">
        <v>1</v>
      </c>
      <c r="F412" s="56" t="s">
        <v>700</v>
      </c>
      <c r="G412" s="57" t="s">
        <v>87</v>
      </c>
      <c r="H412" s="57" t="s">
        <v>87</v>
      </c>
      <c r="I412" s="58">
        <v>20033810001318</v>
      </c>
      <c r="J412" s="59" t="s">
        <v>810</v>
      </c>
      <c r="K412" s="59" t="s">
        <v>811</v>
      </c>
      <c r="L412" s="59" t="s">
        <v>324</v>
      </c>
      <c r="M412" s="59" t="s">
        <v>325</v>
      </c>
      <c r="N412" s="59" t="s">
        <v>915</v>
      </c>
      <c r="O412" s="60">
        <v>7346480.0099999998</v>
      </c>
      <c r="P412" s="60">
        <v>330267.42</v>
      </c>
      <c r="Q412" s="60">
        <v>83004.77</v>
      </c>
      <c r="R412" s="60">
        <v>75431.3</v>
      </c>
      <c r="S412" s="61" t="s">
        <v>1987</v>
      </c>
      <c r="T412" s="60">
        <v>7684320.9000000004</v>
      </c>
      <c r="U412" s="62" t="s">
        <v>923</v>
      </c>
      <c r="V412" s="63" t="s">
        <v>1507</v>
      </c>
      <c r="W412" s="64">
        <f t="shared" si="14"/>
        <v>1318</v>
      </c>
    </row>
    <row r="413" spans="1:23" s="10" customFormat="1" ht="138.75" customHeight="1">
      <c r="A413" s="52">
        <v>38</v>
      </c>
      <c r="B413" s="53" t="s">
        <v>87</v>
      </c>
      <c r="C413" s="54" t="s">
        <v>139</v>
      </c>
      <c r="D413" s="54" t="s">
        <v>274</v>
      </c>
      <c r="E413" s="55">
        <v>1</v>
      </c>
      <c r="F413" s="56" t="s">
        <v>700</v>
      </c>
      <c r="G413" s="57" t="s">
        <v>87</v>
      </c>
      <c r="H413" s="57" t="s">
        <v>87</v>
      </c>
      <c r="I413" s="58">
        <v>20033810001349</v>
      </c>
      <c r="J413" s="59" t="s">
        <v>812</v>
      </c>
      <c r="K413" s="59" t="s">
        <v>181</v>
      </c>
      <c r="L413" s="59" t="s">
        <v>324</v>
      </c>
      <c r="M413" s="59" t="s">
        <v>325</v>
      </c>
      <c r="N413" s="59" t="s">
        <v>915</v>
      </c>
      <c r="O413" s="60">
        <v>109722923.38</v>
      </c>
      <c r="P413" s="60">
        <v>0</v>
      </c>
      <c r="Q413" s="60">
        <v>1213234.1599999999</v>
      </c>
      <c r="R413" s="60">
        <v>2378947.71</v>
      </c>
      <c r="S413" s="61" t="s">
        <v>1988</v>
      </c>
      <c r="T413" s="60">
        <v>108557209.83</v>
      </c>
      <c r="U413" s="62" t="s">
        <v>923</v>
      </c>
      <c r="V413" s="63" t="s">
        <v>1508</v>
      </c>
      <c r="W413" s="64">
        <f t="shared" ref="W413:W433" si="15">IF(OR(LEFT(I413)="7",LEFT(I413,1)="8"),VALUE(RIGHT(I413,3)),VALUE(RIGHT(I413,4)))</f>
        <v>1349</v>
      </c>
    </row>
    <row r="414" spans="1:23" s="10" customFormat="1" ht="81.75" customHeight="1">
      <c r="A414" s="52">
        <v>38</v>
      </c>
      <c r="B414" s="53" t="s">
        <v>87</v>
      </c>
      <c r="C414" s="54" t="s">
        <v>139</v>
      </c>
      <c r="D414" s="54" t="s">
        <v>274</v>
      </c>
      <c r="E414" s="55">
        <v>1</v>
      </c>
      <c r="F414" s="56" t="s">
        <v>700</v>
      </c>
      <c r="G414" s="57" t="s">
        <v>87</v>
      </c>
      <c r="H414" s="57" t="s">
        <v>87</v>
      </c>
      <c r="I414" s="58">
        <v>20043810001360</v>
      </c>
      <c r="J414" s="59" t="s">
        <v>597</v>
      </c>
      <c r="K414" s="59" t="s">
        <v>598</v>
      </c>
      <c r="L414" s="59" t="s">
        <v>324</v>
      </c>
      <c r="M414" s="59" t="s">
        <v>325</v>
      </c>
      <c r="N414" s="59" t="s">
        <v>915</v>
      </c>
      <c r="O414" s="60">
        <v>54224251.25</v>
      </c>
      <c r="P414" s="60">
        <v>377121.98</v>
      </c>
      <c r="Q414" s="60">
        <v>607697.98</v>
      </c>
      <c r="R414" s="60">
        <v>78076.19</v>
      </c>
      <c r="S414" s="61" t="s">
        <v>1989</v>
      </c>
      <c r="T414" s="60">
        <v>55130995.020000003</v>
      </c>
      <c r="U414" s="62" t="s">
        <v>923</v>
      </c>
      <c r="V414" s="63" t="s">
        <v>1509</v>
      </c>
      <c r="W414" s="64">
        <f t="shared" si="15"/>
        <v>1360</v>
      </c>
    </row>
    <row r="415" spans="1:23" s="10" customFormat="1" ht="73.5" customHeight="1">
      <c r="A415" s="52">
        <v>38</v>
      </c>
      <c r="B415" s="53" t="s">
        <v>87</v>
      </c>
      <c r="C415" s="54" t="s">
        <v>139</v>
      </c>
      <c r="D415" s="54" t="s">
        <v>274</v>
      </c>
      <c r="E415" s="55">
        <v>1</v>
      </c>
      <c r="F415" s="56" t="s">
        <v>700</v>
      </c>
      <c r="G415" s="57" t="s">
        <v>87</v>
      </c>
      <c r="H415" s="57" t="s">
        <v>87</v>
      </c>
      <c r="I415" s="58">
        <v>20043810001363</v>
      </c>
      <c r="J415" s="59" t="s">
        <v>599</v>
      </c>
      <c r="K415" s="59" t="s">
        <v>600</v>
      </c>
      <c r="L415" s="59" t="s">
        <v>324</v>
      </c>
      <c r="M415" s="59" t="s">
        <v>325</v>
      </c>
      <c r="N415" s="59" t="s">
        <v>915</v>
      </c>
      <c r="O415" s="60">
        <v>27670393</v>
      </c>
      <c r="P415" s="60">
        <v>0</v>
      </c>
      <c r="Q415" s="60">
        <v>309792.67</v>
      </c>
      <c r="R415" s="60">
        <v>27965.59</v>
      </c>
      <c r="S415" s="61" t="s">
        <v>1990</v>
      </c>
      <c r="T415" s="60">
        <v>27952220.079999998</v>
      </c>
      <c r="U415" s="62" t="s">
        <v>923</v>
      </c>
      <c r="V415" s="63" t="s">
        <v>1510</v>
      </c>
      <c r="W415" s="64">
        <f t="shared" si="15"/>
        <v>1363</v>
      </c>
    </row>
    <row r="416" spans="1:23" s="10" customFormat="1" ht="98.25" customHeight="1">
      <c r="A416" s="52">
        <v>38</v>
      </c>
      <c r="B416" s="53" t="s">
        <v>87</v>
      </c>
      <c r="C416" s="54" t="s">
        <v>139</v>
      </c>
      <c r="D416" s="54" t="s">
        <v>274</v>
      </c>
      <c r="E416" s="55">
        <v>1</v>
      </c>
      <c r="F416" s="56" t="s">
        <v>700</v>
      </c>
      <c r="G416" s="57" t="s">
        <v>87</v>
      </c>
      <c r="H416" s="57" t="s">
        <v>87</v>
      </c>
      <c r="I416" s="58" t="s">
        <v>1129</v>
      </c>
      <c r="J416" s="59" t="s">
        <v>1130</v>
      </c>
      <c r="K416" s="59" t="s">
        <v>334</v>
      </c>
      <c r="L416" s="59" t="s">
        <v>324</v>
      </c>
      <c r="M416" s="59" t="s">
        <v>325</v>
      </c>
      <c r="N416" s="59" t="s">
        <v>915</v>
      </c>
      <c r="O416" s="60">
        <v>144234272.78999999</v>
      </c>
      <c r="P416" s="60">
        <v>8437.75</v>
      </c>
      <c r="Q416" s="60">
        <v>1408699.58</v>
      </c>
      <c r="R416" s="60">
        <v>59440591.490000002</v>
      </c>
      <c r="S416" s="61" t="s">
        <v>1991</v>
      </c>
      <c r="T416" s="60">
        <v>86210818.629999995</v>
      </c>
      <c r="U416" s="62" t="s">
        <v>923</v>
      </c>
      <c r="V416" s="63" t="s">
        <v>1511</v>
      </c>
      <c r="W416" s="64">
        <f t="shared" si="15"/>
        <v>1490</v>
      </c>
    </row>
    <row r="417" spans="1:23" s="10" customFormat="1" ht="117" customHeight="1">
      <c r="A417" s="52">
        <v>38</v>
      </c>
      <c r="B417" s="53" t="s">
        <v>87</v>
      </c>
      <c r="C417" s="54" t="s">
        <v>139</v>
      </c>
      <c r="D417" s="54" t="s">
        <v>274</v>
      </c>
      <c r="E417" s="55">
        <v>1</v>
      </c>
      <c r="F417" s="56" t="s">
        <v>700</v>
      </c>
      <c r="G417" s="57" t="s">
        <v>87</v>
      </c>
      <c r="H417" s="57" t="s">
        <v>87</v>
      </c>
      <c r="I417" s="58" t="s">
        <v>336</v>
      </c>
      <c r="J417" s="59" t="s">
        <v>337</v>
      </c>
      <c r="K417" s="59" t="s">
        <v>758</v>
      </c>
      <c r="L417" s="59" t="s">
        <v>324</v>
      </c>
      <c r="M417" s="59" t="s">
        <v>325</v>
      </c>
      <c r="N417" s="59" t="s">
        <v>915</v>
      </c>
      <c r="O417" s="60">
        <v>12457605.07</v>
      </c>
      <c r="P417" s="60">
        <v>0</v>
      </c>
      <c r="Q417" s="60">
        <v>139605.18</v>
      </c>
      <c r="R417" s="60">
        <v>18261.46</v>
      </c>
      <c r="S417" s="61" t="s">
        <v>1992</v>
      </c>
      <c r="T417" s="60">
        <v>12578948.789999999</v>
      </c>
      <c r="U417" s="62" t="s">
        <v>923</v>
      </c>
      <c r="V417" s="63" t="s">
        <v>1514</v>
      </c>
      <c r="W417" s="64">
        <f t="shared" si="15"/>
        <v>1500</v>
      </c>
    </row>
    <row r="418" spans="1:23" s="10" customFormat="1" ht="115.5" customHeight="1">
      <c r="A418" s="52">
        <v>38</v>
      </c>
      <c r="B418" s="53" t="s">
        <v>87</v>
      </c>
      <c r="C418" s="54" t="s">
        <v>139</v>
      </c>
      <c r="D418" s="54" t="s">
        <v>274</v>
      </c>
      <c r="E418" s="55">
        <v>1</v>
      </c>
      <c r="F418" s="56" t="s">
        <v>700</v>
      </c>
      <c r="G418" s="57" t="s">
        <v>87</v>
      </c>
      <c r="H418" s="57" t="s">
        <v>87</v>
      </c>
      <c r="I418" s="58" t="s">
        <v>759</v>
      </c>
      <c r="J418" s="59" t="s">
        <v>760</v>
      </c>
      <c r="K418" s="59" t="s">
        <v>1277</v>
      </c>
      <c r="L418" s="59" t="s">
        <v>324</v>
      </c>
      <c r="M418" s="59" t="s">
        <v>325</v>
      </c>
      <c r="N418" s="59" t="s">
        <v>915</v>
      </c>
      <c r="O418" s="60">
        <v>607828299.73000002</v>
      </c>
      <c r="P418" s="60">
        <v>4727418.5199999996</v>
      </c>
      <c r="Q418" s="60">
        <v>4113758.72</v>
      </c>
      <c r="R418" s="60">
        <v>45756080.340000004</v>
      </c>
      <c r="S418" s="61" t="s">
        <v>1993</v>
      </c>
      <c r="T418" s="60">
        <v>570913396.63</v>
      </c>
      <c r="U418" s="62" t="s">
        <v>923</v>
      </c>
      <c r="V418" s="63" t="s">
        <v>1515</v>
      </c>
      <c r="W418" s="64">
        <f t="shared" si="15"/>
        <v>1501</v>
      </c>
    </row>
    <row r="419" spans="1:23" s="10" customFormat="1" ht="81.75" customHeight="1">
      <c r="A419" s="52">
        <v>38</v>
      </c>
      <c r="B419" s="53" t="s">
        <v>87</v>
      </c>
      <c r="C419" s="54" t="s">
        <v>139</v>
      </c>
      <c r="D419" s="54" t="s">
        <v>274</v>
      </c>
      <c r="E419" s="55">
        <v>1</v>
      </c>
      <c r="F419" s="56" t="s">
        <v>700</v>
      </c>
      <c r="G419" s="57" t="s">
        <v>87</v>
      </c>
      <c r="H419" s="57" t="s">
        <v>87</v>
      </c>
      <c r="I419" s="58" t="s">
        <v>1329</v>
      </c>
      <c r="J419" s="59" t="s">
        <v>1330</v>
      </c>
      <c r="K419" s="59" t="s">
        <v>1331</v>
      </c>
      <c r="L419" s="59" t="s">
        <v>324</v>
      </c>
      <c r="M419" s="59" t="s">
        <v>325</v>
      </c>
      <c r="N419" s="59" t="s">
        <v>915</v>
      </c>
      <c r="O419" s="60">
        <v>60268028.600000001</v>
      </c>
      <c r="P419" s="60">
        <v>0</v>
      </c>
      <c r="Q419" s="60">
        <v>675368.28</v>
      </c>
      <c r="R419" s="60">
        <v>26467.88</v>
      </c>
      <c r="S419" s="61" t="s">
        <v>1994</v>
      </c>
      <c r="T419" s="60">
        <v>60916929</v>
      </c>
      <c r="U419" s="62" t="s">
        <v>923</v>
      </c>
      <c r="V419" s="63" t="s">
        <v>1516</v>
      </c>
      <c r="W419" s="64">
        <f t="shared" si="15"/>
        <v>1521</v>
      </c>
    </row>
    <row r="420" spans="1:23" s="10" customFormat="1" ht="270" customHeight="1">
      <c r="A420" s="52">
        <v>38</v>
      </c>
      <c r="B420" s="53" t="s">
        <v>87</v>
      </c>
      <c r="C420" s="54" t="s">
        <v>139</v>
      </c>
      <c r="D420" s="54" t="s">
        <v>274</v>
      </c>
      <c r="E420" s="55">
        <v>1</v>
      </c>
      <c r="F420" s="56" t="s">
        <v>389</v>
      </c>
      <c r="G420" s="57" t="s">
        <v>390</v>
      </c>
      <c r="H420" s="57" t="s">
        <v>390</v>
      </c>
      <c r="I420" s="58" t="s">
        <v>52</v>
      </c>
      <c r="J420" s="59" t="s">
        <v>53</v>
      </c>
      <c r="K420" s="59" t="s">
        <v>54</v>
      </c>
      <c r="L420" s="59" t="s">
        <v>958</v>
      </c>
      <c r="M420" s="59" t="s">
        <v>546</v>
      </c>
      <c r="N420" s="59" t="s">
        <v>915</v>
      </c>
      <c r="O420" s="60">
        <v>12508334.35</v>
      </c>
      <c r="P420" s="60">
        <v>36982167.219999999</v>
      </c>
      <c r="Q420" s="60">
        <v>158728.04</v>
      </c>
      <c r="R420" s="60">
        <v>30580894.149999999</v>
      </c>
      <c r="S420" s="61" t="s">
        <v>1995</v>
      </c>
      <c r="T420" s="60">
        <v>19068335.460000001</v>
      </c>
      <c r="U420" s="62" t="s">
        <v>327</v>
      </c>
      <c r="V420" s="63" t="s">
        <v>1996</v>
      </c>
      <c r="W420" s="64">
        <f t="shared" si="15"/>
        <v>1110</v>
      </c>
    </row>
    <row r="421" spans="1:23" s="10" customFormat="1" ht="78.75" customHeight="1">
      <c r="A421" s="52">
        <v>38</v>
      </c>
      <c r="B421" s="53" t="s">
        <v>87</v>
      </c>
      <c r="C421" s="54" t="s">
        <v>139</v>
      </c>
      <c r="D421" s="54" t="s">
        <v>274</v>
      </c>
      <c r="E421" s="55">
        <v>1</v>
      </c>
      <c r="F421" s="56" t="s">
        <v>389</v>
      </c>
      <c r="G421" s="57" t="s">
        <v>390</v>
      </c>
      <c r="H421" s="57" t="s">
        <v>390</v>
      </c>
      <c r="I421" s="58" t="s">
        <v>1049</v>
      </c>
      <c r="J421" s="59" t="s">
        <v>245</v>
      </c>
      <c r="K421" s="59" t="s">
        <v>246</v>
      </c>
      <c r="L421" s="59" t="s">
        <v>958</v>
      </c>
      <c r="M421" s="59" t="s">
        <v>1087</v>
      </c>
      <c r="N421" s="59" t="s">
        <v>1074</v>
      </c>
      <c r="O421" s="60">
        <v>3291807.57</v>
      </c>
      <c r="P421" s="60">
        <v>0</v>
      </c>
      <c r="Q421" s="60">
        <v>34720.269999999997</v>
      </c>
      <c r="R421" s="60">
        <v>7115.5</v>
      </c>
      <c r="S421" s="61" t="s">
        <v>1997</v>
      </c>
      <c r="T421" s="60">
        <v>3319412.34</v>
      </c>
      <c r="U421" s="62" t="s">
        <v>327</v>
      </c>
      <c r="V421" s="63" t="s">
        <v>1998</v>
      </c>
      <c r="W421" s="64">
        <f t="shared" si="15"/>
        <v>1468</v>
      </c>
    </row>
    <row r="422" spans="1:23" s="10" customFormat="1" ht="206.25" customHeight="1">
      <c r="A422" s="52">
        <v>38</v>
      </c>
      <c r="B422" s="53" t="s">
        <v>87</v>
      </c>
      <c r="C422" s="54" t="s">
        <v>139</v>
      </c>
      <c r="D422" s="54" t="s">
        <v>274</v>
      </c>
      <c r="E422" s="55">
        <v>1</v>
      </c>
      <c r="F422" s="56" t="s">
        <v>1654</v>
      </c>
      <c r="G422" s="57" t="s">
        <v>1655</v>
      </c>
      <c r="H422" s="57" t="s">
        <v>1655</v>
      </c>
      <c r="I422" s="58" t="s">
        <v>1656</v>
      </c>
      <c r="J422" s="59" t="s">
        <v>1657</v>
      </c>
      <c r="K422" s="59" t="s">
        <v>1658</v>
      </c>
      <c r="L422" s="59" t="s">
        <v>958</v>
      </c>
      <c r="M422" s="59" t="s">
        <v>1659</v>
      </c>
      <c r="N422" s="59" t="s">
        <v>915</v>
      </c>
      <c r="O422" s="60">
        <v>1958438.55</v>
      </c>
      <c r="P422" s="60">
        <v>0</v>
      </c>
      <c r="Q422" s="60">
        <v>20621.349999999999</v>
      </c>
      <c r="R422" s="60">
        <v>232</v>
      </c>
      <c r="S422" s="61" t="s">
        <v>1999</v>
      </c>
      <c r="T422" s="60">
        <v>1978827.9</v>
      </c>
      <c r="U422" s="62" t="s">
        <v>923</v>
      </c>
      <c r="V422" s="63" t="s">
        <v>2000</v>
      </c>
      <c r="W422" s="64">
        <f t="shared" si="15"/>
        <v>1543</v>
      </c>
    </row>
    <row r="423" spans="1:23" s="10" customFormat="1" ht="137.25" customHeight="1">
      <c r="A423" s="52">
        <v>38</v>
      </c>
      <c r="B423" s="53" t="s">
        <v>87</v>
      </c>
      <c r="C423" s="54" t="s">
        <v>139</v>
      </c>
      <c r="D423" s="54" t="s">
        <v>274</v>
      </c>
      <c r="E423" s="55">
        <v>1</v>
      </c>
      <c r="F423" s="56" t="s">
        <v>55</v>
      </c>
      <c r="G423" s="57" t="s">
        <v>142</v>
      </c>
      <c r="H423" s="57" t="s">
        <v>142</v>
      </c>
      <c r="I423" s="58" t="s">
        <v>143</v>
      </c>
      <c r="J423" s="59" t="s">
        <v>144</v>
      </c>
      <c r="K423" s="59" t="s">
        <v>378</v>
      </c>
      <c r="L423" s="59" t="s">
        <v>958</v>
      </c>
      <c r="M423" s="59" t="s">
        <v>878</v>
      </c>
      <c r="N423" s="59" t="s">
        <v>915</v>
      </c>
      <c r="O423" s="60">
        <v>49035067</v>
      </c>
      <c r="P423" s="60">
        <v>37825480</v>
      </c>
      <c r="Q423" s="60">
        <v>514925</v>
      </c>
      <c r="R423" s="60">
        <v>33036282</v>
      </c>
      <c r="S423" s="61" t="s">
        <v>2001</v>
      </c>
      <c r="T423" s="60">
        <v>54339190</v>
      </c>
      <c r="U423" s="62" t="s">
        <v>327</v>
      </c>
      <c r="V423" s="63" t="s">
        <v>1517</v>
      </c>
      <c r="W423" s="64">
        <f t="shared" si="15"/>
        <v>1106</v>
      </c>
    </row>
    <row r="424" spans="1:23" s="10" customFormat="1" ht="110.25" customHeight="1">
      <c r="A424" s="52">
        <v>38</v>
      </c>
      <c r="B424" s="53" t="s">
        <v>87</v>
      </c>
      <c r="C424" s="54" t="s">
        <v>139</v>
      </c>
      <c r="D424" s="54" t="s">
        <v>274</v>
      </c>
      <c r="E424" s="55">
        <v>1</v>
      </c>
      <c r="F424" s="56" t="s">
        <v>995</v>
      </c>
      <c r="G424" s="57" t="s">
        <v>996</v>
      </c>
      <c r="H424" s="57" t="s">
        <v>996</v>
      </c>
      <c r="I424" s="58" t="s">
        <v>997</v>
      </c>
      <c r="J424" s="59" t="s">
        <v>998</v>
      </c>
      <c r="K424" s="59" t="s">
        <v>605</v>
      </c>
      <c r="L424" s="59" t="s">
        <v>958</v>
      </c>
      <c r="M424" s="59" t="s">
        <v>546</v>
      </c>
      <c r="N424" s="59" t="s">
        <v>915</v>
      </c>
      <c r="O424" s="60">
        <v>6734680.7199999997</v>
      </c>
      <c r="P424" s="60">
        <v>0</v>
      </c>
      <c r="Q424" s="60">
        <v>71736.09</v>
      </c>
      <c r="R424" s="60">
        <v>21098.84</v>
      </c>
      <c r="S424" s="61" t="s">
        <v>1278</v>
      </c>
      <c r="T424" s="60">
        <v>6785317.9699999997</v>
      </c>
      <c r="U424" s="62" t="s">
        <v>923</v>
      </c>
      <c r="V424" s="63" t="s">
        <v>1518</v>
      </c>
      <c r="W424" s="64">
        <f t="shared" si="15"/>
        <v>1108</v>
      </c>
    </row>
    <row r="425" spans="1:23" s="10" customFormat="1" ht="91.5" customHeight="1">
      <c r="A425" s="52">
        <v>38</v>
      </c>
      <c r="B425" s="53" t="s">
        <v>87</v>
      </c>
      <c r="C425" s="54" t="s">
        <v>139</v>
      </c>
      <c r="D425" s="54" t="s">
        <v>274</v>
      </c>
      <c r="E425" s="55">
        <v>1</v>
      </c>
      <c r="F425" s="56" t="s">
        <v>606</v>
      </c>
      <c r="G425" s="57" t="s">
        <v>607</v>
      </c>
      <c r="H425" s="57" t="s">
        <v>607</v>
      </c>
      <c r="I425" s="58" t="s">
        <v>608</v>
      </c>
      <c r="J425" s="59" t="s">
        <v>609</v>
      </c>
      <c r="K425" s="59" t="s">
        <v>610</v>
      </c>
      <c r="L425" s="59" t="s">
        <v>958</v>
      </c>
      <c r="M425" s="59" t="s">
        <v>546</v>
      </c>
      <c r="N425" s="59" t="s">
        <v>1074</v>
      </c>
      <c r="O425" s="60">
        <v>38.020000000000003</v>
      </c>
      <c r="P425" s="60">
        <v>154024.51999999999</v>
      </c>
      <c r="Q425" s="60">
        <v>56.03</v>
      </c>
      <c r="R425" s="60">
        <v>5220</v>
      </c>
      <c r="S425" s="61" t="s">
        <v>1054</v>
      </c>
      <c r="T425" s="60">
        <v>148898.57</v>
      </c>
      <c r="U425" s="62" t="s">
        <v>923</v>
      </c>
      <c r="V425" s="63" t="s">
        <v>1519</v>
      </c>
      <c r="W425" s="64">
        <f t="shared" si="15"/>
        <v>1238</v>
      </c>
    </row>
    <row r="426" spans="1:23" s="10" customFormat="1" ht="136.5" customHeight="1">
      <c r="A426" s="52">
        <v>38</v>
      </c>
      <c r="B426" s="53" t="s">
        <v>87</v>
      </c>
      <c r="C426" s="54" t="s">
        <v>139</v>
      </c>
      <c r="D426" s="54" t="s">
        <v>274</v>
      </c>
      <c r="E426" s="55">
        <v>1</v>
      </c>
      <c r="F426" s="56" t="s">
        <v>611</v>
      </c>
      <c r="G426" s="57" t="s">
        <v>612</v>
      </c>
      <c r="H426" s="57" t="s">
        <v>612</v>
      </c>
      <c r="I426" s="58" t="s">
        <v>613</v>
      </c>
      <c r="J426" s="59" t="s">
        <v>768</v>
      </c>
      <c r="K426" s="59" t="s">
        <v>1266</v>
      </c>
      <c r="L426" s="59" t="s">
        <v>958</v>
      </c>
      <c r="M426" s="59" t="s">
        <v>877</v>
      </c>
      <c r="N426" s="59" t="s">
        <v>915</v>
      </c>
      <c r="O426" s="60">
        <v>16601647.869999999</v>
      </c>
      <c r="P426" s="60">
        <v>0</v>
      </c>
      <c r="Q426" s="60">
        <v>158142.79999999999</v>
      </c>
      <c r="R426" s="60">
        <v>18190.830000000002</v>
      </c>
      <c r="S426" s="61" t="s">
        <v>1332</v>
      </c>
      <c r="T426" s="60">
        <v>16741599.84</v>
      </c>
      <c r="U426" s="62" t="s">
        <v>923</v>
      </c>
      <c r="V426" s="63" t="s">
        <v>1520</v>
      </c>
      <c r="W426" s="64">
        <f t="shared" si="15"/>
        <v>1405</v>
      </c>
    </row>
    <row r="427" spans="1:23" s="10" customFormat="1" ht="138.75" customHeight="1">
      <c r="A427" s="52">
        <v>38</v>
      </c>
      <c r="B427" s="53" t="s">
        <v>87</v>
      </c>
      <c r="C427" s="54" t="s">
        <v>139</v>
      </c>
      <c r="D427" s="54" t="s">
        <v>274</v>
      </c>
      <c r="E427" s="55">
        <v>1</v>
      </c>
      <c r="F427" s="56" t="s">
        <v>360</v>
      </c>
      <c r="G427" s="57" t="s">
        <v>1146</v>
      </c>
      <c r="H427" s="57" t="s">
        <v>1146</v>
      </c>
      <c r="I427" s="58" t="s">
        <v>984</v>
      </c>
      <c r="J427" s="59" t="s">
        <v>985</v>
      </c>
      <c r="K427" s="59" t="s">
        <v>1267</v>
      </c>
      <c r="L427" s="59" t="s">
        <v>958</v>
      </c>
      <c r="M427" s="59" t="s">
        <v>546</v>
      </c>
      <c r="N427" s="59" t="s">
        <v>915</v>
      </c>
      <c r="O427" s="60">
        <v>4522739.1100000003</v>
      </c>
      <c r="P427" s="60">
        <v>659726.97</v>
      </c>
      <c r="Q427" s="60">
        <v>44057.75</v>
      </c>
      <c r="R427" s="60">
        <v>11600</v>
      </c>
      <c r="S427" s="61" t="s">
        <v>1224</v>
      </c>
      <c r="T427" s="60">
        <v>5214923.83</v>
      </c>
      <c r="U427" s="62" t="s">
        <v>923</v>
      </c>
      <c r="V427" s="63" t="s">
        <v>2002</v>
      </c>
      <c r="W427" s="64">
        <f t="shared" si="15"/>
        <v>1107</v>
      </c>
    </row>
    <row r="428" spans="1:23" s="10" customFormat="1" ht="90" customHeight="1">
      <c r="A428" s="52">
        <v>38</v>
      </c>
      <c r="B428" s="53" t="s">
        <v>87</v>
      </c>
      <c r="C428" s="54" t="s">
        <v>139</v>
      </c>
      <c r="D428" s="54" t="s">
        <v>274</v>
      </c>
      <c r="E428" s="55">
        <v>1</v>
      </c>
      <c r="F428" s="56" t="s">
        <v>986</v>
      </c>
      <c r="G428" s="57" t="s">
        <v>987</v>
      </c>
      <c r="H428" s="57" t="s">
        <v>987</v>
      </c>
      <c r="I428" s="58" t="s">
        <v>988</v>
      </c>
      <c r="J428" s="59" t="s">
        <v>989</v>
      </c>
      <c r="K428" s="59" t="s">
        <v>720</v>
      </c>
      <c r="L428" s="59" t="s">
        <v>324</v>
      </c>
      <c r="M428" s="59" t="s">
        <v>546</v>
      </c>
      <c r="N428" s="59" t="s">
        <v>915</v>
      </c>
      <c r="O428" s="60">
        <v>8036322.4400000004</v>
      </c>
      <c r="P428" s="60">
        <v>0</v>
      </c>
      <c r="Q428" s="60">
        <v>51766.49</v>
      </c>
      <c r="R428" s="60">
        <v>57263.99</v>
      </c>
      <c r="S428" s="61" t="s">
        <v>2003</v>
      </c>
      <c r="T428" s="60">
        <v>19627905.440000001</v>
      </c>
      <c r="U428" s="62" t="s">
        <v>923</v>
      </c>
      <c r="V428" s="63" t="s">
        <v>2004</v>
      </c>
      <c r="W428" s="64">
        <f t="shared" si="15"/>
        <v>1098</v>
      </c>
    </row>
    <row r="429" spans="1:23" s="10" customFormat="1" ht="189" customHeight="1">
      <c r="A429" s="52">
        <v>38</v>
      </c>
      <c r="B429" s="53" t="s">
        <v>87</v>
      </c>
      <c r="C429" s="54" t="s">
        <v>139</v>
      </c>
      <c r="D429" s="54" t="s">
        <v>274</v>
      </c>
      <c r="E429" s="55">
        <v>1</v>
      </c>
      <c r="F429" s="56" t="s">
        <v>1521</v>
      </c>
      <c r="G429" s="57" t="s">
        <v>1522</v>
      </c>
      <c r="H429" s="57" t="s">
        <v>1522</v>
      </c>
      <c r="I429" s="58" t="s">
        <v>1523</v>
      </c>
      <c r="J429" s="59" t="s">
        <v>1524</v>
      </c>
      <c r="K429" s="59" t="s">
        <v>1525</v>
      </c>
      <c r="L429" s="59" t="s">
        <v>958</v>
      </c>
      <c r="M429" s="59" t="s">
        <v>546</v>
      </c>
      <c r="N429" s="59" t="s">
        <v>326</v>
      </c>
      <c r="O429" s="60">
        <v>315957.48</v>
      </c>
      <c r="P429" s="60">
        <v>483468</v>
      </c>
      <c r="Q429" s="60">
        <v>2134.85</v>
      </c>
      <c r="R429" s="60">
        <v>585493.28</v>
      </c>
      <c r="S429" s="61" t="s">
        <v>1526</v>
      </c>
      <c r="T429" s="60">
        <v>216067.05</v>
      </c>
      <c r="U429" s="62" t="s">
        <v>923</v>
      </c>
      <c r="V429" s="63" t="s">
        <v>2005</v>
      </c>
      <c r="W429" s="64">
        <f t="shared" si="15"/>
        <v>1534</v>
      </c>
    </row>
    <row r="430" spans="1:23" s="10" customFormat="1" ht="104.25" customHeight="1">
      <c r="A430" s="52">
        <v>38</v>
      </c>
      <c r="B430" s="53" t="s">
        <v>87</v>
      </c>
      <c r="C430" s="54" t="s">
        <v>139</v>
      </c>
      <c r="D430" s="54" t="s">
        <v>274</v>
      </c>
      <c r="E430" s="55">
        <v>1</v>
      </c>
      <c r="F430" s="56" t="s">
        <v>147</v>
      </c>
      <c r="G430" s="57" t="s">
        <v>926</v>
      </c>
      <c r="H430" s="57" t="s">
        <v>926</v>
      </c>
      <c r="I430" s="58" t="s">
        <v>1045</v>
      </c>
      <c r="J430" s="59" t="s">
        <v>1046</v>
      </c>
      <c r="K430" s="59" t="s">
        <v>1268</v>
      </c>
      <c r="L430" s="59" t="s">
        <v>958</v>
      </c>
      <c r="M430" s="59" t="s">
        <v>546</v>
      </c>
      <c r="N430" s="59" t="s">
        <v>915</v>
      </c>
      <c r="O430" s="60">
        <v>51869906.240000002</v>
      </c>
      <c r="P430" s="60">
        <v>0</v>
      </c>
      <c r="Q430" s="60">
        <v>545888.93999999994</v>
      </c>
      <c r="R430" s="60">
        <v>20822</v>
      </c>
      <c r="S430" s="61" t="s">
        <v>1333</v>
      </c>
      <c r="T430" s="60">
        <v>52394973.18</v>
      </c>
      <c r="U430" s="62" t="s">
        <v>923</v>
      </c>
      <c r="V430" s="63" t="s">
        <v>2006</v>
      </c>
      <c r="W430" s="64">
        <f t="shared" si="15"/>
        <v>1109</v>
      </c>
    </row>
    <row r="431" spans="1:23" s="10" customFormat="1" ht="98.25" customHeight="1">
      <c r="A431" s="52">
        <v>38</v>
      </c>
      <c r="B431" s="53" t="s">
        <v>87</v>
      </c>
      <c r="C431" s="54" t="s">
        <v>139</v>
      </c>
      <c r="D431" s="54" t="s">
        <v>274</v>
      </c>
      <c r="E431" s="55">
        <v>1</v>
      </c>
      <c r="F431" s="56" t="s">
        <v>1047</v>
      </c>
      <c r="G431" s="57" t="s">
        <v>1269</v>
      </c>
      <c r="H431" s="57" t="s">
        <v>1269</v>
      </c>
      <c r="I431" s="58" t="s">
        <v>774</v>
      </c>
      <c r="J431" s="59" t="s">
        <v>775</v>
      </c>
      <c r="K431" s="59" t="s">
        <v>776</v>
      </c>
      <c r="L431" s="59" t="s">
        <v>958</v>
      </c>
      <c r="M431" s="59" t="s">
        <v>546</v>
      </c>
      <c r="N431" s="59" t="s">
        <v>326</v>
      </c>
      <c r="O431" s="60">
        <v>45425715.210000001</v>
      </c>
      <c r="P431" s="60">
        <v>11000000</v>
      </c>
      <c r="Q431" s="60">
        <v>608533.87</v>
      </c>
      <c r="R431" s="60">
        <v>2313121.61</v>
      </c>
      <c r="S431" s="61" t="s">
        <v>2007</v>
      </c>
      <c r="T431" s="60">
        <v>54721127.469999999</v>
      </c>
      <c r="U431" s="62" t="s">
        <v>923</v>
      </c>
      <c r="V431" s="63" t="s">
        <v>2008</v>
      </c>
      <c r="W431" s="64">
        <f t="shared" si="15"/>
        <v>1128</v>
      </c>
    </row>
    <row r="432" spans="1:23" s="10" customFormat="1" ht="114" customHeight="1">
      <c r="A432" s="52">
        <v>38</v>
      </c>
      <c r="B432" s="53" t="s">
        <v>87</v>
      </c>
      <c r="C432" s="54" t="s">
        <v>139</v>
      </c>
      <c r="D432" s="54" t="s">
        <v>274</v>
      </c>
      <c r="E432" s="55">
        <v>1</v>
      </c>
      <c r="F432" s="56" t="s">
        <v>777</v>
      </c>
      <c r="G432" s="57" t="s">
        <v>778</v>
      </c>
      <c r="H432" s="57" t="s">
        <v>778</v>
      </c>
      <c r="I432" s="58" t="s">
        <v>781</v>
      </c>
      <c r="J432" s="59" t="s">
        <v>782</v>
      </c>
      <c r="K432" s="59" t="s">
        <v>783</v>
      </c>
      <c r="L432" s="59" t="s">
        <v>958</v>
      </c>
      <c r="M432" s="59" t="s">
        <v>879</v>
      </c>
      <c r="N432" s="59" t="s">
        <v>1074</v>
      </c>
      <c r="O432" s="60">
        <v>17005487.789999999</v>
      </c>
      <c r="P432" s="60">
        <v>5014633.8600000003</v>
      </c>
      <c r="Q432" s="60">
        <v>185735.3</v>
      </c>
      <c r="R432" s="60">
        <v>3577953.35</v>
      </c>
      <c r="S432" s="61" t="s">
        <v>2009</v>
      </c>
      <c r="T432" s="60">
        <v>18627903.600000001</v>
      </c>
      <c r="U432" s="62" t="s">
        <v>923</v>
      </c>
      <c r="V432" s="63" t="s">
        <v>1528</v>
      </c>
      <c r="W432" s="64">
        <f t="shared" si="15"/>
        <v>128</v>
      </c>
    </row>
    <row r="433" spans="1:28" s="10" customFormat="1" ht="97.5" customHeight="1">
      <c r="A433" s="52">
        <v>38</v>
      </c>
      <c r="B433" s="53" t="s">
        <v>87</v>
      </c>
      <c r="C433" s="54" t="s">
        <v>139</v>
      </c>
      <c r="D433" s="54" t="s">
        <v>274</v>
      </c>
      <c r="E433" s="55">
        <v>1</v>
      </c>
      <c r="F433" s="56" t="s">
        <v>777</v>
      </c>
      <c r="G433" s="57" t="s">
        <v>778</v>
      </c>
      <c r="H433" s="57" t="s">
        <v>778</v>
      </c>
      <c r="I433" s="58" t="s">
        <v>779</v>
      </c>
      <c r="J433" s="59" t="s">
        <v>780</v>
      </c>
      <c r="K433" s="59" t="s">
        <v>699</v>
      </c>
      <c r="L433" s="59" t="s">
        <v>958</v>
      </c>
      <c r="M433" s="59" t="s">
        <v>879</v>
      </c>
      <c r="N433" s="59" t="s">
        <v>915</v>
      </c>
      <c r="O433" s="60">
        <v>20997835.190000001</v>
      </c>
      <c r="P433" s="60">
        <v>0</v>
      </c>
      <c r="Q433" s="60">
        <v>106586.21</v>
      </c>
      <c r="R433" s="60">
        <v>40694.51</v>
      </c>
      <c r="S433" s="61" t="s">
        <v>2010</v>
      </c>
      <c r="T433" s="60">
        <v>21063726.890000001</v>
      </c>
      <c r="U433" s="62" t="s">
        <v>923</v>
      </c>
      <c r="V433" s="63" t="s">
        <v>1527</v>
      </c>
      <c r="W433" s="64">
        <f t="shared" si="15"/>
        <v>1164</v>
      </c>
    </row>
    <row r="434" spans="1:28" s="51" customFormat="1" ht="20.25" customHeight="1" outlineLevel="2">
      <c r="A434" s="73"/>
      <c r="B434" s="92" t="s">
        <v>396</v>
      </c>
      <c r="C434" s="93"/>
      <c r="D434" s="93"/>
      <c r="E434" s="74">
        <f>SUBTOTAL(9,E435:E468)</f>
        <v>34</v>
      </c>
      <c r="F434" s="75"/>
      <c r="G434" s="75"/>
      <c r="H434" s="75"/>
      <c r="I434" s="76"/>
      <c r="J434" s="75"/>
      <c r="K434" s="75"/>
      <c r="L434" s="75"/>
      <c r="M434" s="75"/>
      <c r="N434" s="75"/>
      <c r="O434" s="77"/>
      <c r="P434" s="77"/>
      <c r="Q434" s="77"/>
      <c r="R434" s="77"/>
      <c r="S434" s="75"/>
      <c r="T434" s="77"/>
      <c r="U434" s="75"/>
      <c r="V434" s="78"/>
      <c r="W434" s="76"/>
      <c r="X434" s="10"/>
      <c r="Y434" s="10"/>
      <c r="Z434" s="10"/>
      <c r="AA434" s="10"/>
      <c r="AB434" s="10"/>
    </row>
    <row r="435" spans="1:28" s="10" customFormat="1" ht="90.75" customHeight="1">
      <c r="A435" s="52">
        <v>38</v>
      </c>
      <c r="B435" s="53" t="s">
        <v>87</v>
      </c>
      <c r="C435" s="54" t="s">
        <v>139</v>
      </c>
      <c r="D435" s="54" t="s">
        <v>735</v>
      </c>
      <c r="E435" s="55">
        <v>1</v>
      </c>
      <c r="F435" s="56" t="s">
        <v>700</v>
      </c>
      <c r="G435" s="57" t="s">
        <v>87</v>
      </c>
      <c r="H435" s="57" t="s">
        <v>455</v>
      </c>
      <c r="I435" s="58" t="s">
        <v>456</v>
      </c>
      <c r="J435" s="59" t="s">
        <v>457</v>
      </c>
      <c r="K435" s="59" t="s">
        <v>788</v>
      </c>
      <c r="L435" s="59" t="s">
        <v>324</v>
      </c>
      <c r="M435" s="59" t="s">
        <v>325</v>
      </c>
      <c r="N435" s="59" t="s">
        <v>915</v>
      </c>
      <c r="O435" s="60">
        <v>54111275</v>
      </c>
      <c r="P435" s="60">
        <v>12059084.57</v>
      </c>
      <c r="Q435" s="60">
        <v>557521.01</v>
      </c>
      <c r="R435" s="60">
        <v>15551176.199999999</v>
      </c>
      <c r="S435" s="61" t="s">
        <v>2011</v>
      </c>
      <c r="T435" s="60">
        <v>51176704.380000003</v>
      </c>
      <c r="U435" s="62" t="s">
        <v>923</v>
      </c>
      <c r="V435" s="63" t="s">
        <v>1558</v>
      </c>
      <c r="W435" s="64">
        <f t="shared" ref="W435:W468" si="16">IF(OR(LEFT(I435)="7",LEFT(I435,1)="8"),VALUE(RIGHT(I435,3)),VALUE(RIGHT(I435,4)))</f>
        <v>1469</v>
      </c>
    </row>
    <row r="436" spans="1:28" s="10" customFormat="1" ht="78.75" customHeight="1">
      <c r="A436" s="52">
        <v>38</v>
      </c>
      <c r="B436" s="53" t="s">
        <v>87</v>
      </c>
      <c r="C436" s="54" t="s">
        <v>139</v>
      </c>
      <c r="D436" s="54" t="s">
        <v>735</v>
      </c>
      <c r="E436" s="55">
        <v>1</v>
      </c>
      <c r="F436" s="56" t="s">
        <v>700</v>
      </c>
      <c r="G436" s="57" t="s">
        <v>87</v>
      </c>
      <c r="H436" s="57" t="s">
        <v>458</v>
      </c>
      <c r="I436" s="58" t="s">
        <v>459</v>
      </c>
      <c r="J436" s="59" t="s">
        <v>460</v>
      </c>
      <c r="K436" s="59" t="s">
        <v>788</v>
      </c>
      <c r="L436" s="59" t="s">
        <v>324</v>
      </c>
      <c r="M436" s="59" t="s">
        <v>325</v>
      </c>
      <c r="N436" s="59" t="s">
        <v>915</v>
      </c>
      <c r="O436" s="60">
        <v>69095670.019999996</v>
      </c>
      <c r="P436" s="60">
        <v>71369.78</v>
      </c>
      <c r="Q436" s="60">
        <v>730756.52</v>
      </c>
      <c r="R436" s="60">
        <v>9932698.9199999999</v>
      </c>
      <c r="S436" s="61" t="s">
        <v>2012</v>
      </c>
      <c r="T436" s="60">
        <v>59965097.399999999</v>
      </c>
      <c r="U436" s="62" t="s">
        <v>923</v>
      </c>
      <c r="V436" s="63" t="s">
        <v>1559</v>
      </c>
      <c r="W436" s="64">
        <f t="shared" si="16"/>
        <v>1470</v>
      </c>
    </row>
    <row r="437" spans="1:28" s="10" customFormat="1" ht="81" customHeight="1">
      <c r="A437" s="52">
        <v>38</v>
      </c>
      <c r="B437" s="53" t="s">
        <v>87</v>
      </c>
      <c r="C437" s="54" t="s">
        <v>139</v>
      </c>
      <c r="D437" s="54" t="s">
        <v>735</v>
      </c>
      <c r="E437" s="55">
        <v>1</v>
      </c>
      <c r="F437" s="56" t="s">
        <v>700</v>
      </c>
      <c r="G437" s="57" t="s">
        <v>87</v>
      </c>
      <c r="H437" s="57" t="s">
        <v>487</v>
      </c>
      <c r="I437" s="58" t="s">
        <v>488</v>
      </c>
      <c r="J437" s="59" t="s">
        <v>489</v>
      </c>
      <c r="K437" s="59" t="s">
        <v>788</v>
      </c>
      <c r="L437" s="59" t="s">
        <v>324</v>
      </c>
      <c r="M437" s="59" t="s">
        <v>325</v>
      </c>
      <c r="N437" s="59" t="s">
        <v>915</v>
      </c>
      <c r="O437" s="60">
        <v>12019030.65</v>
      </c>
      <c r="P437" s="60">
        <v>35187</v>
      </c>
      <c r="Q437" s="60">
        <v>132769.41</v>
      </c>
      <c r="R437" s="60">
        <v>37434</v>
      </c>
      <c r="S437" s="61" t="s">
        <v>2013</v>
      </c>
      <c r="T437" s="60">
        <v>12149553.060000001</v>
      </c>
      <c r="U437" s="62" t="s">
        <v>923</v>
      </c>
      <c r="V437" s="63" t="s">
        <v>1560</v>
      </c>
      <c r="W437" s="64">
        <f t="shared" si="16"/>
        <v>1471</v>
      </c>
    </row>
    <row r="438" spans="1:28" s="10" customFormat="1" ht="80.25" customHeight="1">
      <c r="A438" s="52">
        <v>38</v>
      </c>
      <c r="B438" s="53" t="s">
        <v>87</v>
      </c>
      <c r="C438" s="54" t="s">
        <v>139</v>
      </c>
      <c r="D438" s="54" t="s">
        <v>735</v>
      </c>
      <c r="E438" s="55">
        <v>1</v>
      </c>
      <c r="F438" s="56" t="s">
        <v>700</v>
      </c>
      <c r="G438" s="57" t="s">
        <v>87</v>
      </c>
      <c r="H438" s="57" t="s">
        <v>784</v>
      </c>
      <c r="I438" s="58" t="s">
        <v>785</v>
      </c>
      <c r="J438" s="59" t="s">
        <v>769</v>
      </c>
      <c r="K438" s="59" t="s">
        <v>1244</v>
      </c>
      <c r="L438" s="59" t="s">
        <v>324</v>
      </c>
      <c r="M438" s="59" t="s">
        <v>325</v>
      </c>
      <c r="N438" s="59" t="s">
        <v>915</v>
      </c>
      <c r="O438" s="60">
        <v>215885621.52000001</v>
      </c>
      <c r="P438" s="60">
        <v>6791062.29</v>
      </c>
      <c r="Q438" s="60">
        <v>2437745.77</v>
      </c>
      <c r="R438" s="60">
        <v>1193370.3</v>
      </c>
      <c r="S438" s="61" t="s">
        <v>2014</v>
      </c>
      <c r="T438" s="60">
        <v>223921059.28</v>
      </c>
      <c r="U438" s="62" t="s">
        <v>923</v>
      </c>
      <c r="V438" s="63" t="s">
        <v>1557</v>
      </c>
      <c r="W438" s="64">
        <f t="shared" si="16"/>
        <v>1395</v>
      </c>
    </row>
    <row r="439" spans="1:28" s="10" customFormat="1" ht="132.75" customHeight="1">
      <c r="A439" s="52">
        <v>38</v>
      </c>
      <c r="B439" s="53" t="s">
        <v>87</v>
      </c>
      <c r="C439" s="54" t="s">
        <v>139</v>
      </c>
      <c r="D439" s="54" t="s">
        <v>735</v>
      </c>
      <c r="E439" s="55">
        <v>1</v>
      </c>
      <c r="F439" s="56" t="s">
        <v>700</v>
      </c>
      <c r="G439" s="57" t="s">
        <v>87</v>
      </c>
      <c r="H439" s="57" t="s">
        <v>482</v>
      </c>
      <c r="I439" s="58" t="s">
        <v>483</v>
      </c>
      <c r="J439" s="59" t="s">
        <v>482</v>
      </c>
      <c r="K439" s="59" t="s">
        <v>1562</v>
      </c>
      <c r="L439" s="59" t="s">
        <v>324</v>
      </c>
      <c r="M439" s="59" t="s">
        <v>325</v>
      </c>
      <c r="N439" s="59" t="s">
        <v>915</v>
      </c>
      <c r="O439" s="60">
        <v>9438134.4000000004</v>
      </c>
      <c r="P439" s="60">
        <v>184435.56</v>
      </c>
      <c r="Q439" s="60">
        <v>102383.94</v>
      </c>
      <c r="R439" s="60">
        <v>2224514.41</v>
      </c>
      <c r="S439" s="61" t="s">
        <v>2015</v>
      </c>
      <c r="T439" s="60">
        <v>7500439.4900000002</v>
      </c>
      <c r="U439" s="62" t="s">
        <v>923</v>
      </c>
      <c r="V439" s="63" t="s">
        <v>1563</v>
      </c>
      <c r="W439" s="64">
        <f t="shared" si="16"/>
        <v>1496</v>
      </c>
    </row>
    <row r="440" spans="1:28" s="10" customFormat="1" ht="91.5" customHeight="1">
      <c r="A440" s="52">
        <v>38</v>
      </c>
      <c r="B440" s="53" t="s">
        <v>87</v>
      </c>
      <c r="C440" s="54" t="s">
        <v>139</v>
      </c>
      <c r="D440" s="54" t="s">
        <v>735</v>
      </c>
      <c r="E440" s="55">
        <v>1</v>
      </c>
      <c r="F440" s="56" t="s">
        <v>700</v>
      </c>
      <c r="G440" s="57" t="s">
        <v>87</v>
      </c>
      <c r="H440" s="57" t="s">
        <v>367</v>
      </c>
      <c r="I440" s="58" t="s">
        <v>1334</v>
      </c>
      <c r="J440" s="59" t="s">
        <v>368</v>
      </c>
      <c r="K440" s="59" t="s">
        <v>369</v>
      </c>
      <c r="L440" s="59" t="s">
        <v>324</v>
      </c>
      <c r="M440" s="59" t="s">
        <v>325</v>
      </c>
      <c r="N440" s="59" t="s">
        <v>915</v>
      </c>
      <c r="O440" s="60">
        <v>167637474.33000001</v>
      </c>
      <c r="P440" s="60">
        <v>30000000</v>
      </c>
      <c r="Q440" s="60">
        <v>2060416.92</v>
      </c>
      <c r="R440" s="60">
        <v>4481720.62</v>
      </c>
      <c r="S440" s="61" t="s">
        <v>2016</v>
      </c>
      <c r="T440" s="60">
        <v>195216170.63</v>
      </c>
      <c r="U440" s="62" t="s">
        <v>923</v>
      </c>
      <c r="V440" s="63" t="s">
        <v>1561</v>
      </c>
      <c r="W440" s="64">
        <f t="shared" si="16"/>
        <v>1487</v>
      </c>
    </row>
    <row r="441" spans="1:28" s="10" customFormat="1" ht="78.75" customHeight="1">
      <c r="A441" s="52">
        <v>38</v>
      </c>
      <c r="B441" s="53" t="s">
        <v>87</v>
      </c>
      <c r="C441" s="54" t="s">
        <v>139</v>
      </c>
      <c r="D441" s="54" t="s">
        <v>735</v>
      </c>
      <c r="E441" s="55">
        <v>1</v>
      </c>
      <c r="F441" s="56" t="s">
        <v>700</v>
      </c>
      <c r="G441" s="57" t="s">
        <v>87</v>
      </c>
      <c r="H441" s="57" t="s">
        <v>786</v>
      </c>
      <c r="I441" s="58">
        <v>20023810001240</v>
      </c>
      <c r="J441" s="59" t="s">
        <v>787</v>
      </c>
      <c r="K441" s="59" t="s">
        <v>788</v>
      </c>
      <c r="L441" s="59" t="s">
        <v>324</v>
      </c>
      <c r="M441" s="59" t="s">
        <v>325</v>
      </c>
      <c r="N441" s="59" t="s">
        <v>915</v>
      </c>
      <c r="O441" s="60">
        <v>38160641.630000003</v>
      </c>
      <c r="P441" s="60">
        <v>0</v>
      </c>
      <c r="Q441" s="60">
        <v>427125.9</v>
      </c>
      <c r="R441" s="60">
        <v>47059.31</v>
      </c>
      <c r="S441" s="61" t="s">
        <v>2017</v>
      </c>
      <c r="T441" s="60">
        <v>38540708.219999999</v>
      </c>
      <c r="U441" s="62" t="s">
        <v>923</v>
      </c>
      <c r="V441" s="63" t="s">
        <v>1529</v>
      </c>
      <c r="W441" s="64">
        <f t="shared" si="16"/>
        <v>1240</v>
      </c>
    </row>
    <row r="442" spans="1:28" s="10" customFormat="1" ht="81" customHeight="1">
      <c r="A442" s="52">
        <v>38</v>
      </c>
      <c r="B442" s="53" t="s">
        <v>87</v>
      </c>
      <c r="C442" s="54" t="s">
        <v>139</v>
      </c>
      <c r="D442" s="54" t="s">
        <v>735</v>
      </c>
      <c r="E442" s="55">
        <v>1</v>
      </c>
      <c r="F442" s="56" t="s">
        <v>700</v>
      </c>
      <c r="G442" s="57" t="s">
        <v>87</v>
      </c>
      <c r="H442" s="57" t="s">
        <v>106</v>
      </c>
      <c r="I442" s="58">
        <v>20023810001241</v>
      </c>
      <c r="J442" s="59" t="s">
        <v>1170</v>
      </c>
      <c r="K442" s="59" t="s">
        <v>788</v>
      </c>
      <c r="L442" s="59" t="s">
        <v>958</v>
      </c>
      <c r="M442" s="59" t="s">
        <v>879</v>
      </c>
      <c r="N442" s="59" t="s">
        <v>915</v>
      </c>
      <c r="O442" s="60">
        <v>78676885.379999995</v>
      </c>
      <c r="P442" s="60">
        <v>10132751.01</v>
      </c>
      <c r="Q442" s="60">
        <v>887610.53</v>
      </c>
      <c r="R442" s="60">
        <v>23592078.960000001</v>
      </c>
      <c r="S442" s="61" t="s">
        <v>2018</v>
      </c>
      <c r="T442" s="60">
        <v>66105167.960000001</v>
      </c>
      <c r="U442" s="62" t="s">
        <v>923</v>
      </c>
      <c r="V442" s="63" t="s">
        <v>1530</v>
      </c>
      <c r="W442" s="64">
        <f t="shared" si="16"/>
        <v>1241</v>
      </c>
    </row>
    <row r="443" spans="1:28" s="10" customFormat="1" ht="80.25" customHeight="1">
      <c r="A443" s="52">
        <v>38</v>
      </c>
      <c r="B443" s="53" t="s">
        <v>87</v>
      </c>
      <c r="C443" s="54" t="s">
        <v>139</v>
      </c>
      <c r="D443" s="54" t="s">
        <v>735</v>
      </c>
      <c r="E443" s="55">
        <v>1</v>
      </c>
      <c r="F443" s="56" t="s">
        <v>700</v>
      </c>
      <c r="G443" s="57" t="s">
        <v>87</v>
      </c>
      <c r="H443" s="57" t="s">
        <v>822</v>
      </c>
      <c r="I443" s="58">
        <v>20023810001295</v>
      </c>
      <c r="J443" s="59" t="s">
        <v>1171</v>
      </c>
      <c r="K443" s="59" t="s">
        <v>788</v>
      </c>
      <c r="L443" s="59" t="s">
        <v>324</v>
      </c>
      <c r="M443" s="59" t="s">
        <v>325</v>
      </c>
      <c r="N443" s="59" t="s">
        <v>915</v>
      </c>
      <c r="O443" s="60">
        <v>32751242.48</v>
      </c>
      <c r="P443" s="60">
        <v>0</v>
      </c>
      <c r="Q443" s="60">
        <v>364686.02</v>
      </c>
      <c r="R443" s="60">
        <v>23648.19</v>
      </c>
      <c r="S443" s="61" t="s">
        <v>2019</v>
      </c>
      <c r="T443" s="60">
        <v>33092280.309999999</v>
      </c>
      <c r="U443" s="62" t="s">
        <v>923</v>
      </c>
      <c r="V443" s="63" t="s">
        <v>1546</v>
      </c>
      <c r="W443" s="64">
        <f t="shared" si="16"/>
        <v>1295</v>
      </c>
    </row>
    <row r="444" spans="1:28" s="10" customFormat="1" ht="150" customHeight="1">
      <c r="A444" s="52">
        <v>38</v>
      </c>
      <c r="B444" s="53" t="s">
        <v>87</v>
      </c>
      <c r="C444" s="54" t="s">
        <v>139</v>
      </c>
      <c r="D444" s="54" t="s">
        <v>735</v>
      </c>
      <c r="E444" s="55">
        <v>1</v>
      </c>
      <c r="F444" s="56" t="s">
        <v>700</v>
      </c>
      <c r="G444" s="57" t="s">
        <v>87</v>
      </c>
      <c r="H444" s="57" t="s">
        <v>194</v>
      </c>
      <c r="I444" s="58">
        <v>20033810001334</v>
      </c>
      <c r="J444" s="59" t="s">
        <v>1172</v>
      </c>
      <c r="K444" s="59" t="s">
        <v>1335</v>
      </c>
      <c r="L444" s="59" t="s">
        <v>324</v>
      </c>
      <c r="M444" s="59" t="s">
        <v>325</v>
      </c>
      <c r="N444" s="59" t="s">
        <v>915</v>
      </c>
      <c r="O444" s="60">
        <v>31910265.399999999</v>
      </c>
      <c r="P444" s="60">
        <v>206200.33</v>
      </c>
      <c r="Q444" s="60">
        <v>302073.78999999998</v>
      </c>
      <c r="R444" s="60">
        <v>10370284.98</v>
      </c>
      <c r="S444" s="61" t="s">
        <v>2020</v>
      </c>
      <c r="T444" s="60">
        <v>22048254.539999999</v>
      </c>
      <c r="U444" s="62" t="s">
        <v>923</v>
      </c>
      <c r="V444" s="63" t="s">
        <v>1553</v>
      </c>
      <c r="W444" s="64">
        <f t="shared" si="16"/>
        <v>1334</v>
      </c>
    </row>
    <row r="445" spans="1:28" s="10" customFormat="1" ht="75" customHeight="1">
      <c r="A445" s="52">
        <v>38</v>
      </c>
      <c r="B445" s="53" t="s">
        <v>87</v>
      </c>
      <c r="C445" s="54" t="s">
        <v>139</v>
      </c>
      <c r="D445" s="54" t="s">
        <v>735</v>
      </c>
      <c r="E445" s="55">
        <v>1</v>
      </c>
      <c r="F445" s="56" t="s">
        <v>700</v>
      </c>
      <c r="G445" s="57" t="s">
        <v>87</v>
      </c>
      <c r="H445" s="57" t="s">
        <v>823</v>
      </c>
      <c r="I445" s="58">
        <v>20023810001243</v>
      </c>
      <c r="J445" s="59" t="s">
        <v>743</v>
      </c>
      <c r="K445" s="59" t="s">
        <v>788</v>
      </c>
      <c r="L445" s="59" t="s">
        <v>324</v>
      </c>
      <c r="M445" s="59" t="s">
        <v>325</v>
      </c>
      <c r="N445" s="59" t="s">
        <v>915</v>
      </c>
      <c r="O445" s="60">
        <v>103820916.43000001</v>
      </c>
      <c r="P445" s="60">
        <v>198253.89</v>
      </c>
      <c r="Q445" s="60">
        <v>1157980.2</v>
      </c>
      <c r="R445" s="60">
        <v>3928183.08</v>
      </c>
      <c r="S445" s="61" t="s">
        <v>2021</v>
      </c>
      <c r="T445" s="60">
        <v>101248967.44</v>
      </c>
      <c r="U445" s="62" t="s">
        <v>923</v>
      </c>
      <c r="V445" s="63" t="s">
        <v>1532</v>
      </c>
      <c r="W445" s="64">
        <f t="shared" si="16"/>
        <v>1243</v>
      </c>
    </row>
    <row r="446" spans="1:28" s="10" customFormat="1" ht="75.75" customHeight="1">
      <c r="A446" s="52">
        <v>38</v>
      </c>
      <c r="B446" s="53" t="s">
        <v>87</v>
      </c>
      <c r="C446" s="54" t="s">
        <v>139</v>
      </c>
      <c r="D446" s="54" t="s">
        <v>735</v>
      </c>
      <c r="E446" s="55">
        <v>1</v>
      </c>
      <c r="F446" s="56" t="s">
        <v>700</v>
      </c>
      <c r="G446" s="57" t="s">
        <v>87</v>
      </c>
      <c r="H446" s="57" t="s">
        <v>744</v>
      </c>
      <c r="I446" s="58">
        <v>20023810001242</v>
      </c>
      <c r="J446" s="59" t="s">
        <v>1207</v>
      </c>
      <c r="K446" s="59" t="s">
        <v>788</v>
      </c>
      <c r="L446" s="59" t="s">
        <v>324</v>
      </c>
      <c r="M446" s="59" t="s">
        <v>325</v>
      </c>
      <c r="N446" s="59" t="s">
        <v>915</v>
      </c>
      <c r="O446" s="60">
        <v>69339002.950000003</v>
      </c>
      <c r="P446" s="60">
        <v>459606.14</v>
      </c>
      <c r="Q446" s="60">
        <v>768504.56</v>
      </c>
      <c r="R446" s="60">
        <v>2023000.98</v>
      </c>
      <c r="S446" s="61" t="s">
        <v>2022</v>
      </c>
      <c r="T446" s="60">
        <v>68544112.670000002</v>
      </c>
      <c r="U446" s="62" t="s">
        <v>923</v>
      </c>
      <c r="V446" s="63" t="s">
        <v>1531</v>
      </c>
      <c r="W446" s="64">
        <f t="shared" si="16"/>
        <v>1242</v>
      </c>
    </row>
    <row r="447" spans="1:28" s="10" customFormat="1" ht="78" customHeight="1">
      <c r="A447" s="52">
        <v>38</v>
      </c>
      <c r="B447" s="53" t="s">
        <v>87</v>
      </c>
      <c r="C447" s="54" t="s">
        <v>139</v>
      </c>
      <c r="D447" s="54" t="s">
        <v>735</v>
      </c>
      <c r="E447" s="55">
        <v>1</v>
      </c>
      <c r="F447" s="56" t="s">
        <v>700</v>
      </c>
      <c r="G447" s="57" t="s">
        <v>87</v>
      </c>
      <c r="H447" s="57" t="s">
        <v>773</v>
      </c>
      <c r="I447" s="58">
        <v>20033810001341</v>
      </c>
      <c r="J447" s="59" t="s">
        <v>1208</v>
      </c>
      <c r="K447" s="59" t="s">
        <v>788</v>
      </c>
      <c r="L447" s="59" t="s">
        <v>324</v>
      </c>
      <c r="M447" s="59" t="s">
        <v>325</v>
      </c>
      <c r="N447" s="59" t="s">
        <v>915</v>
      </c>
      <c r="O447" s="60">
        <v>61298118.990000002</v>
      </c>
      <c r="P447" s="60">
        <v>0</v>
      </c>
      <c r="Q447" s="60">
        <v>682603.13</v>
      </c>
      <c r="R447" s="60">
        <v>2387624.86</v>
      </c>
      <c r="S447" s="61" t="s">
        <v>2023</v>
      </c>
      <c r="T447" s="60">
        <v>59593097.259999998</v>
      </c>
      <c r="U447" s="62" t="s">
        <v>923</v>
      </c>
      <c r="V447" s="63" t="s">
        <v>1554</v>
      </c>
      <c r="W447" s="64">
        <f t="shared" si="16"/>
        <v>1341</v>
      </c>
    </row>
    <row r="448" spans="1:28" s="10" customFormat="1" ht="72.75" customHeight="1">
      <c r="A448" s="52">
        <v>38</v>
      </c>
      <c r="B448" s="53" t="s">
        <v>87</v>
      </c>
      <c r="C448" s="54" t="s">
        <v>139</v>
      </c>
      <c r="D448" s="54" t="s">
        <v>735</v>
      </c>
      <c r="E448" s="55">
        <v>1</v>
      </c>
      <c r="F448" s="56" t="s">
        <v>700</v>
      </c>
      <c r="G448" s="57" t="s">
        <v>87</v>
      </c>
      <c r="H448" s="57" t="s">
        <v>941</v>
      </c>
      <c r="I448" s="58">
        <v>20023810001244</v>
      </c>
      <c r="J448" s="59" t="s">
        <v>1209</v>
      </c>
      <c r="K448" s="59" t="s">
        <v>788</v>
      </c>
      <c r="L448" s="59" t="s">
        <v>324</v>
      </c>
      <c r="M448" s="59" t="s">
        <v>325</v>
      </c>
      <c r="N448" s="59" t="s">
        <v>915</v>
      </c>
      <c r="O448" s="60">
        <v>13704822.970000001</v>
      </c>
      <c r="P448" s="60">
        <v>2024439.07</v>
      </c>
      <c r="Q448" s="60">
        <v>126994.17</v>
      </c>
      <c r="R448" s="60">
        <v>1705950.09</v>
      </c>
      <c r="S448" s="61" t="s">
        <v>2024</v>
      </c>
      <c r="T448" s="60">
        <v>14150306.119999999</v>
      </c>
      <c r="U448" s="62" t="s">
        <v>923</v>
      </c>
      <c r="V448" s="63" t="s">
        <v>1533</v>
      </c>
      <c r="W448" s="64">
        <f t="shared" si="16"/>
        <v>1244</v>
      </c>
    </row>
    <row r="449" spans="1:23" s="10" customFormat="1" ht="77.25" customHeight="1">
      <c r="A449" s="52">
        <v>38</v>
      </c>
      <c r="B449" s="53" t="s">
        <v>87</v>
      </c>
      <c r="C449" s="54" t="s">
        <v>139</v>
      </c>
      <c r="D449" s="54" t="s">
        <v>735</v>
      </c>
      <c r="E449" s="55">
        <v>1</v>
      </c>
      <c r="F449" s="56" t="s">
        <v>700</v>
      </c>
      <c r="G449" s="57" t="s">
        <v>87</v>
      </c>
      <c r="H449" s="57" t="s">
        <v>104</v>
      </c>
      <c r="I449" s="58">
        <v>20023810001245</v>
      </c>
      <c r="J449" s="59" t="s">
        <v>727</v>
      </c>
      <c r="K449" s="59" t="s">
        <v>788</v>
      </c>
      <c r="L449" s="59" t="s">
        <v>324</v>
      </c>
      <c r="M449" s="59" t="s">
        <v>325</v>
      </c>
      <c r="N449" s="59" t="s">
        <v>915</v>
      </c>
      <c r="O449" s="60">
        <v>173998800.61000001</v>
      </c>
      <c r="P449" s="60">
        <v>43624337.039999999</v>
      </c>
      <c r="Q449" s="60">
        <v>1914801.29</v>
      </c>
      <c r="R449" s="60">
        <v>3769790.4</v>
      </c>
      <c r="S449" s="61" t="s">
        <v>2025</v>
      </c>
      <c r="T449" s="60">
        <v>215768148.53999999</v>
      </c>
      <c r="U449" s="62" t="s">
        <v>923</v>
      </c>
      <c r="V449" s="63" t="s">
        <v>1534</v>
      </c>
      <c r="W449" s="64">
        <f t="shared" si="16"/>
        <v>1245</v>
      </c>
    </row>
    <row r="450" spans="1:23" s="10" customFormat="1" ht="71.25" customHeight="1">
      <c r="A450" s="52">
        <v>38</v>
      </c>
      <c r="B450" s="53" t="s">
        <v>87</v>
      </c>
      <c r="C450" s="54" t="s">
        <v>139</v>
      </c>
      <c r="D450" s="54" t="s">
        <v>735</v>
      </c>
      <c r="E450" s="55">
        <v>1</v>
      </c>
      <c r="F450" s="56" t="s">
        <v>700</v>
      </c>
      <c r="G450" s="57" t="s">
        <v>87</v>
      </c>
      <c r="H450" s="57" t="s">
        <v>103</v>
      </c>
      <c r="I450" s="58">
        <v>20023810001246</v>
      </c>
      <c r="J450" s="59" t="s">
        <v>728</v>
      </c>
      <c r="K450" s="59" t="s">
        <v>788</v>
      </c>
      <c r="L450" s="59" t="s">
        <v>324</v>
      </c>
      <c r="M450" s="59" t="s">
        <v>325</v>
      </c>
      <c r="N450" s="59" t="s">
        <v>915</v>
      </c>
      <c r="O450" s="60">
        <v>33269050.77</v>
      </c>
      <c r="P450" s="60">
        <v>4386</v>
      </c>
      <c r="Q450" s="60">
        <v>368510.63</v>
      </c>
      <c r="R450" s="60">
        <v>1101178</v>
      </c>
      <c r="S450" s="61" t="s">
        <v>2026</v>
      </c>
      <c r="T450" s="60">
        <v>32540769.399999999</v>
      </c>
      <c r="U450" s="62" t="s">
        <v>923</v>
      </c>
      <c r="V450" s="63" t="s">
        <v>1535</v>
      </c>
      <c r="W450" s="64">
        <f t="shared" si="16"/>
        <v>1246</v>
      </c>
    </row>
    <row r="451" spans="1:23" s="10" customFormat="1" ht="73.5" customHeight="1">
      <c r="A451" s="52">
        <v>38</v>
      </c>
      <c r="B451" s="53" t="s">
        <v>87</v>
      </c>
      <c r="C451" s="54" t="s">
        <v>139</v>
      </c>
      <c r="D451" s="54" t="s">
        <v>735</v>
      </c>
      <c r="E451" s="55">
        <v>1</v>
      </c>
      <c r="F451" s="56" t="s">
        <v>700</v>
      </c>
      <c r="G451" s="57" t="s">
        <v>87</v>
      </c>
      <c r="H451" s="57" t="s">
        <v>868</v>
      </c>
      <c r="I451" s="58">
        <v>20023810001247</v>
      </c>
      <c r="J451" s="59" t="s">
        <v>729</v>
      </c>
      <c r="K451" s="59" t="s">
        <v>788</v>
      </c>
      <c r="L451" s="59" t="s">
        <v>324</v>
      </c>
      <c r="M451" s="59" t="s">
        <v>325</v>
      </c>
      <c r="N451" s="59" t="s">
        <v>915</v>
      </c>
      <c r="O451" s="60">
        <v>39487420.369999997</v>
      </c>
      <c r="P451" s="60">
        <v>1852841.95</v>
      </c>
      <c r="Q451" s="60">
        <v>438565.87</v>
      </c>
      <c r="R451" s="60">
        <v>1660641.06</v>
      </c>
      <c r="S451" s="61" t="s">
        <v>2027</v>
      </c>
      <c r="T451" s="60">
        <v>40118187.130000003</v>
      </c>
      <c r="U451" s="62" t="s">
        <v>923</v>
      </c>
      <c r="V451" s="63" t="s">
        <v>1536</v>
      </c>
      <c r="W451" s="64">
        <f t="shared" si="16"/>
        <v>1247</v>
      </c>
    </row>
    <row r="452" spans="1:23" s="10" customFormat="1" ht="77.25" customHeight="1">
      <c r="A452" s="52">
        <v>38</v>
      </c>
      <c r="B452" s="53" t="s">
        <v>87</v>
      </c>
      <c r="C452" s="54" t="s">
        <v>139</v>
      </c>
      <c r="D452" s="54" t="s">
        <v>735</v>
      </c>
      <c r="E452" s="55">
        <v>1</v>
      </c>
      <c r="F452" s="56" t="s">
        <v>700</v>
      </c>
      <c r="G452" s="57" t="s">
        <v>87</v>
      </c>
      <c r="H452" s="57" t="s">
        <v>470</v>
      </c>
      <c r="I452" s="58">
        <v>20033810001333</v>
      </c>
      <c r="J452" s="59" t="s">
        <v>730</v>
      </c>
      <c r="K452" s="59" t="s">
        <v>788</v>
      </c>
      <c r="L452" s="59" t="s">
        <v>324</v>
      </c>
      <c r="M452" s="59" t="s">
        <v>325</v>
      </c>
      <c r="N452" s="59" t="s">
        <v>915</v>
      </c>
      <c r="O452" s="60">
        <v>304591418.19</v>
      </c>
      <c r="P452" s="60">
        <v>160473.04999999999</v>
      </c>
      <c r="Q452" s="60">
        <v>3404329.69</v>
      </c>
      <c r="R452" s="60">
        <v>2588387.7799999998</v>
      </c>
      <c r="S452" s="61" t="s">
        <v>2028</v>
      </c>
      <c r="T452" s="60">
        <v>305567833.14999998</v>
      </c>
      <c r="U452" s="62" t="s">
        <v>923</v>
      </c>
      <c r="V452" s="63" t="s">
        <v>1552</v>
      </c>
      <c r="W452" s="64">
        <f t="shared" si="16"/>
        <v>1333</v>
      </c>
    </row>
    <row r="453" spans="1:23" s="10" customFormat="1" ht="75.75" customHeight="1">
      <c r="A453" s="52">
        <v>38</v>
      </c>
      <c r="B453" s="53" t="s">
        <v>87</v>
      </c>
      <c r="C453" s="54" t="s">
        <v>139</v>
      </c>
      <c r="D453" s="54" t="s">
        <v>735</v>
      </c>
      <c r="E453" s="55">
        <v>1</v>
      </c>
      <c r="F453" s="56" t="s">
        <v>700</v>
      </c>
      <c r="G453" s="57" t="s">
        <v>87</v>
      </c>
      <c r="H453" s="57" t="s">
        <v>829</v>
      </c>
      <c r="I453" s="58">
        <v>20023810001310</v>
      </c>
      <c r="J453" s="59" t="s">
        <v>731</v>
      </c>
      <c r="K453" s="59" t="s">
        <v>788</v>
      </c>
      <c r="L453" s="59" t="s">
        <v>324</v>
      </c>
      <c r="M453" s="59" t="s">
        <v>325</v>
      </c>
      <c r="N453" s="59" t="s">
        <v>915</v>
      </c>
      <c r="O453" s="60">
        <v>90199537.079999998</v>
      </c>
      <c r="P453" s="60">
        <v>493611.16</v>
      </c>
      <c r="Q453" s="60">
        <v>972173.97</v>
      </c>
      <c r="R453" s="60">
        <v>7526192.2999999998</v>
      </c>
      <c r="S453" s="61" t="s">
        <v>2029</v>
      </c>
      <c r="T453" s="60">
        <v>84139129.909999996</v>
      </c>
      <c r="U453" s="62" t="s">
        <v>923</v>
      </c>
      <c r="V453" s="63" t="s">
        <v>1550</v>
      </c>
      <c r="W453" s="64">
        <f t="shared" si="16"/>
        <v>1310</v>
      </c>
    </row>
    <row r="454" spans="1:23" s="10" customFormat="1" ht="68.25" customHeight="1">
      <c r="A454" s="52">
        <v>38</v>
      </c>
      <c r="B454" s="53" t="s">
        <v>87</v>
      </c>
      <c r="C454" s="54" t="s">
        <v>139</v>
      </c>
      <c r="D454" s="54" t="s">
        <v>735</v>
      </c>
      <c r="E454" s="55">
        <v>1</v>
      </c>
      <c r="F454" s="56" t="s">
        <v>700</v>
      </c>
      <c r="G454" s="57" t="s">
        <v>87</v>
      </c>
      <c r="H454" s="57" t="s">
        <v>82</v>
      </c>
      <c r="I454" s="58">
        <v>20023810001308</v>
      </c>
      <c r="J454" s="59" t="s">
        <v>732</v>
      </c>
      <c r="K454" s="59" t="s">
        <v>179</v>
      </c>
      <c r="L454" s="59" t="s">
        <v>324</v>
      </c>
      <c r="M454" s="59" t="s">
        <v>325</v>
      </c>
      <c r="N454" s="59" t="s">
        <v>915</v>
      </c>
      <c r="O454" s="60">
        <v>52157448.939999998</v>
      </c>
      <c r="P454" s="60">
        <v>290775.84999999998</v>
      </c>
      <c r="Q454" s="60">
        <v>578225.52</v>
      </c>
      <c r="R454" s="60">
        <v>2686553.17</v>
      </c>
      <c r="S454" s="61" t="s">
        <v>2030</v>
      </c>
      <c r="T454" s="60">
        <v>50339897.140000001</v>
      </c>
      <c r="U454" s="62" t="s">
        <v>923</v>
      </c>
      <c r="V454" s="63" t="s">
        <v>1549</v>
      </c>
      <c r="W454" s="64">
        <f t="shared" si="16"/>
        <v>1308</v>
      </c>
    </row>
    <row r="455" spans="1:23" s="10" customFormat="1" ht="76.5" customHeight="1">
      <c r="A455" s="52">
        <v>38</v>
      </c>
      <c r="B455" s="53" t="s">
        <v>87</v>
      </c>
      <c r="C455" s="54" t="s">
        <v>139</v>
      </c>
      <c r="D455" s="54" t="s">
        <v>735</v>
      </c>
      <c r="E455" s="55">
        <v>1</v>
      </c>
      <c r="F455" s="56" t="s">
        <v>700</v>
      </c>
      <c r="G455" s="57" t="s">
        <v>87</v>
      </c>
      <c r="H455" s="57" t="s">
        <v>469</v>
      </c>
      <c r="I455" s="58">
        <v>20023810001288</v>
      </c>
      <c r="J455" s="59" t="s">
        <v>1069</v>
      </c>
      <c r="K455" s="59" t="s">
        <v>179</v>
      </c>
      <c r="L455" s="59" t="s">
        <v>324</v>
      </c>
      <c r="M455" s="59" t="s">
        <v>325</v>
      </c>
      <c r="N455" s="59" t="s">
        <v>915</v>
      </c>
      <c r="O455" s="60">
        <v>86307895.819999993</v>
      </c>
      <c r="P455" s="60">
        <v>14834528.449999999</v>
      </c>
      <c r="Q455" s="60">
        <v>903185.18</v>
      </c>
      <c r="R455" s="60">
        <v>30036479.370000001</v>
      </c>
      <c r="S455" s="61" t="s">
        <v>2031</v>
      </c>
      <c r="T455" s="60">
        <v>72009130.079999998</v>
      </c>
      <c r="U455" s="62" t="s">
        <v>923</v>
      </c>
      <c r="V455" s="63" t="s">
        <v>1545</v>
      </c>
      <c r="W455" s="64">
        <f t="shared" si="16"/>
        <v>1288</v>
      </c>
    </row>
    <row r="456" spans="1:23" s="10" customFormat="1" ht="87.75" customHeight="1">
      <c r="A456" s="52">
        <v>38</v>
      </c>
      <c r="B456" s="53" t="s">
        <v>87</v>
      </c>
      <c r="C456" s="54" t="s">
        <v>139</v>
      </c>
      <c r="D456" s="54" t="s">
        <v>735</v>
      </c>
      <c r="E456" s="55">
        <v>1</v>
      </c>
      <c r="F456" s="56" t="s">
        <v>700</v>
      </c>
      <c r="G456" s="57" t="s">
        <v>87</v>
      </c>
      <c r="H456" s="57" t="s">
        <v>468</v>
      </c>
      <c r="I456" s="58">
        <v>20023810001248</v>
      </c>
      <c r="J456" s="59" t="s">
        <v>330</v>
      </c>
      <c r="K456" s="59" t="s">
        <v>179</v>
      </c>
      <c r="L456" s="59" t="s">
        <v>324</v>
      </c>
      <c r="M456" s="59" t="s">
        <v>325</v>
      </c>
      <c r="N456" s="59" t="s">
        <v>915</v>
      </c>
      <c r="O456" s="60">
        <v>289129777.73000002</v>
      </c>
      <c r="P456" s="60">
        <v>1252472</v>
      </c>
      <c r="Q456" s="60">
        <v>2968662.22</v>
      </c>
      <c r="R456" s="60">
        <v>48080871.530000001</v>
      </c>
      <c r="S456" s="61" t="s">
        <v>2032</v>
      </c>
      <c r="T456" s="60">
        <v>245270040.41999999</v>
      </c>
      <c r="U456" s="62" t="s">
        <v>923</v>
      </c>
      <c r="V456" s="63" t="s">
        <v>1537</v>
      </c>
      <c r="W456" s="64">
        <f t="shared" si="16"/>
        <v>1248</v>
      </c>
    </row>
    <row r="457" spans="1:23" s="10" customFormat="1" ht="85.5" customHeight="1">
      <c r="A457" s="52">
        <v>38</v>
      </c>
      <c r="B457" s="53" t="s">
        <v>87</v>
      </c>
      <c r="C457" s="54" t="s">
        <v>139</v>
      </c>
      <c r="D457" s="54" t="s">
        <v>735</v>
      </c>
      <c r="E457" s="55">
        <v>1</v>
      </c>
      <c r="F457" s="56" t="s">
        <v>700</v>
      </c>
      <c r="G457" s="57" t="s">
        <v>87</v>
      </c>
      <c r="H457" s="57" t="s">
        <v>834</v>
      </c>
      <c r="I457" s="58">
        <v>20023810001249</v>
      </c>
      <c r="J457" s="59" t="s">
        <v>148</v>
      </c>
      <c r="K457" s="59" t="s">
        <v>179</v>
      </c>
      <c r="L457" s="59" t="s">
        <v>324</v>
      </c>
      <c r="M457" s="59" t="s">
        <v>325</v>
      </c>
      <c r="N457" s="59" t="s">
        <v>915</v>
      </c>
      <c r="O457" s="60">
        <v>17303958.350000001</v>
      </c>
      <c r="P457" s="60">
        <v>304346.36</v>
      </c>
      <c r="Q457" s="60">
        <v>194654.64</v>
      </c>
      <c r="R457" s="60">
        <v>103801.35</v>
      </c>
      <c r="S457" s="61" t="s">
        <v>2033</v>
      </c>
      <c r="T457" s="60">
        <v>17699158</v>
      </c>
      <c r="U457" s="62" t="s">
        <v>923</v>
      </c>
      <c r="V457" s="63" t="s">
        <v>1538</v>
      </c>
      <c r="W457" s="64">
        <f t="shared" si="16"/>
        <v>1249</v>
      </c>
    </row>
    <row r="458" spans="1:23" s="10" customFormat="1" ht="85.5" customHeight="1">
      <c r="A458" s="52">
        <v>38</v>
      </c>
      <c r="B458" s="53" t="s">
        <v>87</v>
      </c>
      <c r="C458" s="54" t="s">
        <v>139</v>
      </c>
      <c r="D458" s="54" t="s">
        <v>735</v>
      </c>
      <c r="E458" s="55">
        <v>1</v>
      </c>
      <c r="F458" s="56" t="s">
        <v>700</v>
      </c>
      <c r="G458" s="57" t="s">
        <v>87</v>
      </c>
      <c r="H458" s="57" t="s">
        <v>105</v>
      </c>
      <c r="I458" s="58">
        <v>20023810001311</v>
      </c>
      <c r="J458" s="59" t="s">
        <v>149</v>
      </c>
      <c r="K458" s="59" t="s">
        <v>788</v>
      </c>
      <c r="L458" s="59" t="s">
        <v>958</v>
      </c>
      <c r="M458" s="59" t="s">
        <v>1160</v>
      </c>
      <c r="N458" s="59" t="s">
        <v>915</v>
      </c>
      <c r="O458" s="60">
        <v>30842633.98</v>
      </c>
      <c r="P458" s="60">
        <v>28108.240000000002</v>
      </c>
      <c r="Q458" s="60">
        <v>234153.54</v>
      </c>
      <c r="R458" s="60">
        <v>12789164.470000001</v>
      </c>
      <c r="S458" s="61" t="s">
        <v>2034</v>
      </c>
      <c r="T458" s="60">
        <v>18315731.289999999</v>
      </c>
      <c r="U458" s="62" t="s">
        <v>923</v>
      </c>
      <c r="V458" s="63" t="s">
        <v>1551</v>
      </c>
      <c r="W458" s="64">
        <f t="shared" si="16"/>
        <v>1311</v>
      </c>
    </row>
    <row r="459" spans="1:23" s="10" customFormat="1" ht="76.5" customHeight="1">
      <c r="A459" s="52">
        <v>38</v>
      </c>
      <c r="B459" s="53" t="s">
        <v>87</v>
      </c>
      <c r="C459" s="54" t="s">
        <v>139</v>
      </c>
      <c r="D459" s="54" t="s">
        <v>735</v>
      </c>
      <c r="E459" s="55">
        <v>1</v>
      </c>
      <c r="F459" s="56" t="s">
        <v>700</v>
      </c>
      <c r="G459" s="57" t="s">
        <v>87</v>
      </c>
      <c r="H459" s="57" t="s">
        <v>568</v>
      </c>
      <c r="I459" s="58">
        <v>20023810001250</v>
      </c>
      <c r="J459" s="59" t="s">
        <v>990</v>
      </c>
      <c r="K459" s="59" t="s">
        <v>788</v>
      </c>
      <c r="L459" s="59" t="s">
        <v>324</v>
      </c>
      <c r="M459" s="59" t="s">
        <v>325</v>
      </c>
      <c r="N459" s="59" t="s">
        <v>915</v>
      </c>
      <c r="O459" s="60">
        <v>38903779.659999996</v>
      </c>
      <c r="P459" s="60">
        <v>2260707.8199999998</v>
      </c>
      <c r="Q459" s="60">
        <v>418646.35</v>
      </c>
      <c r="R459" s="60">
        <v>6023751.4800000004</v>
      </c>
      <c r="S459" s="61" t="s">
        <v>2035</v>
      </c>
      <c r="T459" s="60">
        <v>35559382.350000001</v>
      </c>
      <c r="U459" s="62" t="s">
        <v>923</v>
      </c>
      <c r="V459" s="63" t="s">
        <v>1539</v>
      </c>
      <c r="W459" s="64">
        <f t="shared" si="16"/>
        <v>1250</v>
      </c>
    </row>
    <row r="460" spans="1:23" s="10" customFormat="1" ht="76.5" customHeight="1">
      <c r="A460" s="52">
        <v>38</v>
      </c>
      <c r="B460" s="53" t="s">
        <v>87</v>
      </c>
      <c r="C460" s="54" t="s">
        <v>139</v>
      </c>
      <c r="D460" s="54" t="s">
        <v>735</v>
      </c>
      <c r="E460" s="55">
        <v>1</v>
      </c>
      <c r="F460" s="56" t="s">
        <v>700</v>
      </c>
      <c r="G460" s="57" t="s">
        <v>87</v>
      </c>
      <c r="H460" s="57" t="s">
        <v>150</v>
      </c>
      <c r="I460" s="58">
        <v>20023810001251</v>
      </c>
      <c r="J460" s="59" t="s">
        <v>991</v>
      </c>
      <c r="K460" s="59" t="s">
        <v>788</v>
      </c>
      <c r="L460" s="59" t="s">
        <v>324</v>
      </c>
      <c r="M460" s="59" t="s">
        <v>325</v>
      </c>
      <c r="N460" s="59" t="s">
        <v>915</v>
      </c>
      <c r="O460" s="60">
        <v>33394895.260000002</v>
      </c>
      <c r="P460" s="60">
        <v>491076.71</v>
      </c>
      <c r="Q460" s="60">
        <v>365040.91</v>
      </c>
      <c r="R460" s="60">
        <v>328534.02</v>
      </c>
      <c r="S460" s="61" t="s">
        <v>2036</v>
      </c>
      <c r="T460" s="60">
        <v>33922478.859999999</v>
      </c>
      <c r="U460" s="62" t="s">
        <v>923</v>
      </c>
      <c r="V460" s="63" t="s">
        <v>1540</v>
      </c>
      <c r="W460" s="64">
        <f t="shared" si="16"/>
        <v>1251</v>
      </c>
    </row>
    <row r="461" spans="1:23" s="10" customFormat="1" ht="76.5" customHeight="1">
      <c r="A461" s="52">
        <v>38</v>
      </c>
      <c r="B461" s="53" t="s">
        <v>87</v>
      </c>
      <c r="C461" s="54" t="s">
        <v>139</v>
      </c>
      <c r="D461" s="54" t="s">
        <v>735</v>
      </c>
      <c r="E461" s="55">
        <v>1</v>
      </c>
      <c r="F461" s="56" t="s">
        <v>700</v>
      </c>
      <c r="G461" s="57" t="s">
        <v>87</v>
      </c>
      <c r="H461" s="57" t="s">
        <v>83</v>
      </c>
      <c r="I461" s="58">
        <v>20043810001361</v>
      </c>
      <c r="J461" s="59" t="s">
        <v>992</v>
      </c>
      <c r="K461" s="59" t="s">
        <v>788</v>
      </c>
      <c r="L461" s="59" t="s">
        <v>324</v>
      </c>
      <c r="M461" s="59" t="s">
        <v>325</v>
      </c>
      <c r="N461" s="59" t="s">
        <v>915</v>
      </c>
      <c r="O461" s="60">
        <v>19954149.030000001</v>
      </c>
      <c r="P461" s="60">
        <v>7298.17</v>
      </c>
      <c r="Q461" s="60">
        <v>223471.59</v>
      </c>
      <c r="R461" s="60">
        <v>16125.38</v>
      </c>
      <c r="S461" s="61" t="s">
        <v>2037</v>
      </c>
      <c r="T461" s="60">
        <v>20168793.41</v>
      </c>
      <c r="U461" s="62" t="s">
        <v>923</v>
      </c>
      <c r="V461" s="63" t="s">
        <v>1556</v>
      </c>
      <c r="W461" s="64">
        <f t="shared" si="16"/>
        <v>1361</v>
      </c>
    </row>
    <row r="462" spans="1:23" s="10" customFormat="1" ht="76.5" customHeight="1">
      <c r="A462" s="52">
        <v>38</v>
      </c>
      <c r="B462" s="53" t="s">
        <v>87</v>
      </c>
      <c r="C462" s="54" t="s">
        <v>139</v>
      </c>
      <c r="D462" s="54" t="s">
        <v>735</v>
      </c>
      <c r="E462" s="55">
        <v>1</v>
      </c>
      <c r="F462" s="56" t="s">
        <v>700</v>
      </c>
      <c r="G462" s="57" t="s">
        <v>87</v>
      </c>
      <c r="H462" s="57" t="s">
        <v>772</v>
      </c>
      <c r="I462" s="58">
        <v>20023810001252</v>
      </c>
      <c r="J462" s="59" t="s">
        <v>993</v>
      </c>
      <c r="K462" s="59" t="s">
        <v>179</v>
      </c>
      <c r="L462" s="59" t="s">
        <v>324</v>
      </c>
      <c r="M462" s="59" t="s">
        <v>325</v>
      </c>
      <c r="N462" s="59" t="s">
        <v>915</v>
      </c>
      <c r="O462" s="60">
        <v>67293654.689999998</v>
      </c>
      <c r="P462" s="60">
        <v>2944759.55</v>
      </c>
      <c r="Q462" s="60">
        <v>737547.05</v>
      </c>
      <c r="R462" s="60">
        <v>7013876.8899999997</v>
      </c>
      <c r="S462" s="61" t="s">
        <v>2038</v>
      </c>
      <c r="T462" s="60">
        <v>63962084.399999999</v>
      </c>
      <c r="U462" s="62" t="s">
        <v>923</v>
      </c>
      <c r="V462" s="63" t="s">
        <v>1541</v>
      </c>
      <c r="W462" s="64">
        <f t="shared" si="16"/>
        <v>1252</v>
      </c>
    </row>
    <row r="463" spans="1:23" s="10" customFormat="1" ht="76.5" customHeight="1">
      <c r="A463" s="52">
        <v>38</v>
      </c>
      <c r="B463" s="53" t="s">
        <v>87</v>
      </c>
      <c r="C463" s="54" t="s">
        <v>139</v>
      </c>
      <c r="D463" s="54" t="s">
        <v>735</v>
      </c>
      <c r="E463" s="55">
        <v>1</v>
      </c>
      <c r="F463" s="56" t="s">
        <v>700</v>
      </c>
      <c r="G463" s="57" t="s">
        <v>87</v>
      </c>
      <c r="H463" s="57" t="s">
        <v>574</v>
      </c>
      <c r="I463" s="58">
        <v>20023810001296</v>
      </c>
      <c r="J463" s="59" t="s">
        <v>994</v>
      </c>
      <c r="K463" s="59" t="s">
        <v>788</v>
      </c>
      <c r="L463" s="59" t="s">
        <v>324</v>
      </c>
      <c r="M463" s="59" t="s">
        <v>325</v>
      </c>
      <c r="N463" s="59" t="s">
        <v>915</v>
      </c>
      <c r="O463" s="60">
        <v>60798348.700000003</v>
      </c>
      <c r="P463" s="60">
        <v>924027.68</v>
      </c>
      <c r="Q463" s="60">
        <v>657865.72</v>
      </c>
      <c r="R463" s="60">
        <v>4619993.05</v>
      </c>
      <c r="S463" s="61" t="s">
        <v>2039</v>
      </c>
      <c r="T463" s="60">
        <v>57760249.049999997</v>
      </c>
      <c r="U463" s="62" t="s">
        <v>923</v>
      </c>
      <c r="V463" s="63" t="s">
        <v>1547</v>
      </c>
      <c r="W463" s="64">
        <f t="shared" si="16"/>
        <v>1296</v>
      </c>
    </row>
    <row r="464" spans="1:23" s="10" customFormat="1" ht="76.5" customHeight="1">
      <c r="A464" s="52">
        <v>38</v>
      </c>
      <c r="B464" s="53" t="s">
        <v>87</v>
      </c>
      <c r="C464" s="54" t="s">
        <v>139</v>
      </c>
      <c r="D464" s="54" t="s">
        <v>735</v>
      </c>
      <c r="E464" s="55">
        <v>1</v>
      </c>
      <c r="F464" s="56" t="s">
        <v>700</v>
      </c>
      <c r="G464" s="57" t="s">
        <v>87</v>
      </c>
      <c r="H464" s="57" t="s">
        <v>387</v>
      </c>
      <c r="I464" s="58">
        <v>20023810001253</v>
      </c>
      <c r="J464" s="59" t="s">
        <v>624</v>
      </c>
      <c r="K464" s="59" t="s">
        <v>179</v>
      </c>
      <c r="L464" s="59" t="s">
        <v>324</v>
      </c>
      <c r="M464" s="59" t="s">
        <v>325</v>
      </c>
      <c r="N464" s="59" t="s">
        <v>915</v>
      </c>
      <c r="O464" s="60">
        <v>129745291.64</v>
      </c>
      <c r="P464" s="60">
        <v>57034.55</v>
      </c>
      <c r="Q464" s="60">
        <v>928725.66</v>
      </c>
      <c r="R464" s="60">
        <v>6915882.6200000001</v>
      </c>
      <c r="S464" s="61" t="s">
        <v>2040</v>
      </c>
      <c r="T464" s="60">
        <v>123815169.23</v>
      </c>
      <c r="U464" s="62" t="s">
        <v>923</v>
      </c>
      <c r="V464" s="63" t="s">
        <v>1542</v>
      </c>
      <c r="W464" s="64">
        <f t="shared" si="16"/>
        <v>1253</v>
      </c>
    </row>
    <row r="465" spans="1:28" s="10" customFormat="1" ht="76.5" customHeight="1">
      <c r="A465" s="52">
        <v>38</v>
      </c>
      <c r="B465" s="53" t="s">
        <v>87</v>
      </c>
      <c r="C465" s="54" t="s">
        <v>139</v>
      </c>
      <c r="D465" s="54" t="s">
        <v>735</v>
      </c>
      <c r="E465" s="55">
        <v>1</v>
      </c>
      <c r="F465" s="56" t="s">
        <v>700</v>
      </c>
      <c r="G465" s="57" t="s">
        <v>87</v>
      </c>
      <c r="H465" s="57" t="s">
        <v>625</v>
      </c>
      <c r="I465" s="58">
        <v>20023810001254</v>
      </c>
      <c r="J465" s="59" t="s">
        <v>626</v>
      </c>
      <c r="K465" s="59" t="s">
        <v>788</v>
      </c>
      <c r="L465" s="59" t="s">
        <v>324</v>
      </c>
      <c r="M465" s="59" t="s">
        <v>325</v>
      </c>
      <c r="N465" s="59" t="s">
        <v>915</v>
      </c>
      <c r="O465" s="60">
        <v>1608640.69</v>
      </c>
      <c r="P465" s="60">
        <v>0</v>
      </c>
      <c r="Q465" s="60">
        <v>17803.32</v>
      </c>
      <c r="R465" s="60">
        <v>8700</v>
      </c>
      <c r="S465" s="61" t="s">
        <v>2041</v>
      </c>
      <c r="T465" s="60">
        <v>1617744.01</v>
      </c>
      <c r="U465" s="62" t="s">
        <v>923</v>
      </c>
      <c r="V465" s="63" t="s">
        <v>1543</v>
      </c>
      <c r="W465" s="64">
        <f t="shared" si="16"/>
        <v>1254</v>
      </c>
    </row>
    <row r="466" spans="1:28" s="10" customFormat="1" ht="76.5" customHeight="1">
      <c r="A466" s="52">
        <v>38</v>
      </c>
      <c r="B466" s="53" t="s">
        <v>87</v>
      </c>
      <c r="C466" s="54" t="s">
        <v>139</v>
      </c>
      <c r="D466" s="54" t="s">
        <v>735</v>
      </c>
      <c r="E466" s="55">
        <v>1</v>
      </c>
      <c r="F466" s="56" t="s">
        <v>700</v>
      </c>
      <c r="G466" s="57" t="s">
        <v>87</v>
      </c>
      <c r="H466" s="57" t="s">
        <v>536</v>
      </c>
      <c r="I466" s="58">
        <v>20023810001305</v>
      </c>
      <c r="J466" s="59" t="s">
        <v>627</v>
      </c>
      <c r="K466" s="59" t="s">
        <v>788</v>
      </c>
      <c r="L466" s="59" t="s">
        <v>324</v>
      </c>
      <c r="M466" s="59" t="s">
        <v>325</v>
      </c>
      <c r="N466" s="59" t="s">
        <v>915</v>
      </c>
      <c r="O466" s="60">
        <v>213992160.91999999</v>
      </c>
      <c r="P466" s="60">
        <v>11206433.720000001</v>
      </c>
      <c r="Q466" s="60">
        <v>2379387.56</v>
      </c>
      <c r="R466" s="60">
        <v>8248142.1399999997</v>
      </c>
      <c r="S466" s="61" t="s">
        <v>2042</v>
      </c>
      <c r="T466" s="60">
        <v>219329840.06</v>
      </c>
      <c r="U466" s="62" t="s">
        <v>923</v>
      </c>
      <c r="V466" s="63" t="s">
        <v>1548</v>
      </c>
      <c r="W466" s="64">
        <f t="shared" si="16"/>
        <v>1305</v>
      </c>
    </row>
    <row r="467" spans="1:28" s="10" customFormat="1" ht="76.5" customHeight="1">
      <c r="A467" s="52">
        <v>38</v>
      </c>
      <c r="B467" s="53" t="s">
        <v>87</v>
      </c>
      <c r="C467" s="54" t="s">
        <v>139</v>
      </c>
      <c r="D467" s="54" t="s">
        <v>735</v>
      </c>
      <c r="E467" s="55">
        <v>1</v>
      </c>
      <c r="F467" s="56" t="s">
        <v>700</v>
      </c>
      <c r="G467" s="57" t="s">
        <v>87</v>
      </c>
      <c r="H467" s="57" t="s">
        <v>961</v>
      </c>
      <c r="I467" s="58">
        <v>20023810001255</v>
      </c>
      <c r="J467" s="59" t="s">
        <v>1070</v>
      </c>
      <c r="K467" s="59" t="s">
        <v>788</v>
      </c>
      <c r="L467" s="59" t="s">
        <v>324</v>
      </c>
      <c r="M467" s="59" t="s">
        <v>325</v>
      </c>
      <c r="N467" s="59" t="s">
        <v>915</v>
      </c>
      <c r="O467" s="60">
        <v>45962241.060000002</v>
      </c>
      <c r="P467" s="60">
        <v>9114.4599999999991</v>
      </c>
      <c r="Q467" s="60">
        <v>504599.43</v>
      </c>
      <c r="R467" s="60">
        <v>2864863.99</v>
      </c>
      <c r="S467" s="61" t="s">
        <v>2043</v>
      </c>
      <c r="T467" s="60">
        <v>43611090.960000001</v>
      </c>
      <c r="U467" s="62" t="s">
        <v>923</v>
      </c>
      <c r="V467" s="63" t="s">
        <v>1544</v>
      </c>
      <c r="W467" s="64">
        <f t="shared" si="16"/>
        <v>1255</v>
      </c>
    </row>
    <row r="468" spans="1:28" s="10" customFormat="1" ht="76.5" customHeight="1">
      <c r="A468" s="52">
        <v>38</v>
      </c>
      <c r="B468" s="53" t="s">
        <v>87</v>
      </c>
      <c r="C468" s="54" t="s">
        <v>139</v>
      </c>
      <c r="D468" s="54" t="s">
        <v>735</v>
      </c>
      <c r="E468" s="55">
        <v>1</v>
      </c>
      <c r="F468" s="56" t="s">
        <v>700</v>
      </c>
      <c r="G468" s="57" t="s">
        <v>87</v>
      </c>
      <c r="H468" s="57" t="s">
        <v>1071</v>
      </c>
      <c r="I468" s="58">
        <v>20033810001342</v>
      </c>
      <c r="J468" s="59" t="s">
        <v>1072</v>
      </c>
      <c r="K468" s="59" t="s">
        <v>788</v>
      </c>
      <c r="L468" s="59" t="s">
        <v>324</v>
      </c>
      <c r="M468" s="59" t="s">
        <v>325</v>
      </c>
      <c r="N468" s="59" t="s">
        <v>915</v>
      </c>
      <c r="O468" s="60">
        <v>5049696.53</v>
      </c>
      <c r="P468" s="60">
        <v>862903</v>
      </c>
      <c r="Q468" s="60">
        <v>51332.36</v>
      </c>
      <c r="R468" s="60">
        <v>1923985.47</v>
      </c>
      <c r="S468" s="61" t="s">
        <v>2044</v>
      </c>
      <c r="T468" s="60">
        <v>4039946.42</v>
      </c>
      <c r="U468" s="62" t="s">
        <v>923</v>
      </c>
      <c r="V468" s="63" t="s">
        <v>1555</v>
      </c>
      <c r="W468" s="64">
        <f t="shared" si="16"/>
        <v>1342</v>
      </c>
    </row>
    <row r="469" spans="1:28" s="44" customFormat="1" ht="20.25" customHeight="1" outlineLevel="1">
      <c r="A469" s="79"/>
      <c r="B469" s="94" t="s">
        <v>399</v>
      </c>
      <c r="C469" s="95"/>
      <c r="D469" s="95"/>
      <c r="E469" s="80">
        <f>SUBTOTAL(9,E470:E471)</f>
        <v>1</v>
      </c>
      <c r="F469" s="81"/>
      <c r="G469" s="81"/>
      <c r="H469" s="81"/>
      <c r="I469" s="82"/>
      <c r="J469" s="81"/>
      <c r="K469" s="81"/>
      <c r="L469" s="81"/>
      <c r="M469" s="81"/>
      <c r="N469" s="81"/>
      <c r="O469" s="83"/>
      <c r="P469" s="83"/>
      <c r="Q469" s="83"/>
      <c r="R469" s="83"/>
      <c r="S469" s="81"/>
      <c r="T469" s="83"/>
      <c r="U469" s="81"/>
      <c r="V469" s="84"/>
      <c r="W469" s="82"/>
      <c r="X469" s="10"/>
      <c r="Y469" s="10"/>
      <c r="Z469" s="51"/>
      <c r="AA469" s="51"/>
      <c r="AB469" s="51"/>
    </row>
    <row r="470" spans="1:28" s="51" customFormat="1" ht="20.25" customHeight="1" outlineLevel="2">
      <c r="A470" s="45"/>
      <c r="B470" s="90" t="s">
        <v>395</v>
      </c>
      <c r="C470" s="91"/>
      <c r="D470" s="91"/>
      <c r="E470" s="46">
        <f>SUBTOTAL(9,E471:E471)</f>
        <v>1</v>
      </c>
      <c r="F470" s="47"/>
      <c r="G470" s="47"/>
      <c r="H470" s="47"/>
      <c r="I470" s="48"/>
      <c r="J470" s="47"/>
      <c r="K470" s="47"/>
      <c r="L470" s="47"/>
      <c r="M470" s="47"/>
      <c r="N470" s="47"/>
      <c r="O470" s="49"/>
      <c r="P470" s="49"/>
      <c r="Q470" s="49"/>
      <c r="R470" s="49"/>
      <c r="S470" s="47"/>
      <c r="T470" s="49"/>
      <c r="U470" s="47"/>
      <c r="V470" s="50"/>
      <c r="W470" s="48"/>
      <c r="X470" s="44"/>
      <c r="Y470" s="10"/>
      <c r="Z470" s="10"/>
      <c r="AA470" s="10"/>
      <c r="AB470" s="10"/>
    </row>
    <row r="471" spans="1:28" s="10" customFormat="1" ht="111" customHeight="1">
      <c r="A471" s="52">
        <v>38</v>
      </c>
      <c r="B471" s="53" t="s">
        <v>87</v>
      </c>
      <c r="C471" s="54" t="s">
        <v>223</v>
      </c>
      <c r="D471" s="54" t="s">
        <v>274</v>
      </c>
      <c r="E471" s="55">
        <v>1</v>
      </c>
      <c r="F471" s="56" t="s">
        <v>986</v>
      </c>
      <c r="G471" s="57" t="s">
        <v>987</v>
      </c>
      <c r="H471" s="57" t="s">
        <v>987</v>
      </c>
      <c r="I471" s="58" t="s">
        <v>1073</v>
      </c>
      <c r="J471" s="59" t="s">
        <v>1212</v>
      </c>
      <c r="K471" s="59" t="s">
        <v>1254</v>
      </c>
      <c r="L471" s="59" t="s">
        <v>958</v>
      </c>
      <c r="M471" s="59" t="s">
        <v>1160</v>
      </c>
      <c r="N471" s="59" t="s">
        <v>326</v>
      </c>
      <c r="O471" s="60">
        <v>31390988.719999999</v>
      </c>
      <c r="P471" s="60">
        <v>0</v>
      </c>
      <c r="Q471" s="60">
        <v>0</v>
      </c>
      <c r="R471" s="60">
        <v>0</v>
      </c>
      <c r="S471" s="61" t="s">
        <v>2045</v>
      </c>
      <c r="T471" s="60">
        <v>31390988.719999999</v>
      </c>
      <c r="U471" s="62" t="s">
        <v>327</v>
      </c>
      <c r="V471" s="63" t="s">
        <v>2046</v>
      </c>
      <c r="W471" s="64">
        <f>IF(OR(LEFT(I471)="7",LEFT(I471,1)="8"),VALUE(RIGHT(I471,3)),VALUE(RIGHT(I471,4)))</f>
        <v>1302</v>
      </c>
    </row>
    <row r="472" spans="1:28" s="37" customFormat="1" ht="28.5" customHeight="1" outlineLevel="3">
      <c r="A472" s="65"/>
      <c r="B472" s="98" t="s">
        <v>1213</v>
      </c>
      <c r="C472" s="99"/>
      <c r="D472" s="99"/>
      <c r="E472" s="66">
        <f>SUBTOTAL(9,E475:E483)</f>
        <v>7</v>
      </c>
      <c r="F472" s="67"/>
      <c r="G472" s="67"/>
      <c r="H472" s="67"/>
      <c r="I472" s="68"/>
      <c r="J472" s="67"/>
      <c r="K472" s="67"/>
      <c r="L472" s="67"/>
      <c r="M472" s="67"/>
      <c r="N472" s="67"/>
      <c r="O472" s="69"/>
      <c r="P472" s="70"/>
      <c r="Q472" s="70"/>
      <c r="R472" s="70"/>
      <c r="S472" s="67"/>
      <c r="T472" s="70"/>
      <c r="U472" s="67"/>
      <c r="V472" s="71"/>
      <c r="W472" s="72"/>
      <c r="X472" s="10"/>
      <c r="Y472" s="10"/>
      <c r="Z472" s="10"/>
      <c r="AA472" s="10"/>
      <c r="AB472" s="10"/>
    </row>
    <row r="473" spans="1:28" s="44" customFormat="1" ht="20.25" customHeight="1" outlineLevel="1">
      <c r="A473" s="38"/>
      <c r="B473" s="96" t="s">
        <v>929</v>
      </c>
      <c r="C473" s="97" t="s">
        <v>927</v>
      </c>
      <c r="D473" s="97"/>
      <c r="E473" s="39">
        <f>SUBTOTAL(9,E474:E480)</f>
        <v>6</v>
      </c>
      <c r="F473" s="40"/>
      <c r="G473" s="40"/>
      <c r="H473" s="40"/>
      <c r="I473" s="41"/>
      <c r="J473" s="40"/>
      <c r="K473" s="40"/>
      <c r="L473" s="40"/>
      <c r="M473" s="40"/>
      <c r="N473" s="40"/>
      <c r="O473" s="42"/>
      <c r="P473" s="42"/>
      <c r="Q473" s="42"/>
      <c r="R473" s="42"/>
      <c r="S473" s="40"/>
      <c r="T473" s="42"/>
      <c r="U473" s="40"/>
      <c r="V473" s="43"/>
      <c r="W473" s="41"/>
      <c r="X473" s="37"/>
      <c r="Y473" s="10"/>
      <c r="Z473" s="10"/>
      <c r="AA473" s="10"/>
      <c r="AB473" s="10"/>
    </row>
    <row r="474" spans="1:28" s="51" customFormat="1" ht="20.25" customHeight="1" outlineLevel="2">
      <c r="A474" s="45"/>
      <c r="B474" s="90" t="s">
        <v>395</v>
      </c>
      <c r="C474" s="91"/>
      <c r="D474" s="91"/>
      <c r="E474" s="46">
        <f>SUBTOTAL(9,E475:E480)</f>
        <v>6</v>
      </c>
      <c r="F474" s="47"/>
      <c r="G474" s="47"/>
      <c r="H474" s="47"/>
      <c r="I474" s="48"/>
      <c r="J474" s="47"/>
      <c r="K474" s="47"/>
      <c r="L474" s="47"/>
      <c r="M474" s="47"/>
      <c r="N474" s="47"/>
      <c r="O474" s="49"/>
      <c r="P474" s="49"/>
      <c r="Q474" s="49"/>
      <c r="R474" s="49"/>
      <c r="S474" s="47"/>
      <c r="T474" s="49"/>
      <c r="U474" s="47"/>
      <c r="V474" s="50"/>
      <c r="W474" s="48"/>
      <c r="X474" s="44"/>
      <c r="Y474" s="10"/>
      <c r="Z474" s="10"/>
      <c r="AA474" s="10"/>
      <c r="AB474" s="10"/>
    </row>
    <row r="475" spans="1:28" s="10" customFormat="1" ht="120.75" customHeight="1">
      <c r="A475" s="52">
        <v>50</v>
      </c>
      <c r="B475" s="53" t="s">
        <v>1213</v>
      </c>
      <c r="C475" s="54" t="s">
        <v>139</v>
      </c>
      <c r="D475" s="54" t="s">
        <v>274</v>
      </c>
      <c r="E475" s="55">
        <v>1</v>
      </c>
      <c r="F475" s="56" t="s">
        <v>1214</v>
      </c>
      <c r="G475" s="57" t="s">
        <v>1213</v>
      </c>
      <c r="H475" s="57" t="s">
        <v>1213</v>
      </c>
      <c r="I475" s="58" t="s">
        <v>484</v>
      </c>
      <c r="J475" s="59" t="s">
        <v>1255</v>
      </c>
      <c r="K475" s="59" t="s">
        <v>1256</v>
      </c>
      <c r="L475" s="59" t="s">
        <v>958</v>
      </c>
      <c r="M475" s="59" t="s">
        <v>879</v>
      </c>
      <c r="N475" s="59" t="s">
        <v>326</v>
      </c>
      <c r="O475" s="60">
        <v>306227279.14999998</v>
      </c>
      <c r="P475" s="60">
        <v>9071041</v>
      </c>
      <c r="Q475" s="60">
        <v>2132940.19</v>
      </c>
      <c r="R475" s="60">
        <v>12556050.300000001</v>
      </c>
      <c r="S475" s="61" t="s">
        <v>1660</v>
      </c>
      <c r="T475" s="60">
        <v>304875210.04000002</v>
      </c>
      <c r="U475" s="62" t="s">
        <v>327</v>
      </c>
      <c r="V475" s="63" t="s">
        <v>2047</v>
      </c>
      <c r="W475" s="64">
        <f t="shared" ref="W475:W480" si="17">IF(OR(LEFT(I475)="7",LEFT(I475,1)="8"),VALUE(RIGHT(I475,3)),VALUE(RIGHT(I475,4)))</f>
        <v>1497</v>
      </c>
    </row>
    <row r="476" spans="1:28" s="10" customFormat="1" ht="118.5" customHeight="1">
      <c r="A476" s="52">
        <v>50</v>
      </c>
      <c r="B476" s="53" t="s">
        <v>1213</v>
      </c>
      <c r="C476" s="54" t="s">
        <v>139</v>
      </c>
      <c r="D476" s="54" t="s">
        <v>274</v>
      </c>
      <c r="E476" s="55">
        <v>1</v>
      </c>
      <c r="F476" s="56" t="s">
        <v>1214</v>
      </c>
      <c r="G476" s="57" t="s">
        <v>1213</v>
      </c>
      <c r="H476" s="57" t="s">
        <v>1213</v>
      </c>
      <c r="I476" s="58" t="s">
        <v>1609</v>
      </c>
      <c r="J476" s="59" t="s">
        <v>1610</v>
      </c>
      <c r="K476" s="59" t="s">
        <v>1611</v>
      </c>
      <c r="L476" s="59" t="s">
        <v>958</v>
      </c>
      <c r="M476" s="59" t="s">
        <v>879</v>
      </c>
      <c r="N476" s="59" t="s">
        <v>915</v>
      </c>
      <c r="O476" s="60">
        <v>251138748.13999999</v>
      </c>
      <c r="P476" s="60">
        <v>0</v>
      </c>
      <c r="Q476" s="60">
        <v>2738333.06</v>
      </c>
      <c r="R476" s="60">
        <v>2120729.14</v>
      </c>
      <c r="S476" s="61" t="s">
        <v>1662</v>
      </c>
      <c r="T476" s="60">
        <v>251756352.06</v>
      </c>
      <c r="U476" s="62" t="s">
        <v>327</v>
      </c>
      <c r="V476" s="63" t="s">
        <v>1612</v>
      </c>
      <c r="W476" s="64">
        <f t="shared" si="17"/>
        <v>1537</v>
      </c>
    </row>
    <row r="477" spans="1:28" s="10" customFormat="1" ht="85.5" customHeight="1">
      <c r="A477" s="52">
        <v>50</v>
      </c>
      <c r="B477" s="53" t="s">
        <v>1213</v>
      </c>
      <c r="C477" s="54" t="s">
        <v>139</v>
      </c>
      <c r="D477" s="54" t="s">
        <v>274</v>
      </c>
      <c r="E477" s="55">
        <v>1</v>
      </c>
      <c r="F477" s="56" t="s">
        <v>1214</v>
      </c>
      <c r="G477" s="57" t="s">
        <v>1213</v>
      </c>
      <c r="H477" s="57" t="s">
        <v>1213</v>
      </c>
      <c r="I477" s="58" t="s">
        <v>41</v>
      </c>
      <c r="J477" s="59" t="s">
        <v>1040</v>
      </c>
      <c r="K477" s="59" t="s">
        <v>1041</v>
      </c>
      <c r="L477" s="59" t="s">
        <v>958</v>
      </c>
      <c r="M477" s="59" t="s">
        <v>358</v>
      </c>
      <c r="N477" s="59" t="s">
        <v>326</v>
      </c>
      <c r="O477" s="60">
        <v>262169662</v>
      </c>
      <c r="P477" s="60">
        <v>18943166.370000001</v>
      </c>
      <c r="Q477" s="60">
        <v>2638785.96</v>
      </c>
      <c r="R477" s="60">
        <v>21866628.600000001</v>
      </c>
      <c r="S477" s="61" t="s">
        <v>2048</v>
      </c>
      <c r="T477" s="60">
        <v>261884985.72999999</v>
      </c>
      <c r="U477" s="62" t="s">
        <v>327</v>
      </c>
      <c r="V477" s="63" t="s">
        <v>2049</v>
      </c>
      <c r="W477" s="64">
        <f t="shared" si="17"/>
        <v>344</v>
      </c>
    </row>
    <row r="478" spans="1:28" s="10" customFormat="1" ht="101.25" customHeight="1">
      <c r="A478" s="52">
        <v>50</v>
      </c>
      <c r="B478" s="53" t="s">
        <v>1213</v>
      </c>
      <c r="C478" s="54" t="s">
        <v>139</v>
      </c>
      <c r="D478" s="54" t="s">
        <v>274</v>
      </c>
      <c r="E478" s="55">
        <v>1</v>
      </c>
      <c r="F478" s="56" t="s">
        <v>1214</v>
      </c>
      <c r="G478" s="57" t="s">
        <v>1213</v>
      </c>
      <c r="H478" s="57" t="s">
        <v>1213</v>
      </c>
      <c r="I478" s="58" t="s">
        <v>1042</v>
      </c>
      <c r="J478" s="59" t="s">
        <v>1043</v>
      </c>
      <c r="K478" s="59" t="s">
        <v>1044</v>
      </c>
      <c r="L478" s="59" t="s">
        <v>958</v>
      </c>
      <c r="M478" s="59" t="s">
        <v>358</v>
      </c>
      <c r="N478" s="59" t="s">
        <v>326</v>
      </c>
      <c r="O478" s="60">
        <v>3733834.16</v>
      </c>
      <c r="P478" s="60">
        <v>2228033.84</v>
      </c>
      <c r="Q478" s="60">
        <v>59114.95</v>
      </c>
      <c r="R478" s="60">
        <v>2212544.4500000002</v>
      </c>
      <c r="S478" s="61" t="s">
        <v>2050</v>
      </c>
      <c r="T478" s="60">
        <v>3808438.5</v>
      </c>
      <c r="U478" s="62" t="s">
        <v>327</v>
      </c>
      <c r="V478" s="63" t="s">
        <v>1607</v>
      </c>
      <c r="W478" s="64">
        <f t="shared" si="17"/>
        <v>347</v>
      </c>
    </row>
    <row r="479" spans="1:28" s="10" customFormat="1" ht="99" customHeight="1">
      <c r="A479" s="52">
        <v>50</v>
      </c>
      <c r="B479" s="53" t="s">
        <v>1213</v>
      </c>
      <c r="C479" s="54" t="s">
        <v>139</v>
      </c>
      <c r="D479" s="54" t="s">
        <v>274</v>
      </c>
      <c r="E479" s="55">
        <v>1</v>
      </c>
      <c r="F479" s="56" t="s">
        <v>1214</v>
      </c>
      <c r="G479" s="57" t="s">
        <v>1213</v>
      </c>
      <c r="H479" s="57" t="s">
        <v>1213</v>
      </c>
      <c r="I479" s="58" t="s">
        <v>38</v>
      </c>
      <c r="J479" s="59" t="s">
        <v>39</v>
      </c>
      <c r="K479" s="59" t="s">
        <v>40</v>
      </c>
      <c r="L479" s="59" t="s">
        <v>958</v>
      </c>
      <c r="M479" s="59" t="s">
        <v>358</v>
      </c>
      <c r="N479" s="59" t="s">
        <v>915</v>
      </c>
      <c r="O479" s="60">
        <v>15092108.08</v>
      </c>
      <c r="P479" s="60">
        <v>19328495</v>
      </c>
      <c r="Q479" s="60">
        <v>226386.56</v>
      </c>
      <c r="R479" s="60">
        <v>8273875.8399999999</v>
      </c>
      <c r="S479" s="61" t="s">
        <v>2051</v>
      </c>
      <c r="T479" s="60">
        <v>26373113.800000001</v>
      </c>
      <c r="U479" s="62" t="s">
        <v>327</v>
      </c>
      <c r="V479" s="63" t="s">
        <v>2052</v>
      </c>
      <c r="W479" s="64">
        <f t="shared" si="17"/>
        <v>343</v>
      </c>
    </row>
    <row r="480" spans="1:28" s="10" customFormat="1" ht="74.25" customHeight="1">
      <c r="A480" s="52">
        <v>50</v>
      </c>
      <c r="B480" s="53" t="s">
        <v>1213</v>
      </c>
      <c r="C480" s="54" t="s">
        <v>139</v>
      </c>
      <c r="D480" s="54" t="s">
        <v>274</v>
      </c>
      <c r="E480" s="55">
        <v>1</v>
      </c>
      <c r="F480" s="56" t="s">
        <v>1214</v>
      </c>
      <c r="G480" s="57" t="s">
        <v>1213</v>
      </c>
      <c r="H480" s="57" t="s">
        <v>1213</v>
      </c>
      <c r="I480" s="58" t="s">
        <v>1215</v>
      </c>
      <c r="J480" s="59" t="s">
        <v>36</v>
      </c>
      <c r="K480" s="59" t="s">
        <v>37</v>
      </c>
      <c r="L480" s="59" t="s">
        <v>958</v>
      </c>
      <c r="M480" s="59" t="s">
        <v>1160</v>
      </c>
      <c r="N480" s="59" t="s">
        <v>915</v>
      </c>
      <c r="O480" s="60">
        <v>335048.21999999997</v>
      </c>
      <c r="P480" s="60">
        <v>0</v>
      </c>
      <c r="Q480" s="60">
        <v>2510.12</v>
      </c>
      <c r="R480" s="60">
        <v>5877.92</v>
      </c>
      <c r="S480" s="61" t="s">
        <v>1661</v>
      </c>
      <c r="T480" s="60">
        <v>331680.42</v>
      </c>
      <c r="U480" s="62" t="s">
        <v>327</v>
      </c>
      <c r="V480" s="63" t="s">
        <v>1608</v>
      </c>
      <c r="W480" s="64">
        <f t="shared" si="17"/>
        <v>1054</v>
      </c>
    </row>
    <row r="481" spans="1:28" s="44" customFormat="1" ht="20.25" customHeight="1" outlineLevel="1">
      <c r="A481" s="79"/>
      <c r="B481" s="94" t="s">
        <v>399</v>
      </c>
      <c r="C481" s="95"/>
      <c r="D481" s="95"/>
      <c r="E481" s="80">
        <f>SUBTOTAL(9,E482:E483)</f>
        <v>1</v>
      </c>
      <c r="F481" s="81"/>
      <c r="G481" s="81"/>
      <c r="H481" s="81"/>
      <c r="I481" s="82"/>
      <c r="J481" s="81"/>
      <c r="K481" s="81"/>
      <c r="L481" s="81"/>
      <c r="M481" s="81"/>
      <c r="N481" s="81"/>
      <c r="O481" s="83"/>
      <c r="P481" s="83"/>
      <c r="Q481" s="83"/>
      <c r="R481" s="83"/>
      <c r="S481" s="81"/>
      <c r="T481" s="83"/>
      <c r="U481" s="81"/>
      <c r="V481" s="84"/>
      <c r="W481" s="82"/>
      <c r="X481" s="10"/>
      <c r="Y481" s="10"/>
      <c r="Z481" s="85"/>
      <c r="AA481" s="85"/>
      <c r="AB481" s="85"/>
    </row>
    <row r="482" spans="1:28" s="51" customFormat="1" ht="20.25" customHeight="1" outlineLevel="2">
      <c r="A482" s="45"/>
      <c r="B482" s="90" t="s">
        <v>395</v>
      </c>
      <c r="C482" s="91"/>
      <c r="D482" s="91"/>
      <c r="E482" s="46">
        <f>SUBTOTAL(9,E483:E483)</f>
        <v>1</v>
      </c>
      <c r="F482" s="47"/>
      <c r="G482" s="47"/>
      <c r="H482" s="47"/>
      <c r="I482" s="48"/>
      <c r="J482" s="47"/>
      <c r="K482" s="47"/>
      <c r="L482" s="47"/>
      <c r="M482" s="47"/>
      <c r="N482" s="47"/>
      <c r="O482" s="49"/>
      <c r="P482" s="49"/>
      <c r="Q482" s="49"/>
      <c r="R482" s="49"/>
      <c r="S482" s="47"/>
      <c r="T482" s="49"/>
      <c r="U482" s="47"/>
      <c r="V482" s="50"/>
      <c r="W482" s="48"/>
      <c r="X482" s="44"/>
      <c r="Y482" s="10"/>
      <c r="Z482" s="85"/>
      <c r="AA482" s="85"/>
      <c r="AB482" s="85"/>
    </row>
    <row r="483" spans="1:28" s="10" customFormat="1" ht="73.5" customHeight="1">
      <c r="A483" s="52">
        <v>50</v>
      </c>
      <c r="B483" s="53" t="s">
        <v>1213</v>
      </c>
      <c r="C483" s="54" t="s">
        <v>223</v>
      </c>
      <c r="D483" s="54" t="s">
        <v>274</v>
      </c>
      <c r="E483" s="55">
        <v>1</v>
      </c>
      <c r="F483" s="56" t="s">
        <v>1214</v>
      </c>
      <c r="G483" s="57" t="s">
        <v>1213</v>
      </c>
      <c r="H483" s="57" t="s">
        <v>1213</v>
      </c>
      <c r="I483" s="58" t="s">
        <v>441</v>
      </c>
      <c r="J483" s="59" t="s">
        <v>771</v>
      </c>
      <c r="K483" s="59" t="s">
        <v>1257</v>
      </c>
      <c r="L483" s="59" t="s">
        <v>958</v>
      </c>
      <c r="M483" s="59" t="s">
        <v>877</v>
      </c>
      <c r="N483" s="59" t="s">
        <v>326</v>
      </c>
      <c r="O483" s="60">
        <v>217760996.19999999</v>
      </c>
      <c r="P483" s="60">
        <v>18207594.48</v>
      </c>
      <c r="Q483" s="60">
        <v>2560858.67</v>
      </c>
      <c r="R483" s="60">
        <v>55683.360000000001</v>
      </c>
      <c r="S483" s="61" t="s">
        <v>2053</v>
      </c>
      <c r="T483" s="60">
        <v>238473765.99000001</v>
      </c>
      <c r="U483" s="62" t="s">
        <v>327</v>
      </c>
      <c r="V483" s="63" t="s">
        <v>2054</v>
      </c>
      <c r="W483" s="64">
        <f>IF(OR(LEFT(I483)="7",LEFT(I483,1)="8"),VALUE(RIGHT(I483,3)),VALUE(RIGHT(I483,4)))</f>
        <v>737</v>
      </c>
    </row>
    <row r="484" spans="1:28" s="85" customFormat="1" ht="62.25" customHeight="1">
      <c r="A484" s="86"/>
      <c r="B484" s="87"/>
      <c r="C484" s="87"/>
      <c r="D484" s="87"/>
      <c r="E484" s="86"/>
      <c r="F484" s="86"/>
      <c r="G484" s="87"/>
      <c r="H484" s="87"/>
      <c r="I484" s="86"/>
      <c r="J484" s="87"/>
      <c r="K484" s="87"/>
      <c r="L484" s="87"/>
      <c r="M484" s="87"/>
      <c r="N484" s="87"/>
      <c r="O484" s="88"/>
      <c r="P484" s="89">
        <f>SUM(P11:P483)</f>
        <v>82404836418.780029</v>
      </c>
      <c r="Q484" s="89">
        <f>SUM(Q11:Q483)</f>
        <v>8043588478.0200033</v>
      </c>
      <c r="R484" s="89">
        <f>SUM(R11:R483)</f>
        <v>71362988473.330032</v>
      </c>
      <c r="S484" s="87"/>
      <c r="T484" s="89">
        <f>SUM(T11:T483)</f>
        <v>359551401666.50995</v>
      </c>
      <c r="U484" s="87"/>
      <c r="V484" s="87"/>
      <c r="W484" s="86"/>
      <c r="X484" s="10"/>
      <c r="Y484" s="44"/>
    </row>
    <row r="485" spans="1:28" s="85" customFormat="1" ht="13.5" customHeight="1">
      <c r="A485" s="86"/>
      <c r="B485" s="87"/>
      <c r="C485" s="87"/>
      <c r="D485" s="87"/>
      <c r="E485" s="86"/>
      <c r="F485" s="86"/>
      <c r="G485" s="87"/>
      <c r="H485" s="87"/>
      <c r="I485" s="86"/>
      <c r="J485" s="87"/>
      <c r="K485" s="87"/>
      <c r="L485" s="87"/>
      <c r="M485" s="87"/>
      <c r="N485" s="87"/>
      <c r="O485" s="88"/>
      <c r="P485" s="89"/>
      <c r="Q485" s="89"/>
      <c r="R485" s="89"/>
      <c r="S485" s="87"/>
      <c r="T485" s="89"/>
      <c r="U485" s="87"/>
      <c r="V485" s="87"/>
      <c r="W485" s="86"/>
      <c r="Y485" s="51"/>
    </row>
    <row r="486" spans="1:28" s="85" customFormat="1" ht="13.5" customHeight="1">
      <c r="A486" s="86"/>
      <c r="B486" s="87"/>
      <c r="C486" s="87"/>
      <c r="D486" s="87"/>
      <c r="E486" s="86"/>
      <c r="F486" s="86"/>
      <c r="G486" s="87"/>
      <c r="H486" s="87"/>
      <c r="I486" s="86"/>
      <c r="J486" s="87"/>
      <c r="K486" s="87"/>
      <c r="L486" s="87"/>
      <c r="M486" s="87"/>
      <c r="N486" s="87"/>
      <c r="O486" s="88"/>
      <c r="P486" s="89"/>
      <c r="Q486" s="89"/>
      <c r="R486" s="89"/>
      <c r="S486" s="87"/>
      <c r="T486" s="89"/>
      <c r="U486" s="87"/>
      <c r="V486" s="87"/>
      <c r="W486" s="86"/>
      <c r="Y486" s="10"/>
    </row>
    <row r="487" spans="1:28" s="85" customFormat="1" ht="13.5" customHeight="1">
      <c r="A487" s="86"/>
      <c r="B487" s="87"/>
      <c r="C487" s="87"/>
      <c r="D487" s="87"/>
      <c r="E487" s="86"/>
      <c r="F487" s="86"/>
      <c r="G487" s="87"/>
      <c r="H487" s="87"/>
      <c r="I487" s="86"/>
      <c r="J487" s="87"/>
      <c r="K487" s="87"/>
      <c r="L487" s="87"/>
      <c r="M487" s="87"/>
      <c r="N487" s="87"/>
      <c r="O487" s="88"/>
      <c r="P487" s="89"/>
      <c r="Q487" s="89"/>
      <c r="R487" s="89"/>
      <c r="S487" s="87"/>
      <c r="T487" s="89"/>
      <c r="U487" s="87"/>
      <c r="V487" s="87"/>
      <c r="W487" s="86"/>
    </row>
    <row r="488" spans="1:28" s="85" customFormat="1" ht="13.5" customHeight="1">
      <c r="A488" s="86"/>
      <c r="B488" s="87"/>
      <c r="C488" s="87"/>
      <c r="D488" s="87"/>
      <c r="E488" s="86"/>
      <c r="F488" s="86"/>
      <c r="G488" s="87"/>
      <c r="H488" s="87"/>
      <c r="I488" s="86"/>
      <c r="J488" s="87"/>
      <c r="K488" s="87"/>
      <c r="L488" s="87"/>
      <c r="M488" s="87"/>
      <c r="N488" s="87"/>
      <c r="O488" s="88"/>
      <c r="P488" s="89"/>
      <c r="Q488" s="89"/>
      <c r="R488" s="89"/>
      <c r="S488" s="87"/>
      <c r="T488" s="89"/>
      <c r="U488" s="87"/>
      <c r="V488" s="87"/>
      <c r="W488" s="86"/>
    </row>
    <row r="489" spans="1:28" s="85" customFormat="1" ht="13.5" customHeight="1">
      <c r="A489" s="86"/>
      <c r="B489" s="87"/>
      <c r="C489" s="87"/>
      <c r="D489" s="87"/>
      <c r="E489" s="86"/>
      <c r="F489" s="86"/>
      <c r="G489" s="87"/>
      <c r="H489" s="87"/>
      <c r="I489" s="86"/>
      <c r="J489" s="87"/>
      <c r="K489" s="87"/>
      <c r="L489" s="87"/>
      <c r="M489" s="87"/>
      <c r="N489" s="87"/>
      <c r="O489" s="88"/>
      <c r="P489" s="89"/>
      <c r="Q489" s="89"/>
      <c r="R489" s="89"/>
      <c r="S489" s="87"/>
      <c r="T489" s="89"/>
      <c r="U489" s="87"/>
      <c r="V489" s="87"/>
      <c r="W489" s="86"/>
    </row>
    <row r="490" spans="1:28" s="85" customFormat="1" ht="13.5" customHeight="1">
      <c r="A490" s="86"/>
      <c r="B490" s="87"/>
      <c r="C490" s="87"/>
      <c r="D490" s="87"/>
      <c r="E490" s="86"/>
      <c r="F490" s="86"/>
      <c r="G490" s="87"/>
      <c r="H490" s="87"/>
      <c r="I490" s="86"/>
      <c r="J490" s="87"/>
      <c r="K490" s="87"/>
      <c r="L490" s="87"/>
      <c r="M490" s="87"/>
      <c r="N490" s="87"/>
      <c r="O490" s="88"/>
      <c r="P490" s="89"/>
      <c r="Q490" s="89"/>
      <c r="R490" s="89"/>
      <c r="S490" s="87"/>
      <c r="T490" s="89"/>
      <c r="U490" s="87"/>
      <c r="V490" s="87"/>
      <c r="W490" s="86"/>
    </row>
    <row r="491" spans="1:28" s="85" customFormat="1" ht="13.5" customHeight="1">
      <c r="A491" s="86"/>
      <c r="B491" s="87"/>
      <c r="C491" s="87"/>
      <c r="D491" s="87"/>
      <c r="E491" s="86"/>
      <c r="F491" s="86"/>
      <c r="G491" s="87"/>
      <c r="H491" s="87"/>
      <c r="I491" s="86"/>
      <c r="J491" s="87"/>
      <c r="K491" s="87"/>
      <c r="L491" s="87"/>
      <c r="M491" s="87"/>
      <c r="N491" s="87"/>
      <c r="O491" s="88"/>
      <c r="P491" s="89"/>
      <c r="Q491" s="89"/>
      <c r="R491" s="89"/>
      <c r="S491" s="87"/>
      <c r="T491" s="89"/>
      <c r="U491" s="87"/>
      <c r="V491" s="87"/>
      <c r="W491" s="86"/>
    </row>
    <row r="492" spans="1:28" s="85" customFormat="1" ht="13.5" customHeight="1">
      <c r="A492" s="86"/>
      <c r="B492" s="87"/>
      <c r="C492" s="87"/>
      <c r="D492" s="87"/>
      <c r="E492" s="86"/>
      <c r="F492" s="86"/>
      <c r="G492" s="87"/>
      <c r="H492" s="87"/>
      <c r="I492" s="86"/>
      <c r="J492" s="87"/>
      <c r="K492" s="87"/>
      <c r="L492" s="87"/>
      <c r="M492" s="87"/>
      <c r="N492" s="87"/>
      <c r="O492" s="88"/>
      <c r="P492" s="89"/>
      <c r="Q492" s="89"/>
      <c r="R492" s="89"/>
      <c r="S492" s="87"/>
      <c r="T492" s="89"/>
      <c r="U492" s="87"/>
      <c r="V492" s="87"/>
      <c r="W492" s="86"/>
    </row>
    <row r="493" spans="1:28" s="85" customFormat="1" ht="13.5" customHeight="1">
      <c r="A493" s="86"/>
      <c r="B493" s="87"/>
      <c r="C493" s="87"/>
      <c r="D493" s="87"/>
      <c r="E493" s="86"/>
      <c r="F493" s="86"/>
      <c r="G493" s="87"/>
      <c r="H493" s="87"/>
      <c r="I493" s="86"/>
      <c r="J493" s="87"/>
      <c r="K493" s="87"/>
      <c r="L493" s="87"/>
      <c r="M493" s="87"/>
      <c r="N493" s="87"/>
      <c r="O493" s="88"/>
      <c r="P493" s="89"/>
      <c r="Q493" s="89"/>
      <c r="R493" s="89"/>
      <c r="S493" s="87"/>
      <c r="T493" s="89"/>
      <c r="U493" s="87"/>
      <c r="V493" s="87"/>
      <c r="W493" s="86"/>
    </row>
    <row r="494" spans="1:28" s="85" customFormat="1" ht="13.5" customHeight="1">
      <c r="A494" s="86"/>
      <c r="B494" s="87"/>
      <c r="C494" s="87"/>
      <c r="D494" s="87"/>
      <c r="E494" s="86"/>
      <c r="F494" s="86"/>
      <c r="G494" s="87"/>
      <c r="H494" s="87"/>
      <c r="I494" s="86"/>
      <c r="J494" s="87"/>
      <c r="K494" s="87"/>
      <c r="L494" s="87"/>
      <c r="M494" s="87"/>
      <c r="N494" s="87"/>
      <c r="O494" s="88"/>
      <c r="P494" s="89"/>
      <c r="Q494" s="89"/>
      <c r="R494" s="89"/>
      <c r="S494" s="87"/>
      <c r="T494" s="89"/>
      <c r="U494" s="87"/>
      <c r="V494" s="87"/>
      <c r="W494" s="86"/>
    </row>
    <row r="495" spans="1:28" s="85" customFormat="1" ht="13.5" customHeight="1">
      <c r="A495" s="86"/>
      <c r="B495" s="87"/>
      <c r="C495" s="87"/>
      <c r="D495" s="87"/>
      <c r="E495" s="86"/>
      <c r="F495" s="86"/>
      <c r="G495" s="87"/>
      <c r="H495" s="87"/>
      <c r="I495" s="86"/>
      <c r="J495" s="87"/>
      <c r="K495" s="87"/>
      <c r="L495" s="87"/>
      <c r="M495" s="87"/>
      <c r="N495" s="87"/>
      <c r="O495" s="88"/>
      <c r="P495" s="89"/>
      <c r="Q495" s="89"/>
      <c r="R495" s="89"/>
      <c r="S495" s="87"/>
      <c r="T495" s="89"/>
      <c r="U495" s="87"/>
      <c r="V495" s="87"/>
      <c r="W495" s="86"/>
    </row>
    <row r="496" spans="1:28" s="85" customFormat="1" ht="13.5" customHeight="1">
      <c r="A496" s="86"/>
      <c r="B496" s="87"/>
      <c r="C496" s="87"/>
      <c r="D496" s="87"/>
      <c r="E496" s="86"/>
      <c r="F496" s="86"/>
      <c r="G496" s="87"/>
      <c r="H496" s="87"/>
      <c r="I496" s="86"/>
      <c r="J496" s="87"/>
      <c r="K496" s="87"/>
      <c r="L496" s="87"/>
      <c r="M496" s="87"/>
      <c r="N496" s="87"/>
      <c r="O496" s="88"/>
      <c r="P496" s="89"/>
      <c r="Q496" s="89"/>
      <c r="R496" s="89"/>
      <c r="S496" s="87"/>
      <c r="T496" s="89"/>
      <c r="U496" s="87"/>
      <c r="V496" s="87"/>
      <c r="W496" s="86"/>
    </row>
    <row r="497" spans="1:23" s="85" customFormat="1" ht="13.5" customHeight="1">
      <c r="A497" s="86"/>
      <c r="B497" s="87"/>
      <c r="C497" s="87"/>
      <c r="D497" s="87"/>
      <c r="E497" s="86"/>
      <c r="F497" s="86"/>
      <c r="G497" s="87"/>
      <c r="H497" s="87"/>
      <c r="I497" s="86"/>
      <c r="J497" s="87"/>
      <c r="K497" s="87"/>
      <c r="L497" s="87"/>
      <c r="M497" s="87"/>
      <c r="N497" s="87"/>
      <c r="O497" s="88"/>
      <c r="P497" s="89"/>
      <c r="Q497" s="89"/>
      <c r="R497" s="89"/>
      <c r="S497" s="87"/>
      <c r="T497" s="89"/>
      <c r="U497" s="87"/>
      <c r="V497" s="87"/>
      <c r="W497" s="86"/>
    </row>
    <row r="498" spans="1:23" s="85" customFormat="1" ht="13.5" customHeight="1">
      <c r="A498" s="86"/>
      <c r="B498" s="87"/>
      <c r="C498" s="87"/>
      <c r="D498" s="87"/>
      <c r="E498" s="86"/>
      <c r="F498" s="86"/>
      <c r="G498" s="87"/>
      <c r="H498" s="87"/>
      <c r="I498" s="86"/>
      <c r="J498" s="87"/>
      <c r="K498" s="87"/>
      <c r="L498" s="87"/>
      <c r="M498" s="87"/>
      <c r="N498" s="87"/>
      <c r="O498" s="88"/>
      <c r="P498" s="89"/>
      <c r="Q498" s="89"/>
      <c r="R498" s="89"/>
      <c r="S498" s="87"/>
      <c r="T498" s="89"/>
      <c r="U498" s="87"/>
      <c r="V498" s="87"/>
      <c r="W498" s="86"/>
    </row>
    <row r="499" spans="1:23" s="85" customFormat="1" ht="13.5" customHeight="1">
      <c r="A499" s="86"/>
      <c r="B499" s="87"/>
      <c r="C499" s="87"/>
      <c r="D499" s="87"/>
      <c r="E499" s="86"/>
      <c r="F499" s="86"/>
      <c r="G499" s="87"/>
      <c r="H499" s="87"/>
      <c r="I499" s="86"/>
      <c r="J499" s="87"/>
      <c r="K499" s="87"/>
      <c r="L499" s="87"/>
      <c r="M499" s="87"/>
      <c r="N499" s="87"/>
      <c r="O499" s="88"/>
      <c r="P499" s="89"/>
      <c r="Q499" s="89"/>
      <c r="R499" s="89"/>
      <c r="S499" s="87"/>
      <c r="T499" s="89"/>
      <c r="U499" s="87"/>
      <c r="V499" s="87"/>
      <c r="W499" s="86"/>
    </row>
    <row r="500" spans="1:23" s="85" customFormat="1" ht="13.5" customHeight="1">
      <c r="A500" s="86"/>
      <c r="B500" s="87"/>
      <c r="C500" s="87"/>
      <c r="D500" s="87"/>
      <c r="E500" s="86"/>
      <c r="F500" s="86"/>
      <c r="G500" s="87"/>
      <c r="H500" s="87"/>
      <c r="I500" s="86"/>
      <c r="J500" s="87"/>
      <c r="K500" s="87"/>
      <c r="L500" s="87"/>
      <c r="M500" s="87"/>
      <c r="N500" s="87"/>
      <c r="O500" s="88"/>
      <c r="P500" s="89"/>
      <c r="Q500" s="89"/>
      <c r="R500" s="89"/>
      <c r="S500" s="87"/>
      <c r="T500" s="89"/>
      <c r="U500" s="87"/>
      <c r="V500" s="87"/>
      <c r="W500" s="86"/>
    </row>
    <row r="501" spans="1:23" s="85" customFormat="1" ht="13.5" customHeight="1">
      <c r="A501" s="86"/>
      <c r="B501" s="87"/>
      <c r="C501" s="87"/>
      <c r="D501" s="87"/>
      <c r="E501" s="86"/>
      <c r="F501" s="86"/>
      <c r="G501" s="87"/>
      <c r="H501" s="87"/>
      <c r="I501" s="86"/>
      <c r="J501" s="87"/>
      <c r="K501" s="87"/>
      <c r="L501" s="87"/>
      <c r="M501" s="87"/>
      <c r="N501" s="87"/>
      <c r="O501" s="88"/>
      <c r="P501" s="89"/>
      <c r="Q501" s="89"/>
      <c r="R501" s="89"/>
      <c r="S501" s="87"/>
      <c r="T501" s="89"/>
      <c r="U501" s="87"/>
      <c r="V501" s="87"/>
      <c r="W501" s="86"/>
    </row>
    <row r="502" spans="1:23" s="85" customFormat="1" ht="13.5" customHeight="1">
      <c r="A502" s="86"/>
      <c r="B502" s="87"/>
      <c r="C502" s="87"/>
      <c r="D502" s="87"/>
      <c r="E502" s="86"/>
      <c r="F502" s="86"/>
      <c r="G502" s="87"/>
      <c r="H502" s="87"/>
      <c r="I502" s="86"/>
      <c r="J502" s="87"/>
      <c r="K502" s="87"/>
      <c r="L502" s="87"/>
      <c r="M502" s="87"/>
      <c r="N502" s="87"/>
      <c r="O502" s="88"/>
      <c r="P502" s="89"/>
      <c r="Q502" s="89"/>
      <c r="R502" s="89"/>
      <c r="S502" s="87"/>
      <c r="T502" s="89"/>
      <c r="U502" s="87"/>
      <c r="V502" s="87"/>
      <c r="W502" s="86"/>
    </row>
    <row r="503" spans="1:23" s="85" customFormat="1" ht="13.5" customHeight="1">
      <c r="A503" s="86"/>
      <c r="B503" s="87"/>
      <c r="C503" s="87"/>
      <c r="D503" s="87"/>
      <c r="E503" s="86"/>
      <c r="F503" s="86"/>
      <c r="G503" s="87"/>
      <c r="H503" s="87"/>
      <c r="I503" s="86"/>
      <c r="J503" s="87"/>
      <c r="K503" s="87"/>
      <c r="L503" s="87"/>
      <c r="M503" s="87"/>
      <c r="N503" s="87"/>
      <c r="O503" s="88"/>
      <c r="P503" s="89"/>
      <c r="Q503" s="89"/>
      <c r="R503" s="89"/>
      <c r="S503" s="87"/>
      <c r="T503" s="89"/>
      <c r="U503" s="87"/>
      <c r="V503" s="87"/>
      <c r="W503" s="86"/>
    </row>
    <row r="504" spans="1:23" s="85" customFormat="1" ht="13.5" customHeight="1">
      <c r="A504" s="86"/>
      <c r="B504" s="87"/>
      <c r="C504" s="87"/>
      <c r="D504" s="87"/>
      <c r="E504" s="86"/>
      <c r="F504" s="86"/>
      <c r="G504" s="87"/>
      <c r="H504" s="87"/>
      <c r="I504" s="86"/>
      <c r="J504" s="87"/>
      <c r="K504" s="87"/>
      <c r="L504" s="87"/>
      <c r="M504" s="87"/>
      <c r="N504" s="87"/>
      <c r="O504" s="88"/>
      <c r="P504" s="89"/>
      <c r="Q504" s="89"/>
      <c r="R504" s="89"/>
      <c r="S504" s="87"/>
      <c r="T504" s="89"/>
      <c r="U504" s="87"/>
      <c r="V504" s="87"/>
      <c r="W504" s="86"/>
    </row>
    <row r="505" spans="1:23" s="85" customFormat="1" ht="13.5" customHeight="1">
      <c r="A505" s="86"/>
      <c r="B505" s="87"/>
      <c r="C505" s="87"/>
      <c r="D505" s="87"/>
      <c r="E505" s="86"/>
      <c r="F505" s="86"/>
      <c r="G505" s="87"/>
      <c r="H505" s="87"/>
      <c r="I505" s="86"/>
      <c r="J505" s="87"/>
      <c r="K505" s="87"/>
      <c r="L505" s="87"/>
      <c r="M505" s="87"/>
      <c r="N505" s="87"/>
      <c r="O505" s="88"/>
      <c r="P505" s="89"/>
      <c r="Q505" s="89"/>
      <c r="R505" s="89"/>
      <c r="S505" s="87"/>
      <c r="T505" s="89"/>
      <c r="U505" s="87"/>
      <c r="V505" s="87"/>
      <c r="W505" s="86"/>
    </row>
    <row r="506" spans="1:23" s="85" customFormat="1" ht="13.5" customHeight="1">
      <c r="A506" s="86"/>
      <c r="B506" s="87"/>
      <c r="C506" s="87"/>
      <c r="D506" s="87"/>
      <c r="E506" s="86"/>
      <c r="F506" s="86"/>
      <c r="G506" s="87"/>
      <c r="H506" s="87"/>
      <c r="I506" s="86"/>
      <c r="J506" s="87"/>
      <c r="K506" s="87"/>
      <c r="L506" s="87"/>
      <c r="M506" s="87"/>
      <c r="N506" s="87"/>
      <c r="O506" s="88"/>
      <c r="P506" s="89"/>
      <c r="Q506" s="89"/>
      <c r="R506" s="89"/>
      <c r="S506" s="87"/>
      <c r="T506" s="89"/>
      <c r="U506" s="87"/>
      <c r="V506" s="87"/>
      <c r="W506" s="86"/>
    </row>
    <row r="507" spans="1:23" s="85" customFormat="1" ht="13.5" customHeight="1">
      <c r="A507" s="86"/>
      <c r="B507" s="87"/>
      <c r="C507" s="87"/>
      <c r="D507" s="87"/>
      <c r="E507" s="86"/>
      <c r="F507" s="86"/>
      <c r="G507" s="87"/>
      <c r="H507" s="87"/>
      <c r="I507" s="86"/>
      <c r="J507" s="87"/>
      <c r="K507" s="87"/>
      <c r="L507" s="87"/>
      <c r="M507" s="87"/>
      <c r="N507" s="87"/>
      <c r="O507" s="88"/>
      <c r="P507" s="89"/>
      <c r="Q507" s="89"/>
      <c r="R507" s="89"/>
      <c r="S507" s="87"/>
      <c r="T507" s="89"/>
      <c r="U507" s="87"/>
      <c r="V507" s="87"/>
      <c r="W507" s="86"/>
    </row>
    <row r="508" spans="1:23" s="85" customFormat="1" ht="13.5" customHeight="1">
      <c r="A508" s="86"/>
      <c r="B508" s="87"/>
      <c r="C508" s="87"/>
      <c r="D508" s="87"/>
      <c r="E508" s="86"/>
      <c r="F508" s="86"/>
      <c r="G508" s="87"/>
      <c r="H508" s="87"/>
      <c r="I508" s="86"/>
      <c r="J508" s="87"/>
      <c r="K508" s="87"/>
      <c r="L508" s="87"/>
      <c r="M508" s="87"/>
      <c r="N508" s="87"/>
      <c r="O508" s="88"/>
      <c r="P508" s="89"/>
      <c r="Q508" s="89"/>
      <c r="R508" s="89"/>
      <c r="S508" s="87"/>
      <c r="T508" s="89"/>
      <c r="U508" s="87"/>
      <c r="V508" s="87"/>
      <c r="W508" s="86"/>
    </row>
    <row r="509" spans="1:23" s="85" customFormat="1" ht="13.5" customHeight="1">
      <c r="A509" s="86"/>
      <c r="B509" s="87"/>
      <c r="C509" s="87"/>
      <c r="D509" s="87"/>
      <c r="E509" s="86"/>
      <c r="F509" s="86"/>
      <c r="G509" s="87"/>
      <c r="H509" s="87"/>
      <c r="I509" s="86"/>
      <c r="J509" s="87"/>
      <c r="K509" s="87"/>
      <c r="L509" s="87"/>
      <c r="M509" s="87"/>
      <c r="N509" s="87"/>
      <c r="O509" s="88"/>
      <c r="P509" s="89"/>
      <c r="Q509" s="89"/>
      <c r="R509" s="89"/>
      <c r="S509" s="87"/>
      <c r="T509" s="89"/>
      <c r="U509" s="87"/>
      <c r="V509" s="87"/>
      <c r="W509" s="86"/>
    </row>
    <row r="510" spans="1:23" s="85" customFormat="1" ht="13.5" customHeight="1">
      <c r="A510" s="86"/>
      <c r="B510" s="87"/>
      <c r="C510" s="87"/>
      <c r="D510" s="87"/>
      <c r="E510" s="86"/>
      <c r="F510" s="86"/>
      <c r="G510" s="87"/>
      <c r="H510" s="87"/>
      <c r="I510" s="86"/>
      <c r="J510" s="87"/>
      <c r="K510" s="87"/>
      <c r="L510" s="87"/>
      <c r="M510" s="87"/>
      <c r="N510" s="87"/>
      <c r="O510" s="88"/>
      <c r="P510" s="89"/>
      <c r="Q510" s="89"/>
      <c r="R510" s="89"/>
      <c r="S510" s="87"/>
      <c r="T510" s="89"/>
      <c r="U510" s="87"/>
      <c r="V510" s="87"/>
      <c r="W510" s="86"/>
    </row>
    <row r="511" spans="1:23" s="85" customFormat="1" ht="13.5" customHeight="1">
      <c r="A511" s="86"/>
      <c r="B511" s="87"/>
      <c r="C511" s="87"/>
      <c r="D511" s="87"/>
      <c r="E511" s="86"/>
      <c r="F511" s="86"/>
      <c r="G511" s="87"/>
      <c r="H511" s="87"/>
      <c r="I511" s="86"/>
      <c r="J511" s="87"/>
      <c r="K511" s="87"/>
      <c r="L511" s="87"/>
      <c r="M511" s="87"/>
      <c r="N511" s="87"/>
      <c r="O511" s="88"/>
      <c r="P511" s="89"/>
      <c r="Q511" s="89"/>
      <c r="R511" s="89"/>
      <c r="S511" s="87"/>
      <c r="T511" s="89"/>
      <c r="U511" s="87"/>
      <c r="V511" s="87"/>
      <c r="W511" s="86"/>
    </row>
    <row r="512" spans="1:23" s="85" customFormat="1" ht="13.5" customHeight="1">
      <c r="A512" s="86"/>
      <c r="B512" s="87"/>
      <c r="C512" s="87"/>
      <c r="D512" s="87"/>
      <c r="E512" s="86"/>
      <c r="F512" s="86"/>
      <c r="G512" s="87"/>
      <c r="H512" s="87"/>
      <c r="I512" s="86"/>
      <c r="J512" s="87"/>
      <c r="K512" s="87"/>
      <c r="L512" s="87"/>
      <c r="M512" s="87"/>
      <c r="N512" s="87"/>
      <c r="O512" s="88"/>
      <c r="P512" s="89"/>
      <c r="Q512" s="89"/>
      <c r="R512" s="89"/>
      <c r="S512" s="87"/>
      <c r="T512" s="89"/>
      <c r="U512" s="87"/>
      <c r="V512" s="87"/>
      <c r="W512" s="86"/>
    </row>
    <row r="513" spans="1:23" s="85" customFormat="1" ht="13.5" customHeight="1">
      <c r="A513" s="86"/>
      <c r="B513" s="87"/>
      <c r="C513" s="87"/>
      <c r="D513" s="87"/>
      <c r="E513" s="86"/>
      <c r="F513" s="86"/>
      <c r="G513" s="87"/>
      <c r="H513" s="87"/>
      <c r="I513" s="86"/>
      <c r="J513" s="87"/>
      <c r="K513" s="87"/>
      <c r="L513" s="87"/>
      <c r="M513" s="87"/>
      <c r="N513" s="87"/>
      <c r="O513" s="88"/>
      <c r="P513" s="89"/>
      <c r="Q513" s="89"/>
      <c r="R513" s="89"/>
      <c r="S513" s="87"/>
      <c r="T513" s="89"/>
      <c r="U513" s="87"/>
      <c r="V513" s="87"/>
      <c r="W513" s="86"/>
    </row>
    <row r="514" spans="1:23" s="85" customFormat="1" ht="13.5" customHeight="1">
      <c r="A514" s="86"/>
      <c r="B514" s="87"/>
      <c r="C514" s="87"/>
      <c r="D514" s="87"/>
      <c r="E514" s="86"/>
      <c r="F514" s="86"/>
      <c r="G514" s="87"/>
      <c r="H514" s="87"/>
      <c r="I514" s="86"/>
      <c r="J514" s="87"/>
      <c r="K514" s="87"/>
      <c r="L514" s="87"/>
      <c r="M514" s="87"/>
      <c r="N514" s="87"/>
      <c r="O514" s="88"/>
      <c r="P514" s="89"/>
      <c r="Q514" s="89"/>
      <c r="R514" s="89"/>
      <c r="S514" s="87"/>
      <c r="T514" s="89"/>
      <c r="U514" s="87"/>
      <c r="V514" s="87"/>
      <c r="W514" s="86"/>
    </row>
    <row r="515" spans="1:23" s="85" customFormat="1" ht="13.5" customHeight="1">
      <c r="A515" s="86"/>
      <c r="B515" s="87"/>
      <c r="C515" s="87"/>
      <c r="D515" s="87"/>
      <c r="E515" s="86"/>
      <c r="F515" s="86"/>
      <c r="G515" s="87"/>
      <c r="H515" s="87"/>
      <c r="I515" s="86"/>
      <c r="J515" s="87"/>
      <c r="K515" s="87"/>
      <c r="L515" s="87"/>
      <c r="M515" s="87"/>
      <c r="N515" s="87"/>
      <c r="O515" s="88"/>
      <c r="P515" s="89"/>
      <c r="Q515" s="89"/>
      <c r="R515" s="89"/>
      <c r="S515" s="87"/>
      <c r="T515" s="89"/>
      <c r="U515" s="87"/>
      <c r="V515" s="87"/>
      <c r="W515" s="86"/>
    </row>
    <row r="516" spans="1:23" s="85" customFormat="1" ht="13.5" customHeight="1">
      <c r="A516" s="86"/>
      <c r="B516" s="87"/>
      <c r="C516" s="87"/>
      <c r="D516" s="87"/>
      <c r="E516" s="86"/>
      <c r="F516" s="86"/>
      <c r="G516" s="87"/>
      <c r="H516" s="87"/>
      <c r="I516" s="86"/>
      <c r="J516" s="87"/>
      <c r="K516" s="87"/>
      <c r="L516" s="87"/>
      <c r="M516" s="87"/>
      <c r="N516" s="87"/>
      <c r="O516" s="88"/>
      <c r="P516" s="89"/>
      <c r="Q516" s="89"/>
      <c r="R516" s="89"/>
      <c r="S516" s="87"/>
      <c r="T516" s="89"/>
      <c r="U516" s="87"/>
      <c r="V516" s="87"/>
      <c r="W516" s="86"/>
    </row>
    <row r="517" spans="1:23" s="85" customFormat="1" ht="13.5" customHeight="1">
      <c r="A517" s="86"/>
      <c r="B517" s="87"/>
      <c r="C517" s="87"/>
      <c r="D517" s="87"/>
      <c r="E517" s="86"/>
      <c r="F517" s="86"/>
      <c r="G517" s="87"/>
      <c r="H517" s="87"/>
      <c r="I517" s="86"/>
      <c r="J517" s="87"/>
      <c r="K517" s="87"/>
      <c r="L517" s="87"/>
      <c r="M517" s="87"/>
      <c r="N517" s="87"/>
      <c r="O517" s="88"/>
      <c r="P517" s="89"/>
      <c r="Q517" s="89"/>
      <c r="R517" s="89"/>
      <c r="S517" s="87"/>
      <c r="T517" s="89"/>
      <c r="U517" s="87"/>
      <c r="V517" s="87"/>
      <c r="W517" s="86"/>
    </row>
  </sheetData>
  <mergeCells count="118">
    <mergeCell ref="B482:D482"/>
    <mergeCell ref="B472:D472"/>
    <mergeCell ref="B474:D474"/>
    <mergeCell ref="B473:D473"/>
    <mergeCell ref="B470:D470"/>
    <mergeCell ref="B348:D348"/>
    <mergeCell ref="B23:D23"/>
    <mergeCell ref="B24:D24"/>
    <mergeCell ref="B298:D298"/>
    <mergeCell ref="B289:D289"/>
    <mergeCell ref="B296:D296"/>
    <mergeCell ref="B293:D293"/>
    <mergeCell ref="B365:D365"/>
    <mergeCell ref="B366:D366"/>
    <mergeCell ref="B367:D367"/>
    <mergeCell ref="B333:D333"/>
    <mergeCell ref="B239:D239"/>
    <mergeCell ref="B146:D146"/>
    <mergeCell ref="B163:D163"/>
    <mergeCell ref="B330:D330"/>
    <mergeCell ref="B280:D280"/>
    <mergeCell ref="B335:D335"/>
    <mergeCell ref="B334:D334"/>
    <mergeCell ref="B329:D329"/>
    <mergeCell ref="B277:D277"/>
    <mergeCell ref="B263:D263"/>
    <mergeCell ref="B264:D264"/>
    <mergeCell ref="B265:D265"/>
    <mergeCell ref="B272:D272"/>
    <mergeCell ref="B27:D27"/>
    <mergeCell ref="B28:D28"/>
    <mergeCell ref="B125:D125"/>
    <mergeCell ref="B126:D126"/>
    <mergeCell ref="B130:D130"/>
    <mergeCell ref="B128:D128"/>
    <mergeCell ref="B137:D137"/>
    <mergeCell ref="B238:D238"/>
    <mergeCell ref="B259:D259"/>
    <mergeCell ref="B260:D260"/>
    <mergeCell ref="B217:D217"/>
    <mergeCell ref="B250:D250"/>
    <mergeCell ref="B251:D251"/>
    <mergeCell ref="B185:D185"/>
    <mergeCell ref="B186:D186"/>
    <mergeCell ref="B252:D252"/>
    <mergeCell ref="B174:D174"/>
    <mergeCell ref="B134:D134"/>
    <mergeCell ref="M1:P1"/>
    <mergeCell ref="B19:D19"/>
    <mergeCell ref="B170:D170"/>
    <mergeCell ref="B171:D171"/>
    <mergeCell ref="B273:D273"/>
    <mergeCell ref="B276:D276"/>
    <mergeCell ref="B1:K1"/>
    <mergeCell ref="B135:D135"/>
    <mergeCell ref="B294:D294"/>
    <mergeCell ref="B138:D138"/>
    <mergeCell ref="B145:D145"/>
    <mergeCell ref="B142:D142"/>
    <mergeCell ref="B144:D144"/>
    <mergeCell ref="B175:D175"/>
    <mergeCell ref="B182:D182"/>
    <mergeCell ref="B190:D190"/>
    <mergeCell ref="B188:D188"/>
    <mergeCell ref="B189:D189"/>
    <mergeCell ref="B173:D173"/>
    <mergeCell ref="B245:D245"/>
    <mergeCell ref="B258:D258"/>
    <mergeCell ref="B246:D246"/>
    <mergeCell ref="B285:D285"/>
    <mergeCell ref="B288:D288"/>
    <mergeCell ref="B279:D279"/>
    <mergeCell ref="B139:D139"/>
    <mergeCell ref="B157:D157"/>
    <mergeCell ref="B243:D243"/>
    <mergeCell ref="B20:D20"/>
    <mergeCell ref="B21:D21"/>
    <mergeCell ref="A2:V2"/>
    <mergeCell ref="A3:V3"/>
    <mergeCell ref="A4:V4"/>
    <mergeCell ref="B13:D13"/>
    <mergeCell ref="B9:D9"/>
    <mergeCell ref="B10:D10"/>
    <mergeCell ref="B7:D7"/>
    <mergeCell ref="B8:D8"/>
    <mergeCell ref="B15:D15"/>
    <mergeCell ref="B14:D14"/>
    <mergeCell ref="B111:D111"/>
    <mergeCell ref="B29:D29"/>
    <mergeCell ref="B97:D97"/>
    <mergeCell ref="B100:D100"/>
    <mergeCell ref="B110:D110"/>
    <mergeCell ref="B233:D233"/>
    <mergeCell ref="B123:D123"/>
    <mergeCell ref="B129:D129"/>
    <mergeCell ref="B281:D281"/>
    <mergeCell ref="B283:D283"/>
    <mergeCell ref="B469:D469"/>
    <mergeCell ref="B481:D481"/>
    <mergeCell ref="B355:D355"/>
    <mergeCell ref="B343:D343"/>
    <mergeCell ref="B304:D304"/>
    <mergeCell ref="B303:D303"/>
    <mergeCell ref="B305:D305"/>
    <mergeCell ref="B322:D322"/>
    <mergeCell ref="B434:D434"/>
    <mergeCell ref="B380:D380"/>
    <mergeCell ref="B379:D379"/>
    <mergeCell ref="B378:D378"/>
    <mergeCell ref="B375:D375"/>
    <mergeCell ref="B373:D373"/>
    <mergeCell ref="B374:D374"/>
    <mergeCell ref="B371:D371"/>
    <mergeCell ref="B369:D369"/>
    <mergeCell ref="B350:D350"/>
    <mergeCell ref="B349:D349"/>
    <mergeCell ref="B370:D370"/>
    <mergeCell ref="B297:D297"/>
  </mergeCells>
  <phoneticPr fontId="2" type="noConversion"/>
  <printOptions horizontalCentered="1"/>
  <pageMargins left="0.39370078740157483" right="0" top="0.19685039370078741" bottom="0.39370078740157483" header="0" footer="0.19685039370078741"/>
  <pageSetup paperSize="5" scale="37" pageOrder="overThenDown" orientation="landscape" r:id="rId1"/>
  <headerFooter alignWithMargins="0">
    <oddFooter>&amp;RPágina &amp;P de &amp;N</oddFooter>
  </headerFooter>
  <rowBreaks count="6" manualBreakCount="6">
    <brk id="26" min="1" max="21" man="1"/>
    <brk id="127" min="1" max="21" man="1"/>
    <brk id="162" min="1" max="21" man="1"/>
    <brk id="244" min="1" max="21" man="1"/>
    <brk id="284" min="1" max="21" man="1"/>
    <brk id="328"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fernando_cabrera</cp:lastModifiedBy>
  <cp:lastPrinted>2011-04-27T20:05:32Z</cp:lastPrinted>
  <dcterms:created xsi:type="dcterms:W3CDTF">2006-10-23T15:09:39Z</dcterms:created>
  <dcterms:modified xsi:type="dcterms:W3CDTF">2011-04-27T20:06:03Z</dcterms:modified>
</cp:coreProperties>
</file>