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reportados!$A$6:$W$485</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reportados!$B$6:$V$484</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W484" i="8"/>
  <c r="W481"/>
  <c r="W480"/>
  <c r="W479"/>
  <c r="W478"/>
  <c r="W477"/>
  <c r="W476"/>
  <c r="W472"/>
  <c r="W469"/>
  <c r="W468"/>
  <c r="W467"/>
  <c r="W466"/>
  <c r="W465"/>
  <c r="W464"/>
  <c r="W463"/>
  <c r="W462"/>
  <c r="W461"/>
  <c r="W460"/>
  <c r="W459"/>
  <c r="W458"/>
  <c r="W457"/>
  <c r="W456"/>
  <c r="W455"/>
  <c r="W454"/>
  <c r="W453"/>
  <c r="W452"/>
  <c r="W451"/>
  <c r="W450"/>
  <c r="W449"/>
  <c r="W448"/>
  <c r="W447"/>
  <c r="W446"/>
  <c r="W445"/>
  <c r="W444"/>
  <c r="W443"/>
  <c r="W442"/>
  <c r="W441"/>
  <c r="W440"/>
  <c r="W439"/>
  <c r="W438"/>
  <c r="W437"/>
  <c r="W436"/>
  <c r="W434"/>
  <c r="W433"/>
  <c r="W432"/>
  <c r="W431"/>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78"/>
  <c r="W377"/>
  <c r="W373"/>
  <c r="W369"/>
  <c r="W365"/>
  <c r="W364"/>
  <c r="W363"/>
  <c r="W362"/>
  <c r="W361"/>
  <c r="W360"/>
  <c r="W359"/>
  <c r="W358"/>
  <c r="W357"/>
  <c r="W355"/>
  <c r="W354"/>
  <c r="W353"/>
  <c r="W352"/>
  <c r="W351"/>
  <c r="W347"/>
  <c r="W346"/>
  <c r="W345"/>
  <c r="W344"/>
  <c r="W342"/>
  <c r="W341"/>
  <c r="W340"/>
  <c r="W339"/>
  <c r="W338"/>
  <c r="W337"/>
  <c r="W336"/>
  <c r="W332"/>
  <c r="W331"/>
  <c r="W328"/>
  <c r="W327"/>
  <c r="W326"/>
  <c r="W325"/>
  <c r="W324"/>
  <c r="W323"/>
  <c r="W321"/>
  <c r="W320"/>
  <c r="W319"/>
  <c r="W318"/>
  <c r="W317"/>
  <c r="W316"/>
  <c r="W315"/>
  <c r="W314"/>
  <c r="W313"/>
  <c r="W312"/>
  <c r="W311"/>
  <c r="W310"/>
  <c r="W309"/>
  <c r="W308"/>
  <c r="W307"/>
  <c r="W306"/>
  <c r="W302"/>
  <c r="W301"/>
  <c r="W300"/>
  <c r="W299"/>
  <c r="W295"/>
  <c r="W292"/>
  <c r="W291"/>
  <c r="W290"/>
  <c r="W287"/>
  <c r="W286"/>
  <c r="W285"/>
  <c r="W283"/>
  <c r="W281"/>
  <c r="W277"/>
  <c r="W274"/>
  <c r="W271"/>
  <c r="W270"/>
  <c r="W269"/>
  <c r="W268"/>
  <c r="W267"/>
  <c r="W266"/>
  <c r="W262"/>
  <c r="W261"/>
  <c r="W257"/>
  <c r="W256"/>
  <c r="W255"/>
  <c r="W254"/>
  <c r="W253"/>
  <c r="W249"/>
  <c r="W248"/>
  <c r="W247"/>
  <c r="W244"/>
  <c r="W242"/>
  <c r="W241"/>
  <c r="W240"/>
  <c r="W237"/>
  <c r="W236"/>
  <c r="W235"/>
  <c r="W234"/>
  <c r="W232"/>
  <c r="W231"/>
  <c r="W230"/>
  <c r="W229"/>
  <c r="W228"/>
  <c r="W227"/>
  <c r="W226"/>
  <c r="W225"/>
  <c r="W224"/>
  <c r="W223"/>
  <c r="W222"/>
  <c r="W221"/>
  <c r="W220"/>
  <c r="W219"/>
  <c r="W218"/>
  <c r="W216"/>
  <c r="W215"/>
  <c r="W214"/>
  <c r="W213"/>
  <c r="W212"/>
  <c r="W211"/>
  <c r="W210"/>
  <c r="W209"/>
  <c r="W208"/>
  <c r="W207"/>
  <c r="W206"/>
  <c r="W205"/>
  <c r="W204"/>
  <c r="W203"/>
  <c r="W202"/>
  <c r="W201"/>
  <c r="W200"/>
  <c r="W199"/>
  <c r="W198"/>
  <c r="W197"/>
  <c r="W196"/>
  <c r="W195"/>
  <c r="W194"/>
  <c r="W193"/>
  <c r="W192"/>
  <c r="W191"/>
  <c r="W190"/>
  <c r="W189"/>
  <c r="W185"/>
  <c r="W184"/>
  <c r="W182"/>
  <c r="W181"/>
  <c r="W180"/>
  <c r="W179"/>
  <c r="W178"/>
  <c r="W177"/>
  <c r="W173"/>
  <c r="W170"/>
  <c r="W169"/>
  <c r="W168"/>
  <c r="W167"/>
  <c r="W166"/>
  <c r="W165"/>
  <c r="W163"/>
  <c r="W162"/>
  <c r="W161"/>
  <c r="W160"/>
  <c r="W159"/>
  <c r="W157"/>
  <c r="W156"/>
  <c r="W155"/>
  <c r="W154"/>
  <c r="W153"/>
  <c r="W152"/>
  <c r="W151"/>
  <c r="W150"/>
  <c r="W149"/>
  <c r="W148"/>
  <c r="W144"/>
  <c r="E140"/>
  <c r="W142"/>
  <c r="W141"/>
  <c r="W137"/>
  <c r="W134"/>
  <c r="W133"/>
  <c r="W132"/>
  <c r="W128"/>
  <c r="W125"/>
  <c r="W123"/>
  <c r="W122"/>
  <c r="W121"/>
  <c r="W120"/>
  <c r="W119"/>
  <c r="W118"/>
  <c r="W117"/>
  <c r="W116"/>
  <c r="W115"/>
  <c r="W114"/>
  <c r="W113"/>
  <c r="W112"/>
  <c r="W109"/>
  <c r="W108"/>
  <c r="W107"/>
  <c r="W106"/>
  <c r="W105"/>
  <c r="W104"/>
  <c r="W103"/>
  <c r="W102"/>
  <c r="W101"/>
  <c r="W99"/>
  <c r="W98"/>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6"/>
  <c r="W25"/>
  <c r="W22"/>
  <c r="W18"/>
  <c r="W17"/>
  <c r="W16"/>
  <c r="W12"/>
  <c r="W11"/>
  <c r="E21"/>
  <c r="E24"/>
  <c r="E23" s="1"/>
  <c r="R485"/>
  <c r="Q485"/>
  <c r="P485"/>
  <c r="E139"/>
  <c r="T485"/>
  <c r="E172"/>
  <c r="E171"/>
  <c r="E97"/>
  <c r="E435"/>
  <c r="E471"/>
  <c r="E470" s="1"/>
  <c r="E288"/>
  <c r="E289"/>
  <c r="E276"/>
  <c r="E275" s="1"/>
  <c r="E273"/>
  <c r="E272" s="1"/>
  <c r="E265"/>
  <c r="E264" s="1"/>
  <c r="E368"/>
  <c r="E367"/>
  <c r="E366"/>
  <c r="E127"/>
  <c r="E130"/>
  <c r="E131"/>
  <c r="E136"/>
  <c r="E135" s="1"/>
  <c r="E29"/>
  <c r="E282"/>
  <c r="E284"/>
  <c r="E293"/>
  <c r="E294"/>
  <c r="E126"/>
  <c r="E143"/>
  <c r="E138" s="1"/>
  <c r="E158"/>
  <c r="E164"/>
  <c r="E147"/>
  <c r="E183"/>
  <c r="E174" s="1"/>
  <c r="E176"/>
  <c r="E217"/>
  <c r="E233"/>
  <c r="E243"/>
  <c r="E238" s="1"/>
  <c r="E239"/>
  <c r="E246"/>
  <c r="E245" s="1"/>
  <c r="E188"/>
  <c r="E252"/>
  <c r="E251" s="1"/>
  <c r="E250" s="1"/>
  <c r="E260"/>
  <c r="E259" s="1"/>
  <c r="E258" s="1"/>
  <c r="E280"/>
  <c r="E297"/>
  <c r="E298"/>
  <c r="E322"/>
  <c r="E304" s="1"/>
  <c r="E330"/>
  <c r="E329" s="1"/>
  <c r="E305"/>
  <c r="E343"/>
  <c r="E333" s="1"/>
  <c r="E335"/>
  <c r="E356"/>
  <c r="E348" s="1"/>
  <c r="E350"/>
  <c r="E372"/>
  <c r="E371" s="1"/>
  <c r="E370" s="1"/>
  <c r="E375"/>
  <c r="E376"/>
  <c r="E381"/>
  <c r="E483"/>
  <c r="E482" s="1"/>
  <c r="E473" s="1"/>
  <c r="E475"/>
  <c r="E474" s="1"/>
  <c r="E111"/>
  <c r="E124"/>
  <c r="E15"/>
  <c r="E14" s="1"/>
  <c r="E13" s="1"/>
  <c r="E10"/>
  <c r="E9"/>
  <c r="E8"/>
  <c r="E380" l="1"/>
  <c r="E145"/>
  <c r="E263"/>
  <c r="E278"/>
  <c r="E110"/>
  <c r="E100" s="1"/>
  <c r="E28" s="1"/>
  <c r="E334"/>
  <c r="E279"/>
  <c r="E379"/>
  <c r="E349"/>
  <c r="E296"/>
  <c r="E187"/>
  <c r="E175"/>
  <c r="E374"/>
  <c r="E146"/>
  <c r="E303"/>
  <c r="E186"/>
  <c r="E129"/>
  <c r="E27" l="1"/>
  <c r="E20" l="1"/>
  <c r="E19" s="1"/>
  <c r="E7" s="1"/>
</calcChain>
</file>

<file path=xl/sharedStrings.xml><?xml version="1.0" encoding="utf-8"?>
<sst xmlns="http://schemas.openxmlformats.org/spreadsheetml/2006/main" count="5447" uniqueCount="2065">
  <si>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</si>
  <si>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</si>
  <si>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</si>
  <si>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</si>
  <si>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</si>
  <si>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</si>
  <si>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</si>
  <si>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</si>
  <si>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</si>
  <si>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</si>
  <si>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</si>
  <si>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</si>
  <si>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</si>
  <si>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SE CUMPLIÓ CON LA TERMINACIÓN DE LA PRESA Y SU COMETIDO ES EL DE ADMINISTRACIÓN Y PAGO DEBIENDO CONTINUAR HASTA QUE SE CUBRA LA TOTALIDAD DE SUS PASIVOS. DE CONFORMIDAD CON LA CLÁUSULA SEGUNDA INCISO "Q" DEL CONVENIO MODIFICATORIO DE FECHA 29 DE JULIO DE 1993 QUE DICE LO SIGUIENTE: QUE LA FIDUCIARIA TRANSMITA LA PLANTA A TÍTULO GRATUITO A LA PERSONA QUE DETERMINE EL GOBIERNO FEDERAL, A LA TERMINACIÓN DEL CONTRATO DE ARRENDAMIENTO, SIEMPRE Y CUANDO YA HUBIEREN SIDO CUBIERTOS LA TOTALIDAD DE LOS FINANCIAMIENTOS CONTRATADOS CON CARGO AL PATRIMONIO DEL FIDEICOMISO, INCLUYENDO LOS PAGARES Y LOS CREDITOS DE EXPORTACION, ASÍ COMO LAS DEMÁS OBLIGACIONES DE PAGO QUE HUBIERE CONTRAÍDO LA FIDUCIARIA CON CARGO AL PATRIMONIO DEL FIDEICOMISO.</t>
  </si>
  <si>
    <t>FIDEICOMISO PLAN DE PENSIONES</t>
  </si>
  <si>
    <t>PRIMA DE ANTIGÜEDAD</t>
  </si>
  <si>
    <t>GARANTIZAR EL CUMPLIMIENTO DE PAGO DEL CRÉDITO OTORGADO AL GOBIERNO DEL ESTADO DE MORELOS</t>
  </si>
  <si>
    <t>DESTINO: NO APLICA
CUMPLIMIENTO DE LA MISIÓN:
GARANTIZAR EL CUMPLIMIENTO DE PAGO DEL CRÉDITO OTORGADO AL GOBIERNO DEL ESTADO DE MORELOS. MISIÓN QUE FUE CUMPLIDA.</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</si>
  <si>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</si>
  <si>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</si>
  <si>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</si>
  <si>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</si>
  <si>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</si>
  <si>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DESTINO: FONDO DE AHORRO EN BENEFICIO DEL PERSONAL OPERATIVO DE BASE Y DE CONFIANZA DEL IMP
CUMPLIMIENTO DE LA MISIÓN:
CUMPLIR CON LAS APORTACIONES DEL FONDO DE AHORRO EN BENEFICIO DEL PERSONAL OPERATIVO DE BASE Y DE CONFIANZA DEL IMP</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</si>
  <si>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</si>
  <si>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</si>
  <si>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</si>
  <si>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</si>
  <si>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</si>
  <si>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</si>
  <si>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</si>
  <si>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</si>
  <si>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</si>
  <si>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</si>
  <si>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</si>
  <si>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</si>
  <si>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</si>
  <si>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</si>
  <si>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</si>
  <si>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</si>
  <si>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</si>
  <si>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</si>
  <si>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</si>
  <si>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</si>
  <si>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</si>
  <si>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</si>
  <si>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</si>
  <si>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</si>
  <si>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</si>
  <si>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</si>
  <si>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</si>
  <si>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</si>
  <si>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</si>
  <si>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</si>
  <si>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</si>
  <si>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</si>
  <si>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</si>
  <si>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</si>
  <si>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</si>
  <si>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</si>
  <si>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</si>
  <si>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</si>
  <si>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</si>
  <si>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</si>
  <si>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</si>
  <si>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</si>
  <si>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</si>
  <si>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</si>
  <si>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</si>
  <si>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</si>
  <si>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FIDEICOMISO CENTRO EMPRESARIAL MÉXICO UNIÓN EUROPEA O PIAPYME</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</si>
  <si>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</si>
  <si>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</si>
  <si>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</si>
  <si>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</si>
  <si>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</si>
  <si>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</si>
  <si>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</si>
  <si>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</si>
  <si>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</si>
  <si>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</si>
  <si>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</si>
  <si>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</si>
  <si>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</si>
  <si>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</si>
  <si>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</si>
  <si>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</si>
  <si>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</si>
  <si>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</si>
  <si>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</si>
  <si>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</si>
  <si>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</si>
  <si>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</si>
  <si>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</si>
  <si>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</si>
  <si>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</si>
  <si>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</si>
  <si>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</si>
  <si>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</si>
  <si>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</si>
  <si>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</si>
  <si>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</si>
  <si>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</si>
  <si>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</si>
  <si>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</si>
  <si>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</si>
  <si>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</si>
  <si>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</si>
  <si>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</si>
  <si>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</si>
  <si>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</si>
  <si>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</si>
  <si>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</si>
  <si>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</si>
  <si>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</si>
  <si>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F/80256 PARA LA CONSTRUCCION DEL DISTRIBUDOR VIAL DE TEPOTZOTLAN</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</si>
  <si>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</si>
  <si>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</si>
  <si>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</si>
  <si>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</si>
  <si>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</si>
  <si>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</si>
  <si>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</si>
  <si>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</si>
  <si>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</si>
  <si>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</si>
  <si>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</si>
  <si>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</si>
  <si>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</si>
  <si>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FIDEICOMISO HOTELES CLUB TULUM (ANTES FIDEICOMISO HOTELES ROBINSON TULUM)</t>
  </si>
  <si>
    <t>ADMINISTRACIÓN DEL INMUEBLE.</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</si>
  <si>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</si>
  <si>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</si>
  <si>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</si>
  <si>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</si>
  <si>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</si>
  <si>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</si>
  <si>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</si>
  <si>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</si>
  <si>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</si>
  <si>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</si>
  <si>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</si>
  <si>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</si>
  <si>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</si>
  <si>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</si>
  <si>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</si>
  <si>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</si>
  <si>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</si>
  <si>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</si>
  <si>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</si>
  <si>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</si>
  <si>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</si>
  <si>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</si>
  <si>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</si>
  <si>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</si>
  <si>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</si>
  <si>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</si>
  <si>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</si>
  <si>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ADQUISICIÓN DEL GOBIERNO FEDERAL, MEDIANTE COMPRAVENTA, EL PORCENTAJE QUE ESTE MANTIENE EN EL CAPITAL SOCIAL DEL SATELITES MEXICANOS, S.A DE C.V. (SATMEX)PARA SU POSTERIOR VENTA, CONFORME A LAS INSTRUCCIONES QUE PARA TAL EFECTO GIRE LA SECRETARIA DE COMUNICACIONES Y TRANSPORTES.</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</si>
  <si>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</si>
  <si>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</si>
  <si>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</si>
  <si>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</si>
  <si>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</si>
  <si>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</si>
  <si>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</si>
  <si>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</si>
  <si>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</si>
  <si>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</si>
  <si>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</si>
  <si>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</si>
  <si>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</si>
  <si>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</si>
  <si>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</si>
  <si>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</si>
  <si>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</si>
  <si>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</si>
  <si>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</si>
  <si>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</si>
  <si>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</si>
  <si>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</si>
  <si>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</si>
  <si>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</si>
  <si>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PROPICIAR QUE ESTUDIANTES EN SITUACIÓN ECONÓMICA ADVERSA, CON DESEOS DE SUPERACIÓN, PUEDAN CONTINUAR SU FORMACIÓN ACADÉMICA EN EL NIVEL SUPERIOR. LOGRAR LA EQUIDAD EDUCATIVA MEDIANTE OPORTUNIDADES DE ACCESO Y PERMANENCIA EN PROGRAMAS EDUCATIVOS DE RECONOCIDA CALIDAD OFRECIDOS POR LAS INSTITUCIONES PÚBLICAS DE EDUCACIÓN SUPERIOR.</t>
  </si>
  <si>
    <t>200211A3Q01292</t>
  </si>
  <si>
    <t>PROGRAMA NACIONAL DE BECAS PARA LA EDUCACIÓN SUPERIOR -PRONABES-UNAM-.</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</si>
  <si>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</si>
  <si>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</si>
  <si>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FONDO SECTORIAL SEGOB-CONACYT DE INVESTIGACIÓN Y DESARROLLO</t>
  </si>
  <si>
    <t>APOYAR PROYECTOS DE INVESTIGACIÓN CIENTÍFICA, TECNOLÓGICA Y DE LA INFRAESTRUCTURA DEL SECTOR GOBIERNO</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</si>
  <si>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</si>
  <si>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</si>
  <si>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</si>
  <si>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</si>
  <si>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</si>
  <si>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</si>
  <si>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HAT</t>
  </si>
  <si>
    <t>FONDO DE CAPITALIZACIÓN E INVERSIÓN DEL SECTOR RURAL</t>
  </si>
  <si>
    <t>CONSEJO NACIONAL AGROPECUARIO, A. C.</t>
  </si>
  <si>
    <t>200706HAT01473</t>
  </si>
  <si>
    <t>FONDO DE INVERSIÓN DE CAPITAL EN AGRONEGOCIOS (FICA)</t>
  </si>
  <si>
    <t>CONSEJO NACIONAL AGROPECUARIO, A.C.</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</si>
  <si>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</si>
  <si>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</si>
  <si>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</si>
  <si>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</si>
  <si>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</si>
  <si>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</si>
  <si>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</si>
  <si>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</si>
  <si>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</si>
  <si>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</si>
  <si>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</si>
  <si>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</si>
  <si>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</si>
  <si>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</si>
  <si>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</si>
  <si>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</si>
  <si>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</si>
  <si>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</si>
  <si>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</si>
  <si>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</si>
  <si>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</si>
  <si>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</si>
  <si>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</si>
  <si>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</si>
  <si>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</si>
  <si>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</si>
  <si>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</si>
  <si>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</si>
  <si>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</si>
  <si>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</si>
  <si>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</si>
  <si>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</si>
  <si>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</si>
  <si>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</si>
  <si>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</si>
  <si>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</si>
  <si>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</si>
  <si>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</si>
  <si>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</si>
  <si>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</si>
  <si>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</si>
  <si>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</si>
  <si>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</si>
  <si>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</si>
  <si>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</si>
  <si>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</si>
  <si>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</si>
  <si>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</si>
  <si>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</si>
  <si>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</si>
  <si>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COORDINACIÓN Y VINCULACIÓN PARA LA ARTICULACIÓN Y CUMPLIMIENTO DE LA POLÍTICA NACIONAL DE IGUALDAD EN ENTIDADES FEDERATIVAS Y MUNICIPIOS.</t>
  </si>
  <si>
    <t>MATENER LOS RECURSOS EN ADMINISTRACIÓN E INVERSIÓN Y REALIZAR LA APLICACIÓN Y TRANSFERENCIA DE RECURSOS A LAS ENTIDADES FEDERATIVAS Y MUNICIPIOS PARA FORTALECER LA POLÍTICA NACIONAL DE IGUALDAD.</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</si>
  <si>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</si>
  <si>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</si>
  <si>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</si>
  <si>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</si>
  <si>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</si>
  <si>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</si>
  <si>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</si>
  <si>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FORTALECIMIENTO DE LAS RELACIONES ECONOMICAS Y COMERCIALES ENTRE LA UNION EUROPEA Y MEXICO, ASI COMO EL INCREMENTO DE LA COMPETITIVIDAD Y DE LA CAPACIDAD EXPORTADORA DE LA PEQUEÑA Y MEDIANA EMPRESA MEXICANA Y EUROPEA, MEDIANTE ACCIONES PUNTUALES EN MATERIA DE ASISTENCIA TECNICA, CAPACITACION Y TRANSFERENCIA DE TECNOLOGIA.</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</si>
  <si>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</si>
  <si>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</si>
  <si>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</si>
  <si>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</si>
  <si>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</si>
  <si>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</si>
  <si>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</si>
  <si>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</si>
  <si>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</si>
  <si>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</si>
  <si>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</si>
  <si>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</si>
  <si>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</si>
  <si>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</si>
  <si>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</si>
  <si>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</si>
  <si>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</si>
  <si>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</si>
  <si>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</si>
  <si>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</si>
  <si>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</si>
  <si>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</si>
  <si>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</si>
  <si>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</si>
  <si>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</si>
  <si>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</si>
  <si>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</si>
  <si>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</si>
  <si>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</si>
  <si>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</si>
  <si>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</si>
  <si>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</si>
  <si>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</si>
  <si>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</si>
  <si>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</si>
  <si>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</si>
  <si>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</si>
  <si>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</si>
  <si>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</si>
  <si>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</si>
  <si>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</si>
  <si>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NO SE REPORTAN PAGOS O EGRESOS.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</si>
  <si>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</si>
  <si>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</si>
  <si>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</si>
  <si>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</si>
  <si>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</si>
  <si>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</si>
  <si>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</si>
  <si>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</si>
  <si>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</si>
  <si>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</si>
  <si>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</si>
  <si>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</si>
  <si>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</si>
  <si>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</si>
  <si>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</si>
  <si>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</si>
  <si>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</si>
  <si>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</si>
  <si>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</si>
  <si>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</si>
  <si>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</si>
  <si>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</si>
  <si>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</si>
  <si>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</si>
  <si>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</si>
  <si>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</si>
  <si>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</si>
  <si>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</si>
  <si>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</si>
  <si>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</si>
  <si>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</si>
  <si>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</si>
  <si>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</si>
  <si>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</si>
  <si>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</si>
  <si>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</si>
  <si>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</si>
  <si>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</si>
  <si>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</si>
  <si>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</si>
  <si>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</si>
  <si>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</si>
  <si>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</si>
  <si>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</si>
  <si>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</si>
  <si>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</si>
  <si>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</si>
  <si>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</si>
  <si>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</si>
  <si>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</si>
  <si>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</si>
  <si>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</si>
  <si>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</si>
  <si>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</si>
  <si>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</si>
  <si>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</si>
  <si>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</si>
  <si>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</si>
  <si>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</si>
  <si>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</si>
  <si>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</si>
  <si>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</si>
  <si>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</si>
  <si>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</si>
  <si>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</si>
  <si>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</si>
  <si>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</si>
  <si>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</si>
  <si>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</si>
  <si>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</si>
  <si>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</si>
  <si>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</si>
  <si>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</si>
  <si>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</si>
  <si>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</si>
  <si>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</si>
  <si>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</si>
  <si>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</si>
  <si>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</si>
  <si>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</si>
  <si>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</si>
  <si>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</si>
  <si>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</si>
  <si>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</si>
  <si>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</si>
  <si>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</si>
  <si>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</si>
  <si>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</si>
  <si>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</si>
  <si>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</si>
  <si>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</si>
  <si>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</si>
  <si>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DESTINO: CENTROS DE INVESTIGACIÓN Y DESARROLLO TECNOLÓGICO
CUMPLIMIENTO DE LA MISIÓN:
NO SE REPORTAN METAS EN VIRTUD DE QUE DICHO FIDEICOMISO SE ENCUENTRA EN PROCESO DE EXTINCIÓN.</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</si>
  <si>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</si>
  <si>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</si>
  <si>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</si>
  <si>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</si>
  <si>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</si>
  <si>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</si>
  <si>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</si>
  <si>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</si>
  <si>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</si>
  <si>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</si>
  <si>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</si>
  <si>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</si>
  <si>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</si>
  <si>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</si>
  <si>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</si>
  <si>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</si>
  <si>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</si>
  <si>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</si>
  <si>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</si>
  <si>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</si>
  <si>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</si>
  <si>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</si>
  <si>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</si>
  <si>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</si>
  <si>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</si>
  <si>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</si>
  <si>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</si>
  <si>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</si>
  <si>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</si>
  <si>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</si>
  <si>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</si>
  <si>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</si>
  <si>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</si>
  <si>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</si>
  <si>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</si>
  <si>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</si>
  <si>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</si>
  <si>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</si>
  <si>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</si>
  <si>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</si>
  <si>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</si>
  <si>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</si>
  <si>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</si>
  <si>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</si>
  <si>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</si>
  <si>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</si>
  <si>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</si>
  <si>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</si>
  <si>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</si>
  <si>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</si>
  <si>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</si>
  <si>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</si>
  <si>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</si>
  <si>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</si>
  <si>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</si>
  <si>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</si>
  <si>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</si>
  <si>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</si>
  <si>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</si>
  <si>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</si>
  <si>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</si>
  <si>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</si>
  <si>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</si>
  <si>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</si>
  <si>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</si>
  <si>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</si>
  <si>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</si>
  <si>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</si>
  <si>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</si>
  <si>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</si>
  <si>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</si>
  <si>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</si>
  <si>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</si>
  <si>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</si>
  <si>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</si>
  <si>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</si>
  <si>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</si>
  <si>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</si>
  <si>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</si>
  <si>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</si>
  <si>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</si>
  <si>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</si>
  <si>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</si>
  <si>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</si>
  <si>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</si>
  <si>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</si>
  <si>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</si>
  <si>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</si>
  <si>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</si>
  <si>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</si>
  <si>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LAS APORTACIONES DE LOS FIDEICOMITENTES Y TERCEROS PARA LLEVAR A CABO LA CONSTRUCCION DEL DISTRIBUIDOR VIAL DE TEPOTZOTLAN</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</si>
  <si>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</si>
  <si>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</si>
  <si>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</si>
  <si>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</si>
  <si>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</si>
  <si>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</si>
  <si>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</si>
  <si>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</si>
  <si>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</si>
  <si>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</si>
  <si>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</si>
  <si>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HHG</t>
  </si>
  <si>
    <t>INSTITUTO NACIONAL DE LAS MUJERES</t>
  </si>
  <si>
    <t>200806HHG01498</t>
  </si>
  <si>
    <t>DESTINO: N/A
CUMPLIMIENTO DE LA MISIÓN:
SE CUMPLE CON EL OBJETO Y FINES DEL FIDEICOMISO, ÉSTE ESTARÁ VIGENTE, POR LO MENOS, HASTA EL TÉRMINO DEL PLAZO DE LA CONCESIÓN, EL CUAL ES EL 17-OCT-2037.</t>
  </si>
  <si>
    <t>CONACYT Y EL GOBIERNO MUNICIPAL DE PUEBLA, PUEBLA.</t>
  </si>
  <si>
    <t>20073890X01471</t>
  </si>
  <si>
    <t>FONDO MIXTO CONACYT - GOBIERNO MUNICIPAL DE PUEBLA, PUEBLA.</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</si>
  <si>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</si>
  <si>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DESTINO: N/A
CUMPLIMIENTO DE LA MISIÓN:
LOS RESULTADOS FUERON LOS ESPERADOS DE ACUERDO CON SU OBJETIVO Y FINES Y LAS OBRAS YA ESTÁN CONCLUIDAS.</t>
  </si>
  <si>
    <t>DESTINO: N/A
CUMPLIMIENTO DE LA MISIÓN:
SE CUMPLE CON EL OBJETO Y FINES DEL FIDEICOMISO, ÉSTE ESTARÁ VIGENTE, POR LO MENOS, HASTA EL TÉRMINO DEL PLAZO DE LA CONCESIÓN, EL CUAL ES EL 24-ABR-2022.</t>
  </si>
  <si>
    <t>DESTINO: N/A
CUMPLIMIENTO DE LA MISIÓN:
SE CUMPLE CON EL OBJETO Y FINES DEL FIDEICOMISO, ÉSTE ESTARÁ VIGENTE, POR LO MENOS, HASTA EL TÉRMINO DEL PLAZO DE LA CONCESIÓN, EL CUAL ES EL 18-JUL-2020.</t>
  </si>
  <si>
    <t>DESTINO: N/A
CUMPLIMIENTO DE LA MISIÓN:
SE CUMPLE CON EL OBJETO Y FINES DEL FIDEICOMISO, ÉSTE ESTARÁ VIGENTE, POR LO MENOS, HASTA EL TÉRMINO DEL PLAZO DE LA CONCESIÓN, EL CUAL ES EL 28-NOV-2019.</t>
  </si>
  <si>
    <t>DESTINO: N/A
CUMPLIMIENTO DE LA MISIÓN:
SE CUMPLE CON EL OBJETO Y FINES DEL FIDEICOMISO, ÉSTE ESTARÁ VIGENTE, POR LO MENOS, HASTA EL TÉRMINO DEL PLAZO DE LA CONCESIÓN, EL CUAL ES EL 15-SEP-2015.</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</si>
  <si>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</si>
  <si>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</si>
  <si>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</si>
  <si>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</si>
  <si>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</si>
  <si>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</si>
  <si>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</si>
  <si>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</si>
  <si>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</si>
  <si>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</si>
  <si>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</si>
  <si>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</si>
  <si>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</si>
  <si>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</si>
  <si>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</si>
  <si>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</si>
  <si>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</si>
  <si>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</si>
  <si>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</si>
  <si>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</si>
  <si>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</si>
  <si>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</si>
  <si>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</si>
  <si>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</si>
  <si>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</si>
  <si>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</si>
  <si>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</si>
  <si>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</si>
  <si>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</si>
  <si>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</si>
  <si>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</si>
  <si>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</si>
  <si>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</si>
  <si>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</si>
  <si>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</si>
  <si>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</si>
  <si>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</si>
  <si>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</si>
  <si>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</si>
  <si>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</si>
  <si>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</si>
  <si>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</si>
  <si>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</si>
  <si>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</si>
  <si>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</si>
  <si>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</si>
  <si>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</si>
  <si>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</si>
  <si>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</si>
  <si>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</si>
  <si>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</si>
  <si>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</si>
  <si>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</si>
  <si>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</si>
  <si>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</si>
  <si>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</si>
  <si>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</si>
  <si>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</si>
  <si>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</si>
  <si>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</si>
  <si>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</si>
  <si>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DESTINAR RECURSOS PARA LA CREACION Y MANTENIMIENTO DE INSTALACIONES DE INVESTIGACION, SU EQUIPAMIENTO, EL SUMINISTRO DE MATERIALES Y OTORGAMIENTO DE INCENTIVOS AL PERSONAL.</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</si>
  <si>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</si>
  <si>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</si>
  <si>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</si>
  <si>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</si>
  <si>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</si>
  <si>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</si>
  <si>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</si>
  <si>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</si>
  <si>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</si>
  <si>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</si>
  <si>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</si>
  <si>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</si>
  <si>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</si>
  <si>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</si>
  <si>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</si>
  <si>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</si>
  <si>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</si>
  <si>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</si>
  <si>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</si>
  <si>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</si>
  <si>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</si>
  <si>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</si>
  <si>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</si>
  <si>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</si>
  <si>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</si>
  <si>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</si>
  <si>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</si>
  <si>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</si>
  <si>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</si>
  <si>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</si>
  <si>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</si>
  <si>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</si>
  <si>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</si>
  <si>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</si>
  <si>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</si>
  <si>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</si>
  <si>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</si>
  <si>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</si>
  <si>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</si>
  <si>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</si>
  <si>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</si>
  <si>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</si>
  <si>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</si>
  <si>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</si>
  <si>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</si>
  <si>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</si>
  <si>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</si>
  <si>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</si>
  <si>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</si>
  <si>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</si>
  <si>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</si>
  <si>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</si>
  <si>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</si>
  <si>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</si>
  <si>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</si>
  <si>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</si>
  <si>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</si>
  <si>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</si>
  <si>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</si>
  <si>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G00</t>
  </si>
  <si>
    <t>COORDINACIÓN NACIONAL DEL PROGRAMA DE DESARROLLO HUMANO OPORTUNIDADES</t>
  </si>
  <si>
    <t>200320G0001351</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</si>
  <si>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</si>
  <si>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</si>
  <si>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</si>
  <si>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</si>
  <si>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</si>
  <si>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</si>
  <si>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</si>
  <si>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</si>
  <si>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</si>
  <si>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</si>
  <si>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</si>
  <si>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</si>
  <si>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</si>
  <si>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</si>
  <si>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</si>
  <si>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</si>
  <si>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</si>
  <si>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</si>
  <si>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</si>
  <si>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</si>
  <si>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</si>
  <si>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</si>
  <si>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</si>
  <si>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</si>
  <si>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</si>
  <si>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</si>
  <si>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</si>
  <si>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</si>
  <si>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</si>
  <si>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</si>
  <si>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</si>
  <si>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DESTINO: N/A
CUMPLIMIENTO DE LA MISIÓN:
SE CONTINÚA CON LOS FINES DE LA CONCESIÓN OTORGADA (20 DE OCTUBRE DE 1987) A BANOBRAS POR LA SCT PARA CONSTRUIR, OPERAR Y EXPLOTAR BAJO EL RÉGIMEN DE CUOTAS DE PEAJE EL TRAMO CARRETERO ATLACOMULCO-MARAVATIO.</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</si>
  <si>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</si>
  <si>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</si>
  <si>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</si>
  <si>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</si>
  <si>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</si>
  <si>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</si>
  <si>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</si>
  <si>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</si>
  <si>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</si>
  <si>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</si>
  <si>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</si>
  <si>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</si>
  <si>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</si>
  <si>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</si>
  <si>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</si>
  <si>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</si>
  <si>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</si>
  <si>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</si>
  <si>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</si>
  <si>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199811L6L00874</t>
  </si>
  <si>
    <t>FONDO NACIONAL DEL DEPORTE</t>
  </si>
  <si>
    <t>DOTAR DE FONDOS AL BANCO NACIONAL DE TRANSPORTES, S.A. O A LA INSTITUCIÓN QUE SE ENCARGUE DE SU LIQUIDACIÓN, PARA CUBRIR LOS PASIVOS A CARGO DEL MENCIONADO BANCO CUANDO NO TENGA RECURSOS SUFICIENTES PARA HACERLES FRENTE.</t>
  </si>
  <si>
    <t>ACCIONES SATMEX (FIDEICOMISO N°80501)</t>
  </si>
  <si>
    <t>200706HIU01463</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</si>
  <si>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</si>
  <si>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</si>
  <si>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</si>
  <si>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</si>
  <si>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</si>
  <si>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</si>
  <si>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</si>
  <si>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</si>
  <si>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</si>
  <si>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CONSTITUIR UN PATRIMONIO PARA LA ADQUISICIÓN DE PREDIOS UBICADOS EN LA APRN (ÁREA DE PROTECCIÓN DE RECURSOS NATURALES), POR CUENTA Y A NOMBRE DEL FIDEICOMITENTE, MISMOS PREDIOS QUE ESTE ÚLTIMO TRASPASARÁ EN ACTO DE DONACIÓN DE MANERA INMEDIATA Y AL MISMO MOMENTO DE SU ADQUISICIÓN, A LA FEDERACIÓN COMO ÁREA DE PROTECCIÓN DE RECURSOS NATURALES, Y EN NINGÚN MOMENTO PASARÁN A SER PARTE DEL PATRIMONIO DE UN PARTICULAR, PARA QUE CON ESA OBLIGACIÓN CONTRACTUAL LA FIDEICOMITENTE DE CABAL CUMPLIMIENTO A LOS COMPROMISOS ADQUIRIDOS EN LOS ANEXOS DE EJECUCIÓN A QUE SE REFIEREN LOS NUMERALES 1 Y 2 DEL INCISO H) DE LA FRACCIÓN I DEL RUBRO DE DECLARACIONES DEL PRESENTE INSTRUMENTO, ASÍ COMO COADYUVAR CON EL GOBIERNO DEL ESTADO DE MÉXICO EN LA SOLVENTACIÓN DE LOS ADEUDOS PENDIENTES POR CONCEPTO DE INDEMNIZACIÓN O REUBICACIÓN DE LAS COMUNIDADES ASENTADAS DENTRO DE LA POLIGONAL DEL APRN, PARA LA PROTECCIÓN Y CONSERVACIÓN A PERPETUIDAD DE LOS RECURSOS NATURALES EXISTENTES EN DICHA ÁREA.</t>
  </si>
  <si>
    <t>MONEX CASA DE BOLSA, S. A. DE C. V., MONEX GRUPO FINANCIERO</t>
  </si>
  <si>
    <t>CONSORCIO MEXICANO CONSTRUCTOR DE HUITES, S. A. DE C. V.</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</si>
  <si>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</si>
  <si>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</si>
  <si>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</si>
  <si>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</si>
  <si>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</si>
  <si>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</si>
  <si>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</si>
  <si>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</si>
  <si>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</si>
  <si>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</si>
  <si>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</si>
  <si>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</si>
  <si>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</si>
  <si>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</si>
  <si>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</si>
  <si>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</si>
  <si>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</si>
  <si>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</si>
  <si>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</si>
  <si>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</si>
  <si>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</si>
  <si>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H. AYUNTAMIENTO DE TEPOTZOTLAN, EDO. DE MEXICO</t>
  </si>
  <si>
    <t>TRIBUNAL FEDERAL DE JUSTICIA FISCAL Y ADMINISTRATIVA CON SEDE EN EL DISTRITO FEDERAL</t>
  </si>
  <si>
    <t>CONTRATO DE COMISION MERCANTIL FONDO INGRESOS EXCEDENTES (FIEX)</t>
  </si>
  <si>
    <t>CONTRATO PUBLICO DE INVERSION Y ADMINISTRACION DENOMINADO "JOVENES CON OPORTUNIDADES"</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</si>
  <si>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</si>
  <si>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</si>
  <si>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</si>
  <si>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</si>
  <si>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</si>
  <si>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</si>
  <si>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</si>
  <si>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</si>
  <si>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</si>
  <si>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</si>
  <si>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</si>
  <si>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</si>
  <si>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</si>
  <si>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</si>
  <si>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</si>
  <si>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</si>
  <si>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</si>
  <si>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</si>
  <si>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</si>
  <si>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</si>
  <si>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</si>
  <si>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</si>
  <si>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</si>
  <si>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</si>
  <si>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</si>
  <si>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</si>
  <si>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</si>
  <si>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</si>
  <si>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</si>
  <si>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</si>
  <si>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</si>
  <si>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</si>
  <si>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</si>
  <si>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</si>
  <si>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</si>
  <si>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</si>
  <si>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</si>
  <si>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</si>
  <si>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</si>
  <si>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REGULARIZACION DE PREDIOS E INDEMNIZACIONES. PARA CUMPLIR LAS OBLIGACIONES JURIDICAS DEL PODER JUDICIAL EN MATERIA DE TIERRAS.
CUMPLIMIENTO DE LA MISIÓN:
CUMPLIO SUS METAS Y SE AUTORIZÓ SU EXTINCIÓN, PROPONIENDO COMO FECHA DE FORMALIZACIÓN DEL CONVENIO DE EXTINCIÓN EL 28 DE FEBRERO DE 2006. SE RETOMAN LAS ACCIONES PARA CONCLUIR EL TRÁMITE Y SOLICITAR SU BAJA DE CLAVE DE REGISTRO.</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</si>
  <si>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</si>
  <si>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</si>
  <si>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</si>
  <si>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</si>
  <si>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</si>
  <si>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</si>
  <si>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</si>
  <si>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</si>
  <si>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</si>
  <si>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DESTINO: PAGO DE PENSIONES, JUBILACIONES Y GASTOS MEDICOS
CUMPLIMIENTO DE LA MISIÓN:
OTORGAR LOS BENEFICIOS A LOS PENSIONADOS Y SUS BENEFICIARIOS DE BANPESCA, CONFORME A LAS CONDICIONES DE TRABAJO, CONSISTENTES EN EL PAGO DE PENSIONES Y GASTOS MÉDICOS.</t>
  </si>
  <si>
    <t>DESTINO: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</si>
  <si>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</si>
  <si>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</si>
  <si>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</si>
  <si>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</si>
  <si>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</si>
  <si>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</si>
  <si>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</si>
  <si>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</si>
  <si>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</si>
  <si>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</si>
  <si>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</si>
  <si>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</si>
  <si>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</si>
  <si>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</si>
  <si>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</si>
  <si>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</si>
  <si>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</si>
  <si>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</si>
  <si>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</si>
  <si>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</si>
  <si>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</si>
  <si>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</si>
  <si>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</si>
  <si>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</si>
  <si>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</si>
  <si>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</si>
  <si>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</si>
  <si>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</si>
  <si>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</si>
  <si>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</si>
  <si>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</si>
  <si>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</si>
  <si>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</si>
  <si>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</si>
  <si>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</si>
  <si>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</si>
  <si>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</si>
  <si>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</si>
  <si>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</si>
  <si>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</si>
  <si>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</si>
  <si>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</si>
  <si>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</si>
  <si>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</si>
  <si>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</si>
  <si>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</si>
  <si>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</si>
  <si>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</si>
  <si>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</si>
  <si>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</si>
  <si>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</si>
  <si>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</si>
  <si>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</si>
  <si>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</si>
  <si>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</si>
  <si>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</si>
  <si>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</si>
  <si>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</si>
  <si>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</si>
  <si>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</si>
  <si>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</si>
  <si>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</si>
  <si>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</si>
  <si>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</si>
  <si>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</si>
  <si>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</si>
  <si>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</si>
  <si>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</si>
  <si>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</si>
  <si>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</si>
  <si>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</si>
  <si>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</si>
  <si>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</si>
  <si>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</si>
  <si>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F/11025590 (ANTES 4483-0) "DURANGO-YERBANIS"</t>
  </si>
  <si>
    <t>200309J0U01323</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</si>
  <si>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</si>
  <si>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</si>
  <si>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</si>
  <si>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</si>
  <si>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</si>
  <si>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</si>
  <si>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</si>
  <si>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</si>
  <si>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</si>
  <si>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</si>
  <si>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</si>
  <si>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</si>
  <si>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</si>
  <si>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</si>
  <si>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</si>
  <si>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</si>
  <si>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</si>
  <si>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DESTINO: PAGO DE PRIMAS DE ANTIGÜEDAD AL PERSONAL DEL INSTITUTO DEL FONDO NACIONAL PARA EL CONSUMO DE LOS TRABAJADORES (INFONACOT).
CUMPLIMIENTO DE LA MISIÓN:
ES UN FIDEICOMISO NO CONSIDERADO ENTIDAD Y POR LO TANTO SIN ESTRUCTURA. POR LO ANTERIOR, NO LE APLICA ESTE REPORTE.</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</si>
  <si>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</si>
  <si>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</si>
  <si>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</si>
  <si>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</si>
  <si>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</si>
  <si>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</si>
  <si>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</si>
  <si>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</si>
  <si>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</si>
  <si>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</si>
  <si>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</si>
  <si>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</si>
  <si>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</si>
  <si>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</si>
  <si>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</si>
  <si>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</si>
  <si>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</si>
  <si>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200116B0001220</t>
  </si>
  <si>
    <t>HUITES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</si>
  <si>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</si>
  <si>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</si>
  <si>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</si>
  <si>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</si>
  <si>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</si>
  <si>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</si>
  <si>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</si>
  <si>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</si>
  <si>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</si>
  <si>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</si>
  <si>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</si>
  <si>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</si>
  <si>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</si>
  <si>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</si>
  <si>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</si>
  <si>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</si>
  <si>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</si>
  <si>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</si>
  <si>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</si>
  <si>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</si>
  <si>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</si>
  <si>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</si>
  <si>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</si>
  <si>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</si>
  <si>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</si>
  <si>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200211A2M01293</t>
  </si>
  <si>
    <t>PROGRAMA NACIONAL DE BECAS PARA LA EDUCACIÓN SUPERIOR -PRONABES-UAM</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</si>
  <si>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</si>
  <si>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</si>
  <si>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</si>
  <si>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</si>
  <si>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</si>
  <si>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</si>
  <si>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</si>
  <si>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</si>
  <si>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</si>
  <si>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</si>
  <si>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</si>
  <si>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</si>
  <si>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</si>
  <si>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</si>
  <si>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</si>
  <si>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</si>
  <si>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</si>
  <si>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</si>
  <si>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</si>
  <si>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</si>
  <si>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</si>
  <si>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</si>
  <si>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</si>
  <si>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</si>
  <si>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</si>
  <si>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</si>
  <si>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</si>
  <si>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</si>
  <si>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</si>
  <si>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</si>
  <si>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</si>
  <si>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</si>
  <si>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FONDO PARA EL FORTALECIMIENTO DE LAS CAPACIDADES CIENTÍFICAS Y TECNOLÓGICAS ESTRATÉGICAS.</t>
  </si>
  <si>
    <t>APOYAR LA CREACIÓN DE CENTROS DE INVESTIGACIÓN Y DESARROLLO TECNOLÓGICO PARA FORTALECER LAS CAPACIDADES DE LAS EMPRESAS INTERESADAS EN APROVECHAR LA INNOVACIÓN TECNOLÓGICA.</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</si>
  <si>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</si>
  <si>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</si>
  <si>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</si>
  <si>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</si>
  <si>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</si>
  <si>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</si>
  <si>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</si>
  <si>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</si>
  <si>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</si>
  <si>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</si>
  <si>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</si>
  <si>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</si>
  <si>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</si>
  <si>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</si>
  <si>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</si>
  <si>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</si>
  <si>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</si>
  <si>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</si>
  <si>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</si>
  <si>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DESTINAR EL PATRIMONIO AL APOYO DEL PROGRAMA MIGRANTES INVIERTE EN MEXICO Y AL PROGRAMA DE APOYO A EMPRENDEDORES.</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</si>
  <si>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</si>
  <si>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</si>
  <si>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</si>
  <si>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</si>
  <si>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</si>
  <si>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</si>
  <si>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</si>
  <si>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</si>
  <si>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</si>
  <si>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</si>
  <si>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</si>
  <si>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</si>
  <si>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</si>
  <si>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</si>
  <si>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</si>
  <si>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</si>
  <si>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</si>
  <si>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</si>
  <si>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</si>
  <si>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</si>
  <si>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</si>
  <si>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</si>
  <si>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</si>
  <si>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</si>
  <si>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</si>
  <si>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</si>
  <si>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</si>
  <si>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</si>
  <si>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</si>
  <si>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</si>
  <si>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</si>
  <si>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</si>
  <si>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</si>
  <si>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</si>
  <si>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</si>
  <si>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</si>
  <si>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</si>
  <si>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</si>
  <si>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</si>
  <si>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</si>
  <si>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</si>
  <si>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</si>
  <si>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</si>
  <si>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</si>
  <si>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</si>
  <si>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</si>
  <si>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</si>
  <si>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</si>
  <si>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</si>
  <si>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</si>
  <si>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</si>
  <si>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</si>
  <si>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</si>
  <si>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</si>
  <si>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</si>
  <si>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</si>
  <si>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</si>
  <si>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</si>
  <si>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</si>
  <si>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</si>
  <si>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</si>
  <si>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</si>
  <si>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</si>
  <si>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</si>
  <si>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</si>
  <si>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</si>
  <si>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</si>
  <si>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</si>
  <si>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</si>
  <si>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</si>
  <si>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DESTINO: NO SON RECURSOS PUBLICOS (SON RECURSOS PRIVADOS)
CUMPLIMIENTO DE LA MISIÓN:
SE CONTINUA CON EL CUMPLIMIENTO DE LOS FINES DEL FIDEICOMISO.</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</si>
  <si>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</si>
  <si>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PENSIONES, JUBILACIONES, VALES DE DESPENSA, HONORARIOS MEDICOS, DEPORTIVOS, VIUDEZ Y ORFANDAD, MEDICINAS, HOSPITALES, REEMBOLSOS POR GASTOS MEDICOS Y PRIMAS DE ANTIGUEDAD.
CUMPLIMIENTO DE LA MISIÓN:
SE PAGARON EN EL PERIODO REPORTADO, PENSIONES, JUBILACIONES, VALES DE DESPENSA, HONORARIOS MEDICOS, DEPORTIVOS, VIUDEZ Y ORFANDAD, MEDICINAS HOSPITALES, REEMBOLSOS POR GASTOS MEDICOS Y PRIMAS DE ANTIGUEDAD</t>
  </si>
  <si>
    <t>DESTINO: HONORARIOS PROFESIONALES, GASTOS DE PROMOCIÓN, SISTEMAS DE INFORMACIÓN Y OTROS GASTOS.
CUMPLIMIENTO DE LA MISIÓN:
SE PROPORCIONO ASISTENCIA TECNICA Y CAPACITACION.</t>
  </si>
  <si>
    <t>DESTINO: I.S.R. SOBRE INVERSIONES
CUMPLIMIENTO DE LA MISIÓN:
SE PROPORCIONO APOYO A LOS FIDEICOMITENTES PARA EL FORTALECIMIENTO DE SU CAPITAL, EN TERMINOS DE LO SEÑALADO EN EL ART 55 BIS DE LA LEY DE INSTITUCIONES DE CREDITO.</t>
  </si>
  <si>
    <t>DESTINO: GASTOS DE ADMINISTRACION, GASTOS FINANCIEROS Y GASTOS DE VENTA
CUMPLIMIENTO DE LA MISIÓN:
SE APOYO LA DIVULGACION DE DIVERSAS MANIFESTACIONES ARTISTICAS EN MEXICO.</t>
  </si>
  <si>
    <t>DESTINO: IMPUESTOS DIVERSOS, COMISIONES PAGADAS Y GASTOS DE ADMINISTRACION, HONORARIOS POR SERVICIOS PROFESIONALES
CUMPLIMIENTO DE LA MISIÓN:
SE PARTICIPO EN CAPACITACION Y EDUCACION ENCAMINADAS AL MEJORAMIENTO DE LA CULTURA DE DISEÑO A NIVEL NACIONAL.</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</si>
  <si>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</si>
  <si>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</si>
  <si>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</si>
  <si>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</si>
  <si>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</si>
  <si>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</si>
  <si>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</si>
  <si>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 PUERTO VALLARTA, JALISCO.</t>
  </si>
  <si>
    <t>CREACIÓN DE UN FONDO AUTÓNOMO QUE PERMITA CUBRIR LOS GASTOS DERIVADOS DE LA PUBLICIDAD Y PROMOCIÓN TURÍSTICA DE PUERTO VALLARTA, JALISCO.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</si>
  <si>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</si>
  <si>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</si>
  <si>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</si>
  <si>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</si>
  <si>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</si>
  <si>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</si>
  <si>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</si>
  <si>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</si>
  <si>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</si>
  <si>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</si>
  <si>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</si>
  <si>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</si>
  <si>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</si>
  <si>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</si>
  <si>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</si>
  <si>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</si>
  <si>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</si>
  <si>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</si>
  <si>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FIDEICOMISO CENTRO DE INGENIERÍA Y DESARROLLO INDUSTRIAL NO. 030053-0</t>
  </si>
  <si>
    <t>9ZW</t>
  </si>
  <si>
    <t>REALIZAR LOS ACTOS NECESARIOS PARA LA LIQUIDACIÓN DE LA MÉX.- TEX DEVELOPMENT CORP. POR LA IMPRODUCTIVIDAD DE LA EMPRESA</t>
  </si>
  <si>
    <t>20073890Y01468</t>
  </si>
  <si>
    <t>DESTINO: N/A
CUMPLIMIENTO DE LA MISIÓN:
SE CUMPLE CON EL OBJETO Y FINES DEL FIDEICOMISO, ÉSTE ESTARÁ VIGENTE, POR LO MENOS, HASTA EL TÉRMINO DEL PLAZO DE LA CONCESIÓN, EL CUAL ES EL 20-DIC-2020.</t>
  </si>
  <si>
    <t>DESTINO: PARA MEJORAR LA COMPETITIVIDAD DE LAS PYMES
CUMPLIMIENTO DE LA MISIÓN:
APOYAR A LAS PEQUEÑAS O MEDIANAS EMPRESAS MEXICANAS PARA LA REALIZACIÓN DE PROYECTOS DE INNOVACIÓN Y TRANSFERENCIA DE TECNOLOGÍA.</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</si>
  <si>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</si>
  <si>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DESTINO: NO APLICA.
CUMPLIMIENTO DE LA MISIÓN:
EN VIRTUD DE LA SUFICIENCIA DE CAPITAL DE BANOBRAS, ASÍ COMO DE LA BAJA VOLATILIDAD EN EL ÍNDICE DE CAPITALIZACIÓN, NO FUE NECESARIO QUE BANOBRAS REALIZARA APORTACIONES AL PATRIMONIO DE DICHO FIDEICOMISO.</t>
  </si>
  <si>
    <t>DESTINO: PROPORCIONAR APOYOS A LA PROPIA INSTITUCIÓN ENCAMINADOS AL FORTALECIMIENTO DE SU CAPITAL.
CUMPLIMIENTO DE LA MISIÓN:
FORTALECIMIENTO DEL CAPITAL.</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</si>
  <si>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</si>
  <si>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</si>
  <si>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AMINORAR EL EFECTO SOBRE LAS FINANZAS PÚBLICAS Y LA ECONOMÍA NACIONAL CUANDO OCURRAN DISMINUCIONES DE LOS INGRESOS PETROLEROS DEL GOBIERNO FEDERAL, ASOCIADAS A DISMINUCIONES EN EL PRECIO PROMEDIO PONDERADO DE BARRIL DE PETRÓLEO CRUDO MEXICANO Y DE OTROS HIDROCARBUROS,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</si>
  <si>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</si>
  <si>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</si>
  <si>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</si>
  <si>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</si>
  <si>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</si>
  <si>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</si>
  <si>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</si>
  <si>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</si>
  <si>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</si>
  <si>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</si>
  <si>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</si>
  <si>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</si>
  <si>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</si>
  <si>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</si>
  <si>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</si>
  <si>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</si>
  <si>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</si>
  <si>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</si>
  <si>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</si>
  <si>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</si>
  <si>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</si>
  <si>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</si>
  <si>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</si>
  <si>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</si>
  <si>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</si>
  <si>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</si>
  <si>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</si>
  <si>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</si>
  <si>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</si>
  <si>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</si>
  <si>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</si>
  <si>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</si>
  <si>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</si>
  <si>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</si>
  <si>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</si>
  <si>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DESTINO: OTROS GASTOS DE ADMINISTRACION.
CUMPLIMIENTO DE LA MISIÓN:
EMITIR, ENAJENAR Y ENTREGAR LOS CERTIFICADOS DE PARTICIPACIÓN INMOBILIARIA NO AMORTIZABLES, CUANDO ÉSTOS HAYAN SIDO INTEGRAMENTE CUBIERTOS.</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</si>
  <si>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</si>
  <si>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</si>
  <si>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</si>
  <si>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</si>
  <si>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</si>
  <si>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DESTINO: NO APLICA
CUMPLIMIENTO DE LA MISIÓN:
LA ENAJENACIÓN DE LOS LOTES EN EL FRACCIONAMIENTO DE AGUA HEDIONDA EN CUAUTLA, MORELOS. ESTÁ CUMPLIDA.</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</si>
  <si>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</si>
  <si>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</si>
  <si>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DESTINO: APORTACION EN FIDEICOMISO DEL TERRENO A HOTELES CLUB TULUM (ANTES HOTELES ROBINSON TULUM).
CUMPLIMIENTO DE LA MISIÓN:
GARANTIZAR LAS INVERSIONES</t>
  </si>
  <si>
    <t>DESTINO: CUBRIR PENSIONES DEL PERSONAL DE FONATUR.
CUMPLIMIENTO DE LA MISIÓN:
CUBRIR CON OPORTUNIDAD LAS EROGACIONES CORRESPONDIENTES AL PERSONAL DE LA INSTITUCION, QUE A ELLO TENGAN DERECHO.</t>
  </si>
  <si>
    <t>DESTINO: HONORARIOS FIDUCIARIOS.
CUMPLIMIENTO DE LA MISIÓN:
EL FIDEICOMISO DEJO DE OPERAR POR INSTRUCCIONES DE LA SHCP DESDE JULIO DE 1999, EN VIRTUD DE HABERSE CONSTITUIDO DE MANERA IRREGULAR, YA QUE EL GOBIERNO FEDERAL NO PARTICIPO COMO FIDEICOMITENTE, SINO COMO COADYUVANTE (FIGURA INEXISTENTE).</t>
  </si>
  <si>
    <t>DESTINO: EL FIDEICOMISO SE ENCUENTRA EN PROCESO DE EXTINCIÓN.
CUMPLIMIENTO DE LA MISIÓN:
SE HAN ENTREGADO LOS RECURSOS REMANENTES DE LA CUENTA DEL CONTRATO Y DE LA SUBCUENTA</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</si>
  <si>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</si>
  <si>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ESTOS RECURSOS SOLO ESTÁN DISPONIBLES PARA LOS GASTOS DE EXTINCIÓN DEL FIDEICOMISO.
CUMPLIMIENTO DE LA MISIÓN:
NO EXISTEN METAS REGISTRADAS YA QUE ESTE FIDEICOMISO SE ENCUENTRA EN PROCESO DE EXTINCION.</t>
  </si>
  <si>
    <t>DESTINO: RESERVA PARA EL PAGO DE LAS PENSIONES DEL PERSONAL DEL INSTITUO DEL FONDO NACIONAL PARA EL CONSUMO DE LOS TRABAJADORES (INFONACOT)
CUMPLIMIENTO DE LA MISIÓN:
ES UN FIDEICOMISO NO CONSIDERADO ENTIDAD Y POR LO TANTO SIN ESTRUCTURA. POR LO ANTERIOR, NO LE APLICA ESTE REPORTE.</t>
  </si>
  <si>
    <t>DESTINO: CUBRIR LAS EROGACIONES POR LAS ADQUISICIONES DE BIENES, TALES COMO EQUIPO MILITAR, TERRESTRE, AEREO, REFACCIONES Y OBRA PUBLICA, DESTINADOS A OPERACIONES DE ORDEN INTERIOR O SEGURIDAD NACIONAL, DE CARACTER CONTINGENTE O URGENTE.
CUMPLIMIENTO DE LA MISIÓN:
FIDEICOMISO DE RECIENTE APERTURA, SE HA INSTALADO EL COMITE TECNICO Y EMITIDO LAS REGLAS DE OPERACION, SE TIENEN APROBADOS A LA FECHA 39 PROYECTOS POR APLICAR.</t>
  </si>
  <si>
    <t>DESTINO: MANTENIMIENTO Y REPARACION DE INSTALACIONES, PAGO DE IMPUESTOS, GASTOS DE ADMINISTRACION Y SIENDO EL PRINCIPAL RUBRO LAS ENTREGAS AL FIDEICOMITENTE.
CUMPLIMIENTO DE LA MISIÓN:
SE ESTAN RENOVANDO LAS INSTALACIONES, EL HOTEL ES AUTOFINANCIABLE Y SE RECUPERA LA INVERSION REALIZADA, ASIMISMO SE BRINDA SERVICIOS RECREATIVOS A LOS DERECHOHABIENTES.</t>
  </si>
  <si>
    <t>DESTINO: NO HUBO EGRESOS EN EL PERIODO QUE SE REPORTA, LA CANTIDAD REPORTADA CORRESPONDE A PERDIDA CAMBIARIA
CUMPLIMIENTO DE LA MISIÓN:
ASIGNACION DE LOS RECURSOS A DIVERSOS PROGRAMAS EN CUMPLIMIENTO DE LOS FINES PARA LOS QUE FUE CONSTITUIDO EL FIDEICOMISO.</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</si>
  <si>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</si>
  <si>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</si>
  <si>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</si>
  <si>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</si>
  <si>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</si>
  <si>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</si>
  <si>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DESTINO: N/A
CUMPLIMIENTO DE LA MISIÓN:
LOS RESULTADOS FUERON LOS ESPERADOS DE ACUERDO CON SU OBJETIVO Y FINES, LAS OBRAS YA ESTAN CONCLUIDAS.</t>
  </si>
  <si>
    <t>DESTINO: CUBRIR GASTOS ADMINISTRATIVOS Y RETIROS DEL PERSONAL.
CUMPLIMIENTO DE LA MISIÓN:
CONSTITUIR LA RESERVA REQUERIDA A TRAVES DE UN CONTRATO DE FIDEICOMISO IRREVOCABLE CON UNA INSTITUCIÓN FIDUCIARIA QUE CUBRA LA PRIMA DE ANTIGUEDAD DEL PERSONAL DE PLANTA.</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</si>
  <si>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</si>
  <si>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</si>
  <si>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</si>
  <si>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</si>
  <si>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</si>
  <si>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</si>
  <si>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</si>
  <si>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</si>
  <si>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</si>
  <si>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</si>
  <si>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COMPONENTE PATRIMONIAL QUE BRINDA A CADA UNO DE LOS BECARIOS QUE CURSAN EDUCACION MEDIA SUPERIOR, UN INCENTIVO PARA TERMINAR ESTE NIVEL EDUCATIVO Y UNA BASE PARA POTENCIAR SUS CAPACIDADES AL TERMINO DEL MISMO. CONSISTENTE EN UN BENEFICIO ECONOMICO DIFERIDO QUE SE ACUMULA EN FORMA DE PUNTOS, SIEMPRE QUE PERMANEZCAN EN LA ESCUELA A PARTIR DEL TERCER GRADO DE SECUNDARIA Y QUE SE CONVIERTE EN UN FONDO DE AHORRO ADMINISTRADO POR LA FIDUCIARIA, AL CUAL EL BECARIO SE HACE ACREEDOR SI CONCLUYE SU EDUCACION MEDIA SUPERIOR ANTES DE LOS 22 AÑOS.</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</si>
  <si>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</si>
  <si>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</si>
  <si>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DESTINO: SIN EROGACIONES EN EL PERIODO
CUMPLIMIENTO DE LA MISIÓN:
SIN OPERACIONES EN EL PERIODO.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</si>
  <si>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</si>
  <si>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</si>
  <si>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</si>
  <si>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</si>
  <si>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</si>
  <si>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</si>
  <si>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</si>
  <si>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</si>
  <si>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</si>
  <si>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</si>
  <si>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</si>
  <si>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</si>
  <si>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</si>
  <si>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</si>
  <si>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</si>
  <si>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</si>
  <si>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</si>
  <si>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</si>
  <si>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</si>
  <si>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</si>
  <si>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</si>
  <si>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</si>
  <si>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</si>
  <si>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</si>
  <si>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</si>
  <si>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</si>
  <si>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</si>
  <si>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</si>
  <si>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</si>
  <si>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700006HIU301</t>
  </si>
  <si>
    <t>FIDEICOMISO F/10948-4</t>
  </si>
  <si>
    <t>CAPITALIZACIÓN DE CRÉDITOS Y CONSERVAR LA TITULARIDAD DE LAS ACCIONES.</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</si>
  <si>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</si>
  <si>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</si>
  <si>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</si>
  <si>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</si>
  <si>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</si>
  <si>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</si>
  <si>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</si>
  <si>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</si>
  <si>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</si>
  <si>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</si>
  <si>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</si>
  <si>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</si>
  <si>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</si>
  <si>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</si>
  <si>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</si>
  <si>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</si>
  <si>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</si>
  <si>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</si>
  <si>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</si>
  <si>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</si>
  <si>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</si>
  <si>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</si>
  <si>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</si>
  <si>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</si>
  <si>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</si>
  <si>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</si>
  <si>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FIDEICOMISO DE APOYO A EMPRENDEDORES Y MIGRANTES 80280</t>
  </si>
  <si>
    <t>200506HIU01397</t>
  </si>
  <si>
    <t>700006HIU368</t>
  </si>
  <si>
    <t>HJO</t>
  </si>
  <si>
    <t>BANCO DEL AHORRO NACIONAL Y SERVICIOS FINANCIEROS, S.N.C.</t>
  </si>
  <si>
    <t>200306HJO01320</t>
  </si>
  <si>
    <t>200306HJO01321</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</si>
  <si>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</si>
  <si>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</si>
  <si>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GASTOS OPERATIVOS.
CUMPLIMIENTO DE LA MISIÓN:
APOYAR EL DESARROLLO DEL PROYECTO BARRANCAS DEL COBRE.</t>
  </si>
  <si>
    <t>FONDO DE APOYO AL PROGRAMA INTERSECTORIAL DE EDUCACIÓN SALUDABLE</t>
  </si>
  <si>
    <t>PAGAR CON CARGO AL PATRIMONIO FIDEICOMITIDO LOS GASTOS PREVIOS DE LAS OBRAS INCLUIDAS EN PAQUETES PIDIREGAS DE INVERSION FINANCIADA DIRECTA, QUE INCLUYE INDEMNIZACIONES POR SERVIDUMBRE DE PASO, PAGO DE OCUPACION, ADQUISICION DE TERRENOS, PAGO POR LA ELABORACION DE ESTUDIOS DE VIABILIDAD, ETC.</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</si>
  <si>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</si>
  <si>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</si>
  <si>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DESTINO: OTROS GASTOS DE ADMINISTRACIÓN.
CUMPLIMIENTO DE LA MISIÓN:
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</si>
  <si>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</si>
  <si>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</si>
  <si>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</si>
  <si>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</si>
  <si>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</si>
  <si>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</si>
  <si>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</si>
  <si>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</si>
  <si>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</si>
  <si>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PROMOVER Y FOMENTAR EL DEPORTE NACIONAL QUE PERMITA A LOS DEPORTISTAS Y ATLETAS MEXICANOS DESARROLLARSE Y ALCANZAR NIVELES COMPETITIVOS DE EXCELENCIA Y, POR ENDE OBTENER MAYOR NUMERO DE PRESEAS EN LOS EVENTOS INTERNACIONALES EN LOS QUE INTERVENGAN.</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</si>
  <si>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</si>
  <si>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</si>
  <si>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</si>
  <si>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</si>
  <si>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</si>
  <si>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</si>
  <si>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</si>
  <si>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</si>
  <si>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</si>
  <si>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</si>
  <si>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</si>
  <si>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</si>
  <si>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</si>
  <si>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</si>
  <si>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SERVICIO DE ADMINISTRACION Y ENAJENACION DE BIENES (SAE)</t>
  </si>
  <si>
    <t>DESTINO: ACUMULACION DE RECURSOS PARA CREACION DE FONDO
CUMPLIMIENTO DE LA MISIÓN:
NO SE HAN REALIZADO DISPOSICIONES NI PRESENTADO PROYECTOS PARA SU EJECUSION</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</si>
  <si>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</si>
  <si>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</si>
  <si>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</si>
  <si>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</si>
  <si>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</si>
  <si>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 DE SERVICIOS PROFESIONALES, PARA DAR CUMPLIMIENTO AL OBJETO DEL FIDEICOMISO.
CUMPLIMIENTO DE LA MISIÓN:
EN EL PERIODO QUE SE REPORTA NO SE ENTREGARON RECURSOS.</t>
  </si>
  <si>
    <t>DESTINO: SUSCRIPCION Y ADMINISTRACION DE LAS ACCIONES DE TECNOLOGIA Y AUTOMATIZACION HONEYWELL, SA CV
CUMPLIMIENTO DE LA MISIÓN:
SE MANTIENE LA PARTICIPACIÓN INSTITUCIONAL EN LA SOCIEDAD.</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</si>
  <si>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</si>
  <si>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NINGUNO
CUMPLIMIENTO DE LA MISIÓN:
POR MANTENERSE EL INDICE DE CAPITALIZACION ICAP, POR ARRIBA DEL MINIMO ESTABLECIDO, NO HA SIDO NECESARIO APORTAR RECURSOS AL FIDEICOMISO.</t>
  </si>
  <si>
    <t>DESTINO: HONORARIOS, CASTIGOS E IMPUESTOS
CUMPLIMIENTO DE LA MISIÓN:
MAYOR CANALIZACION DE CREDITO POR PARTE DE LOS INTERMEDIARIOS FINANCIEROS A LAS MICRO, PEQUEÑAS Y MEDIANAS EMPRESAS, ASI COMO A LAS PERSONAS FISICAS CON ACTIVIDAD EMPRESARIAL, A TRAVES DE LOS DIFERENTES PROGRAMAS OPERADOS.</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</si>
  <si>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</si>
  <si>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</si>
  <si>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</si>
  <si>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</si>
  <si>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</si>
  <si>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</si>
  <si>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</si>
  <si>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</si>
  <si>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</si>
  <si>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</si>
  <si>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</si>
  <si>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</si>
  <si>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</si>
  <si>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</si>
  <si>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</si>
  <si>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</si>
  <si>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</si>
  <si>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</si>
  <si>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</si>
  <si>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</si>
  <si>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</si>
  <si>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</si>
  <si>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</si>
  <si>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</si>
  <si>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</si>
  <si>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DESTINO: CONFORMAR EL PATRIMINIO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</si>
  <si>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</si>
  <si>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GARANTIZAR LA PRIMA DE ANTIGUEDAD DE LOS TRABAJADORES.
CUMPLIMIENTO DE LA MISIÓN:
GARANTIZAR LA PRIMA DE ANTIGUEDAD DE LOS TRABAJADORES.</t>
  </si>
  <si>
    <t>DESTINO: HONORARIOS, GASTOS DE OPERACIÓN Y ADMON. A FIDUCIARIO INCLUIDO EL IVA Y PAGO DE ANTICIPOS Y ESTIMACIONES A CONTRATISTA Y SUPERVISOR DE OBRA.
CUMPLIMIENTO DE LA MISIÓN:
SE CUMPLE CON EL OBJETO Y FINES DEL FIDEICOMISO. LAS DOS PRIMERAS OBRAS YA SE CONCLUYERON. SE ESTAN INTEGRANDO NUEVOS PROYECTOS.</t>
  </si>
  <si>
    <t>DESTINO: CUBRIR GASTOS ADMINISTRATIVOS Y FONDO DE AHORRO DEL PERSONAL EL CUAL CUBRE EL PERIODO NOVIEMBRE 2009 A OCTUBRE 2010.
CUMPLIMIENTO DE LA MISIÓN:
LA CREACION DE UN FONDO DE AHORRO EN BENEFICIO DEL PERSONAL DE EXPORTADORA DE SAL, S.A. DE C.V.</t>
  </si>
  <si>
    <t>DESTINO: OPERACIÓN DEL FIDEICOMISO 7694 (CUSTODIA DE ARCHIVOS DE EMPRESAS PARAESTATALES LIQUIDADAS).
CUMPLIMIENTO DE LA MISIÓN:
EN REUNIONES CON SERV, PÚB. DE LA PROCURADURÍA FISCAL DE LA FEDERACIÓN Y DEL ARCHIVO GENERAL DE LA NACIÓN,EL SAE HA SEÑALADO AL RECIBIR EL ENCARGO,ES NECESARIA LA APORTACIÓN DE RECURSOS Y ALCANZAR LA LEGITIMIDAD JURÍDICA. LA SHCP A TRAVÉS DE LA PFF,ENVIÓ PROYECTO DE CONVENIO PARA APORTAR RECURSOS PARA QUE EL SAE RECIBA EL ENCARGO Y ESTAR EN CONDICIONES DE FORMALIZAR;EL MISMO FUE REVISADO POR EL SAE Y TENDRÍA QUE SER SANCIONADO POR EL AGN Y DEMÁS UNIDADES ADMIVAS DE LA SHCP.</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</si>
  <si>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</si>
  <si>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</si>
  <si>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</si>
  <si>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</si>
  <si>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</si>
  <si>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</si>
  <si>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</si>
  <si>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</si>
  <si>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</si>
  <si>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</si>
  <si>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</si>
  <si>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</si>
  <si>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</si>
  <si>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</si>
  <si>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</si>
  <si>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MANDATO FICAH</t>
  </si>
  <si>
    <t>DESTINO: TRABAJOS DE RESTAURACIÓN Y ADECUACIÓN DEL EX CONVENTO DE SANTO DOMINGO DE GUZMÁN EN SAN CRISTÓBAL DE LAS CASAS.
CUMPLIMIENTO DE LA MISIÓN:
UNA VEZ QUE SE DESIGNE A LA EMPRESA QUE LLEVARA A CABO LOS TRABAJOS EN EL EX CONVENTO DE SANTO DOMINGO DE GUZMÁN, SE INICIARAN CON DICHOS TRABAJOS.</t>
  </si>
  <si>
    <t>DESTINO: PROYECTOS PRODUCTIVOS A GRUPOS CAMPESINOS.
CUMPLIMIENTO DE LA MISIÓN:
CUMPLIO SUS FINES Y SE FIRMO CONVENIO DE EXTINCION EL 27 DE JULIO DEL 2005. ESTA PENDIENTE DE INICIAR SU BAJA EN EL MODULO DE FIDEICOMISOS DEL PIPP, LO QUE SE PRETENDE INICIAR EN CUANTO SE RECIBAN INDICACIONES SUPERIORES.</t>
  </si>
  <si>
    <t>DESTINO: ADQUISICION DE INMUEBLES EN MANZANILLO Y GASTOS PREVIOS DE LOS PROYECTOS
CUMPLIMIENTO DE LA MISIÓN:
ADQUIRIR Y ENAJENAR A FAVOR DE LOS GANADORES LOS INMUEBLES CONSIDERADOS COMO SITIOS OPCIONALES PARA LA REALIZACION DE PROYECTOS DE INFRAESTRUCTURA ELECTRICA.</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</si>
  <si>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</si>
  <si>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</si>
  <si>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DESTINO: NO APLICA
CUMPLIMIENTO DE LA MISIÓN:
EL FIDEICOMISO NIZUC-TULUM CUMPLIÓ CON SUS FINES.</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</si>
  <si>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</si>
  <si>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</si>
  <si>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ADMINISTRAR LOS RECURSOS DEL MANDATO A EFECTO DE QUE SEAN APLICADOS POR LA PROCURADURIA PARA PAGAR LAS RECOMPENSAS DE CONFORMIDAD CON EL ACUERDO A/255/08 DEL PROCURADOR GENERAL DE LA REPUBLICA Y DEMAS DISPOSICIONES APLICABLES</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</si>
  <si>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</si>
  <si>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t>
  </si>
  <si>
    <t>DESTINO: FINANCIAR PROYECTOS ESPECIFICOS DE INVESTIGACIÓN Y OTROS VINCULADOS A PROYECTOS CIENTIFICOS Y TECNOLOGICOS
CUMPLIMIENTO DE LA MISIÓN:
CONTINUAR APOYANDO LOS PROYECTOS DE INVESTIGACION</t>
  </si>
  <si>
    <t>DESTINO: PAGO DE PRIMAS DE ANTIGUEDAD Y PENSIONES.
CUMPLIMIENTO DE LA MISIÓN:
PAGO DE NOMINA DE JUBILADOS Y PENSIONADOS POST MORTEM</t>
  </si>
  <si>
    <t>DESTINO: TRASPASOS AL FOLAPE PARA EL PAGO DE PRIMAS DE ANTIGUEDAD Y PENSIONES.
CUMPLIMIENTO DE LA MISIÓN:
TRASPASOS AL FOLAPE SON PARA EL PAGO DE LA NOMINA DE JUBILADOS Y PENSIONADOS POST MORTEM.</t>
  </si>
  <si>
    <t>DIRECCIÓN GENERAL DE INVESTIGACIÓN, DESARROLLO TECNOLÓGICO Y MEDIO AMBIENTE</t>
  </si>
  <si>
    <t>FONDO PARA LA TRANSICION ENERGETICA Y EL APROVECHAMIENTO SUSTENTABLE DE LA ENERGIA</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</si>
  <si>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</si>
  <si>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HONORARIOS FIDUCIARIOS.
CUMPLIMIENTO DE LA MISIÓN:
EL FIDEICOMISO DEJO DE OPERAR POR INSTRUCCIONES DE LA SHCP DESDE JULIO DE 1999, EN VIRTUD DE HABERSE CONSTITUIDO DE MANERA IRREGULAR, YA QUE EL GOBIERNO FEDERAL NO PARTICIPO COMO COADYUVANTE (FIGURA INEXISTENTE).</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</si>
  <si>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</si>
  <si>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</si>
  <si>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DIRECCIÓN GENERAL DE COOPERACIÓN TÉCNICA Y CIENTÍFICA</t>
  </si>
  <si>
    <t>DESTINO: PAGO DE HONORARIOS FIDUCIARIOS, COMISIONES BANCARIAS Y TRANSFERENCIA A PETROLEOS MEXICANOS.
CUMPLIMIENTO DE LA MISIÓN:
SE REALIZO TRANSFERENCIA A PETROLEOS MEXICANOS CON MONTO DE $ 329'196,536.10 EN EL MES DE ENERO CON CARGO A LA SUBCUENTA AHISA, NO SE SOLICITARON PAGOS A LAS DEMAS SUBCUENTAS ESPECÍFICAS Y SE ESTÁ EN ESPERA DE QUE LAS COORDINADORAS SECTORIALES DE CADA UNA DE ELLAS INFORMEN AL COMITÉ TÉCNICO DE LA NECESIDAD DE MANTENER LAS SUBCUENTAS PARA PAGO DE OBLIGACIONES.</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</si>
  <si>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</si>
  <si>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</si>
  <si>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</si>
  <si>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DESTINO: EN EL PRIMER TRIMESTRE DE 2010 SE ENTERÓ A LA TESORERÍA DE LA FEDERACIÓN LA CANTIDAD DE $14,630,142,612.50 DE LOS CUALES $14,622,750,000,00 CORRESPONDEN AL TERCER VENCIMIENTO DE LOS INSTRUMENTOS DE CRÉDITO CONSTITUTIVOS DE DEUDA PÚBLICA, Y $7,392,612.50 AL CONCEPTO DE INTERESES, EN CUMPLIMIETNNO DE LO ESTABLECIDO EN EL CONTRATO DEL FIDEICOMISO.
CUMPLIMIENTO DE LA MISIÓN:
LAS CANTIDADES EROGADAS FUERON PARA DAR CUMPLIMIENTO A LAS OBLIGACIONES ESTABLECIDAS EN LAS DISPOSICIONES PREVISTAS EN LA LEY DEL INSTITUTO DE SEGURIDAD Y SERVICIOS SOCIALES DE LOS TRABAJADORES DEL ESTADO.</t>
  </si>
  <si>
    <t>DESTINO: IMPUESTOS DIVERSOS, HONORARIOS Y PERDIDA CAMBIARIA
CUMPLIMIENTO DE LA MISIÓN:
EL FIDEICOMISO CUENTA CON RECURSOS QUE CONSTITUYEN FONDOS DE GARANTIAS QUE PERMITIRAN ACCEDER A CREDITOS A DIVERSAS MPYMES</t>
  </si>
  <si>
    <t>DESTINO: HONORARIOS POR SERVICIOS PROFESIONALES, OTROS GASTOS Y VALUACION CAMBIARIA.
CUMPLIMIENTO DE LA MISIÓN:
EN EL PERIODO QUE SE REPORTA SE REALIZARON GASTOS POR CONCEPTO DE HONORARIOS Y OTROS GASTOS DE ADMINISTRACION</t>
  </si>
  <si>
    <t>DESTINO: INTERESES PAGADOS.
CUMPLIMIENTO DE LA MISIÓN:
EN EL PERIODO QUE SE REPORTA SE EROGARON RECURSOS PARA CUMPLIMIENTO DE LA MISION Y FINES DEL FIDEICOMISO</t>
  </si>
  <si>
    <t>DESTINO: DEPRECIACIONES, AMORTIZACIONES, ISR.
CUMPLIMIENTO DE LA MISIÓN:
INTERCAMBIO DE EXPERIENCIA Y TECNOLOGIA ENTRE EMPRESAS MEXICANAS Y EUROPEAS A TRAVES DE FERIAS Y EXPOSICIONES.</t>
  </si>
  <si>
    <t>DESTINO: FOMENTAR Y DETONAR INVERSION DE CAPITAL EN PROYECTOS PRODUCTIVOS DEL ESTADO DE CHIAPAS
CUMPLIMIENTO DE LA MISIÓN:
EN CONJUNTO CON EL GOBIERNO DE CHIAPAS SE PROPONE UN MODELO OPERATIVO PARA IMPULSAR EL DESARROLLO REGIONAL CON BASE EN INVERSIONES DE CAPITAL PRIVADO, COMPLEMENTADO CON CREDITO Y SERVICIOS DE APOYO DE FIRA. ADICIONALMENTE, CON EL GOBIERNO DE CAMPECHE SE GESTIONA SU INCORPORACIÓN AL FICA SURESTE. SE CONTINUA REALIZANDO ANALISIS A PROYECTOS QUE MUESTRAN FACTIBILIDAD DE SER APOYADOS.</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</si>
  <si>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</si>
  <si>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</si>
  <si>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</si>
  <si>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</si>
  <si>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</si>
  <si>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DESTINO: APOYOS FINANCIEROS PARA LA ADQUISICIÓN DE VIVIENDA DEL PERSONAL DE TROPA Y MARINERIA DE LAS FUERZAS ARMADAS.
CUMPLIMIENTO DE LA MISIÓN:
MEJORAR LAS CONDICIONES DE VIDA DE LOS INTEGRANTES DEL EJÉRCITO, FUERZA AÉREA Y ARMADA.</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</si>
  <si>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</si>
  <si>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</si>
  <si>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</si>
  <si>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2009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</si>
  <si>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2009 Y REGLAMENTO DEL PLAN DE PRIMA DE ANTIGÜEDAD DEL ORGANISMO.</t>
  </si>
  <si>
    <t>DESTINO: NINGUNO
CUMPLIMIENTO DE LA MISIÓN:
LA CREACION DE UN FONDO DE AHORRO EN BENEFICIO DE LOS EMPLEADOS DE EXPORTADORA DE SAL, S.A. DE C.V.</t>
  </si>
  <si>
    <t>DESTINO: PAGO DE BECARIOS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</si>
  <si>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DESTINO: PAGO DE BECAS Y HONORARIOS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</si>
  <si>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DESTINO: FINANCIAMIENTO DE LOS PROYECTOS AUTORIZADOS POR EL COMITE TECNICO
CUMPLIMIENTO DE LA MISIÓN:
EN PROCESO</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</si>
  <si>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40 PROYECTOS DE INVESTIGACION EN TEMAS COMUNES; CANADA, ESTADOS UNIDOS Y MEXICO Y A DEMAS A EFECTUADO 26 CONVOCATORIAS.</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</si>
  <si>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2008 - NOVIEMBRE 2009, SE ALCANZÓ COMO META $ 3,225,230.54(IMPORTE NETO), EN LA PRIMERA QUINCENA DE DICIEMBRE SE ENTREGÓ EL FONDO DE AHORRO.</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</si>
  <si>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2009, UN PATRIMONIO DE $95,205.37</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</si>
  <si>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REALIZAR UNA PRUEBA PILOTO EN LOS ESTADOS DE: CHIAPAS, VERACRUZ, OAXACA Y PUEBLA, QUE CUENTEN CON VOLUNTAD POLÍTICA Y FAVORECEN LA PRUEBA DEL PROCESO DE OPERACIÓN T METODOLOGÍA. PROCESAMIENTO Y ANÁLISIS PARA LA PUBLICACIÓN DE LA ENCUESTA NACIONAL DE SALUD PÚBLICA.</t>
  </si>
  <si>
    <t>DESTINO: PAGO DE LOS SIGUIENTES CONCEPTOS: ESTIMACIÓN DE OBRA A CONTRATISTAS, DE SUPERVISIÓN DE OBRAS, ESTUDIOS, ASESORIAS, PROYECTOS EJECUTIVOS, AVALÚOS, CONVOCATORIAS, HONORARIOS POR SERVICIOS PROFESIONALES, SERVICIO DE VIGILANCIA, DE HONORARIOS FIDUCIARIOS.
CUMPLIMIENTO DE LA MISIÓN:
AVANCES: CONSTRUCCIÓN TÚNEL RÍO DE LA COMPAÑÍA; PROY. EJECUTIVO, REHABILITACIÓN, PUESTA EN MARCHA Y OPERAC. DE PLANTA DE TRATAMIENTO DE AGUAS RESIDUALES, MIXQUIC; RECTIFICACIÓN DREN GRAL DEL VALLE TRAMO COLA DE PATO CANAL DE LA DRAGA; PROY. EJECUT. DE CAPTACIONES TÚNEL RÍO DE LA COMPAÑÍA TRAMO ENTRE LAS LUMBRERAS L-1ª. Y L4; PROY. EJECUTIVO DE LA PLANTA DE BOMBEO CALDERA, GASTO DE DISEÑO 40=M3/S; PROY. EJECUT. CAPTACIÓN DEL COLECTOR CUAUHTÉMOC Y SAN ISIDRO, MUNICIPIO DE IXTAPALUCA EDO DE MÉX.</t>
  </si>
  <si>
    <t>SECRETARÍA</t>
  </si>
  <si>
    <t>DESTINO: GASTOS DE ADMINISTRACIÓN; INVERSIÓN; ANÁLISIS Y OPERACIÓN DE PROYECTOS Y PROGRAMAS, APOYO A PROYECTOS; APOYO A PROGRAMAS.
CUMPLIMIENTO DE LA MISIÓN:
SE CUMPLIÓ CON EL OBJETO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</si>
  <si>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F00</t>
  </si>
  <si>
    <t>COMISIÓN NACIONAL DE ÁREAS NATURALES PROTEGIDAS</t>
  </si>
  <si>
    <t>DESTINO: PAGO DE DIVERSOS BIENES Y SERVICIOS PARA LA MODERNIZACION DE LAS INSTALACIONES. CABE MENCIONAR LA ADQUISICION DE DIVERSOS EQUIPOS PARA LA DIECCION GENERAL DE COORDINACION DE SERVICIOS PERICIALES Y EL MANTENIMIENTO, ADECUACION Y CONSERVACION DE DIVERSOS INMUEBLES PROPIEDAD DE LA PGR.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</si>
  <si>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EN EL EJERCICIO DE 2010 SE HAN OTORGADO 2 RECOMPENSAS A PERSONAS QUE COLABORARON CON LA UBICACION Y APREHENSION DE DELINCUENTES RELACIONADOS CON LA DELINCUENCIA ORGANIZADA.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</si>
  <si>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</si>
  <si>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SUBSECRETARÍA DE INNOVACIÓN Y CALIDAD (OFICIALÍA MAYOR)</t>
  </si>
  <si>
    <t>FIDEICOMISO ANGELES VERDES</t>
  </si>
  <si>
    <t>DESTINO: GARANTIZAR LAS PRIMAS DE ANTIGUEDAD DE LOS TRABAJADORES.
CUMPLIMIENTO DE LA MISIÓN:
GARANTIZAR LAS PRIMAS DE ANTIGUEDAD DE LOS TRABAJADORES.</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</si>
  <si>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</si>
  <si>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</si>
  <si>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</si>
  <si>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</si>
  <si>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DESTINO: LOS RECURSOS FUERON APLICADOS PRINCIPALMENTE PARA EL PAGO DE LOS SERVICIOS CONTRATADOS PARA EL DESARROLLO DE LAS ACTIVIDADES DEL PROGRAMA DEL BICENTENARIO, ASÍ COMO PARA CUBRIR LOS GASTOS DE OPERACIÓN Y ADMINISTRACIÓN DEL FIDEICOMISO.
CUMPLIMIENTO DE LA MISIÓN:
NA</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</si>
  <si>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</si>
  <si>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
CUMPLIMIENTO DE LA MISIÓN:
SE ANEXA ARCHIVO CON EL REPORTE DE CUMPLIMIENTO DE LA MISIÓN Y FINES.</t>
  </si>
  <si>
    <t>DESTINO: PAGO DE HONORARIOS AL FIDUCIARIO.
CUMPLIMIENTO DE LA MISIÓN:
DURANTE EL PERIODO NO SE REALIZARON EROGACIONES CON CARGO AL FIDEICOMISO RELATIVAS AL CUMPLIMIENTO DE SU MISION Y FINES.</t>
  </si>
  <si>
    <t>DESTINO: CREACION DE UNA RESERVA FINANCIERA, QUE PERMITA AL CIMAT FINANCIAR Y/O COMPLEMENTAR EL FINANCIAMIENTO NECESARIO PARA HACER FRENTE A LAS OBLIGACIONES LABORALES POR EL RETIRO DE SUS TRABAJADORES.
CUMPLIMIENTO DE LA MISIÓN:
DURANTE EL PERIODO UNICAMENTE SE REGISTRARON EROGACIONES POR CONCEPTO DE HONORARIOS.</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</si>
  <si>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</si>
  <si>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PAGO DE HONORARIOS,
CUMPLIMIENTO DE LA MISIÓN:
REUNIR RECURSOS PARA EL APOYO DE PROYECTOS DE INVESTIGACIÓN Y LA APLICACIÓN DEL RECURSO EN PROYECTOS DE ALTO IMPACTO PARA LA CADENA PRODUCTIVA CUERO CALZADO Y LA SOCIEDAD EN SU CONJUNTO</t>
  </si>
  <si>
    <t>DESTINO: APOYO A PROYECTOS DE INVESTIGACIÓN QUE SE QUEDARON EN PROCESO EN EL EJERCICIO ANTERIOR Y/O A PROYECTOS DE INVESTIGACIÓN AUTORIZADOS AL INICIO DE ESTE EJERCICIO, CON LO QUE SE FORTALECEN LOS RESULTADOS DE LA INVESTIGACIÓN.
CUMPLIMIENTO DE LA MISIÓN:
SE ESTÁN APOYANDO LOS PROYECTOS APROBADOS EN LA PRIMERA REUNIÓN ORDINARIA DE 2010 DEL COMITE TÉCNICO DEL FIDEICOMISO REALIZADA EL 29 DE ENERO DE 2010.</t>
  </si>
  <si>
    <t>DESTINO: PAGO DE PRESTACIONES DE RETIRO
CUMPLIMIENTO DE LA MISIÓN:
SE ESTA INCREMENTANDO EL PATRIMONIO DEL FIDEICOMISO, PARA ELIMINAR EL PASIVO LABORAL QUE SE DETERMINA EN EL ESTUDIO ACTUARIAL.</t>
  </si>
  <si>
    <t>DESTINO: PROYECTOS DE INVESTIGACIÓN Y DESARROLLO TECNOLÓGICO
CUMPLIMIENTO DE LA MISIÓN:
DURANTE EL PERIODO QUE SE INFORMA NO SE HAN MINISTRADO RECURSOS PARA EL DESARROLLO DE PROYECTOS.</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</si>
  <si>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</si>
  <si>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</si>
  <si>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</si>
  <si>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9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</si>
  <si>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DESTINO: GASTO CORRIENTE Y DE INVERSION PARA EL DESARROLLO DE LAS INVESTIGACIONES FINANCIADAS POR INSTITUCIONES NACIONALES E INTERNACIONALES, PAGOS AL FIDUCIARIO POR CONCEPTO DE HONORARIOS, COMISIONES E IMPUESTOS RETENIDOS.
CUMPLIMIENTO DE LA MISIÓN: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</si>
  <si>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SE DESTINAN PARA PROYECTOS DE INVESTIGACION CIENTIFICA Y TECNOLOGICA E INFRAESTRUCTURA, FORMACION DE RECURSOS HUMANOS ESPECIALIZADOS, BECAS, EQUIPAMIENTO Y SUMINISTRO DE MATERIALES, OTORGAMIENTO DE INCENTIVOS EXTRAORDINARIOS, A LOS INVESTIGADORES QUE PARTICIPEN EN LOS PROYECTOS CIENTIFICOS O TECNOLOGICOS APROBADOS.
CUMPLIMIENTO DE LA MISIÓN:
DESTINAR RECURSOS PARA PROYECTOS ESPECIFICOS DE INVESTIGACION, ASI COMO CUBRIR LOS GASTOS OCASIONADOS POR LA CREACION Y MANTENIMIENTO DE INSTALACIONES DE INVESTIGACION</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</si>
  <si>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</si>
  <si>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</si>
  <si>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</si>
  <si>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DESTINO: LOS EGRESOS DEL PRIMER TRIMESTRE DE 2010 CORRESPONDEN AL APOYO DE RECURSOS EN EFECTIVO PARA GASTOS DE ALIMENTACIÓN, VESTIDO Y EDUCACIÓN A LA NIÑA DEL MILENIO, ASÍ COMO ISR Y GASTOS DE ADMINISTRACION.
CUMPLIMIENTO DE LA MISIÓN:
APOYO DE RECURSOS EN EFECTIVO PARA GASTOS DE ALIMENTACIÓN, VESTIDO Y EDUCACIÓN A LA NIÑA DEL MILENIO.</t>
  </si>
  <si>
    <t>DESTINO: LOS EGRESOS EN EL PRIMER TRIMESTRE DE 2010 FUERON GENERADOS POR: PROVISIONES PAGADAS, IMPUESTOS CORRESPONDIENTES AL CUARTO TRIMESTRE DEL 2009, COMPRA DE ACTIVO FIJO, PAGO DE BECAS, IMPUESTOS DEL PERIODO.
CUMPLIMIENTO DE LA MISIÓN:
SE HAN ADMINISTRADO LOS RECURSOS, SE HAN OTORGADO BECAS DEPORTIVAS, MANTENIMIENTO Y CONSERVACIÓN DE INSTALACIONES DEL FIDEICOMISO DE ACUERDO AL PLAN DE TRABAJO 2010</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</si>
  <si>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2009, UN PATRIMONIO DE $3,058,990.65</t>
  </si>
  <si>
    <t>APORTACIÓN INICIAL:   MONTO: $5,000,000.00   FECHA: 26/12/2007
OBSERVACIONES: ESTE FIDEICOMISO FUE REGISTRADO EN EL PASH EL 12 DE DICIEMBRE DE 2007, DE ACUERDO A LAS AUTORIZACIONES DE LAS INSTANCIAS CORRESPONDIENTES.</t>
  </si>
  <si>
    <t>DESTINO: APOYOS PARA BENEFICIAR A LOS HIJOS DE LOS MIEMBROS DEL EMP QUE SUFRAN UNA INCAPACIDAD TOTAL O PERMANENTE O BIEN FALLEZCAN COMO CONSECUENCIA DE UN ACCIDENTE EN EL EJERCICIO DE SUS FUNCIONES.
CUMPLIMIENTO DE LA MISIÓN:
DURANTE 2010 SE APOYARON EN PROMEDIO A 35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</si>
  <si>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</si>
  <si>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</si>
  <si>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</si>
  <si>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DESTINO: SEP PROGRAMA INTERJOM, HONORARIOS DE JUANA OSORIO EVIA (SEMARNAT), ECOBIOSFERA EL TRIUNFO, S.A. (SEMARNAT), PROGRAMA DE APOYO A LA PROFESIONALIZACION DE LA IMPARTICION DE JUSTIDICIA ELECTORAL FEDERAL ( TEPJF) Y PAGO DE RETENCIONES ISR E IVA, PAGO DE COMISIONES BANCARIAS POR TRANSFERENCIAS MAS RESULTADO CAMBIARIO POR TENENCIA DE DIVISAS.
CUMPLIMIENTO DE LA MISIÓN:
LAS ACTIVIDADES ESTÁN EN PROCESO POR QUE FORMAN PARTE DE LOS POA ANUALES DE LAS SUBCUENTAS.</t>
  </si>
  <si>
    <t>APORTACIÓN INICIAL:   MONTO: $12,468.01   FECHA: 20/02/1967
OBSERVACIONES: EL PATRIMONIO DEL FIDEICOMISO ES DE $0.00 Y LA FIDUCIARIA HA REPORTADO QUE EL NEGOCIO HA CUMPLIDO CON LOS FINES PARA LOS QUE FUE CREADO. EN EL CONTRATO DE FIDEICOMISO NO SE PRECISA NINGUNA CANTIDAD COMO APORTACION DEL FIDEICOMITENTE, SIN EMBARGO, PARA EFECTOS DEL REPORTE SE INDICA COMO APORTACIÓN INICIAL EL MONTO QUE SE REGISTRA EN EL ESTADO FINANCIERO Y COMO FECHA DE APORTACIÓN LA DEL CONTRATO DEL FIDEICOMISO.</t>
  </si>
  <si>
    <t>APORTACIÓN INICIAL:   MONTO: $1,785,000,000.00   FECHA: 19/02/2001
OBSERVACIONES: EN EL TRIMESTRE QUE SE INFORMA, EL FIDEICOMISO PAGO NO RECIBIÓ RECURSOS FEDERALES. PARA CONTINUAR CON EL OBJETO PARA EL QUE FUE CREADO, CABE SEÑALAR QUE LOS INGRESOS QUE SE REPORTAN SON EL RESULTADO DE APORTACIONES ESTATALES, REMANENTES DE APORTACIONES FEDERALES Y RENDIMIENTOS FINANCIEROS.</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</si>
  <si>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COMPENSACIONES ECONÓMICAS + COMISIONES BANCARIAS.</t>
  </si>
  <si>
    <t>APORTACIÓN INICIAL:   MONTO: $300,000.00   FECHA: 31/12/2008
OBSERVACIONES: CONFORME A LO ESTABLECIDO EN EL CONTRATO DE FIDEICOMISO, SE TIENEN $16,642,850,000.00 EN INSTRUMENTOS DE CRÉDITO CONSTITUTIVOS DE DEUDA PÚBLICA. CABE SEÑALAR QUE LOS RECURSOS PARA DAR CUMPLIMIENTO AL VENCIMIENTO DE 2010 INGRESARON AL FIDEICOMISO EN EL MES DE DICIEMBRE DE 2009 CON LA FINALIDAD DE ESTAR EN POSIBILIDAD DE SER ENTERADOS A LA TESOFE EN ENERO DE 2010, DE CONFORMIDAD CON LA CLÁUSULA TERCERA DEL CONTRATO DE FIDEICOMISO.</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</si>
  <si>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</si>
  <si>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</si>
  <si>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APORTACIÓN INICIAL:   MONTO: $7,000,000.00   FECHA: 05/09/2006
OBSERVACIONES: A LA FECHA NO SE HAN PRESENTADO CASOS QUE HAYAN REQUERIDO LA APLICACIÓN DE LOS RECURSOS</t>
  </si>
  <si>
    <t>APORTACIÓN INICIAL:   MONTO: $10,000,000.00   FECHA: 04/11/2004
OBSERVACIONES: EL DICTAMEN DE ESTADOS FINANCIEROS DE LA CONSAR AL 31 DE DICIEMBRE DE 2009 Y AL 31 DE DICIEMBRE DE 2008 ELABORADO POR EL AUDITOR EXTERNO INCLUYE, DENTRO DE SUS NOTAS, LA INFORMACIÓN DEL REGISTRO Y EL SALDO DEL FIDEICOMISO.</t>
  </si>
  <si>
    <t>APORTACIÓN INICIAL:   MONTO: $1,000.00   FECHA: 29/01/2003
OBSERVACIONES: LAS APORTACIONES QUE SE DEPOSITAN A LA FIDUCIARIA, CORRESPONDEN A LOS EGRESOS PRESUPUESTALES DEL SAT, AUTORIZADOS POR S.H.C.P. DE LOS APROVECHAMIENTO DE LOS ARTÍCULOS 16-A Y 16-B DE LA LEY ADUANERA. SE ADJUNTAN ESTAS FINANCIEROS DE DESPACHO CONTABLE, POR INSTRUCCIONES DEL COMITÉ TÉCNICO.</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</si>
  <si>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</si>
  <si>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</si>
  <si>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</si>
  <si>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</si>
  <si>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 EN EL TRIMESTRE QUE SE REPORTA NO HUBO APORTACIONES DE RECURSOS</t>
  </si>
  <si>
    <t>APORTACIÓN INICIAL:   MONTO: $1,010,000.00   FECHA: 22/11/2006
OBSERVACIONES: FIDEICOMISO FORMALIZADO EN 2006.</t>
  </si>
  <si>
    <t>APORTACIÓN INICIAL:   MONTO: $117,047,420.00   FECHA: 01/03/2007
OBSERVACIONES: FIDEICOMISO FORMALIZADO EN 2007.</t>
  </si>
  <si>
    <t>APORTACIÓN INICIAL:   MONTO: $16,580.00   FECHA: 08/07/1994
OBSERVACIONES: EL FIDEICOMISO QUE SE REPORTA NO SE ADHIERE A NINGUN PROGRAMA. LAS APORTACIONES DE RECURSOS PÚBLICOS FUERÓN HECHAS AL MOMENTO DE CONSTITUCIÓN DEL FIDEICOMISO EN 1994 LAS CUALES YA FUERÓN AGOTADAS Y A ESTA FECHA EL FIDEICOMISO OPERA CON RECURSOS GENERADOS POR EL MISMO.</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</si>
  <si>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</si>
  <si>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NO SE APORTARON RECURSOS PÚBLICOS FEDERALES A ESTE FIDEICOMISO.</t>
  </si>
  <si>
    <t>APORTACIÓN INICIAL:   MONTO: $1.00   FECHA: 24/05/1972
OBSERVACIONES: NO SE APORTARON RECURSOS PÚBLICOS FEDERALES A ESTE FIDEICOMISO.</t>
  </si>
  <si>
    <t>APORTACIÓN INICIAL:   MONTO: $0.01   FECHA: 10/12/2002
OBSERVACIONES: EL H. COMITÉ TÉCNICO DE ESTE FIDEICOMISO DETERMINÓ EN SU DECIMA SEGUNDA SESIÓN ORDINARIA CELEBRADA EL 30 DE NOVIEMBRE DE 2009, QUE NO ES NECESARIO REALIZAR APORTACIONES AL MISMO, EN VIRTUD DEL ELEVADO INDICE DE CAPITALIZACIÓN DEL BANCO.</t>
  </si>
  <si>
    <t>APORTACIÓN INICIAL:   MONTO: $176,817,025.75   FECHA: 22/12/2004
OBSERVACIONES: EL IMPORTE EN DISPONIBILIDAD SE REFIERE A VALORES DE FÁCIL REALIZACIÓN, REGISTRADOS EN EL ESTADO DE POSICIÓN O SITUACIÓN FINANCIERA.</t>
  </si>
  <si>
    <t>APORTACIÓN INICIAL:   MONTO: $110,000,000.00   FECHA: 18/10/2001
OBSERVACIONES: LA FECHA DE ÚLTIMA FISCALIZACIÓN ES: 31/12/2007. EL SISTEMA NO ACEPTA EL CAMBIO.</t>
  </si>
  <si>
    <t>APORTACIÓN INICIAL:   MONTO: $488,766.00   FECHA: 25/07/1986
OBSERVACIONES: EL FIDEICOMISO CONTINUA SIN OPERACION</t>
  </si>
  <si>
    <t>APORTACIÓN INICIAL:   MONTO: $1,000.00   FECHA: 31/10/1997
OBSERVACIONES: PROGRAMA DE GARANTIAS NAFIN.</t>
  </si>
  <si>
    <t>DESTINO: APOYO A EMPRESAS PARA QUE ACCEDAN AL MERCADO INTERMEDIO DE LA BOLSA MEXICANA DE VALORES.
CUMPLIMIENTO DE LA MISIÓN:
SE CONTINUAN LAS GESTIONES PARA RECUPERAR POR LA VIA LEGAL, LOS SALDOS DE CUENTAS POR COBRAR QUE ESTÁN EN CARTERA VENCIDA.</t>
  </si>
  <si>
    <t>PROPORCIONAR APOYO A LA FIDEICOMITENTE, TENDIENTE AL FORTALECIMIENTO DE SU CAPITAL , SEGÚN LO ESTABLECIDO EN EL ARTICULO 55 BIS DE LA LEY DE INSTITUCIONES DE CRÉDITO.</t>
  </si>
  <si>
    <t>APORTACIÓN INICIAL:   MONTO: $1,000.00   FECHA: 06/10/2003
OBSERVACIONES: SIN COMENTARIOS</t>
  </si>
  <si>
    <t>APORTACIÓN INICIAL:   MONTO: $20,000,000.00   FECHA: 07/12/2001
OBSERVACIONES: NO EXISTEN</t>
  </si>
  <si>
    <t>APORTACIÓN INICIAL:   MONTO: $3,069,000.00   FECHA: 05/05/2003
OBSERVACIONES: SIN COMENTARIOS</t>
  </si>
  <si>
    <t>APORTACIÓN INICIAL:   MONTO: $12,000,000.00   FECHA: 01/04/2005
OBSERVACIONES: INICIO OPERACIONES EN MAYO 2005.</t>
  </si>
  <si>
    <t>DESTINO: GASTOS DE ADMINISTRACIÓN
CUMPLIMIENTO DE LA MISIÓN:
AL SEGUNDO TRIMESTRE SE CONTINUA EN ESPERA DE VENDER LAS ACCIONES AL MEJOR PRECIO.</t>
  </si>
  <si>
    <t>APORTACIÓN INICIAL:   MONTO: $1,000.00   FECHA: 19/12/2006
OBSERVACIONES: SE CREO UNA PROVISIÓN DE RESERVA POR PAGO DE HONORARIOS POR UN MONTO DE $298,947.94</t>
  </si>
  <si>
    <t>DESTINO: PARA EL FINANCIAMIENTO EMPRESARIAL DE LAS MICROS, PEQUEÑAS Y MEDIANAS EMPRESAS NACIONALES.
CUMPLIMIENTO DE LA MISIÓN:
CUMPLIMIENTO DE FINES/METAS EN APEGO AL CONTRATO DE FIDEICOMISO.</t>
  </si>
  <si>
    <t>APORTACIÓN INICIAL:   MONTO: $2.00   FECHA: 24/04/2008
OBSERVACIONES: EL FIDEICOMISO SE CONSTITUYO EL 31 DE MARZO DEL 2008.</t>
  </si>
  <si>
    <t>APORTACIÓN INICIAL:   MONTO: $1.00   FECHA: 01/01/2010
OBSERVACIONES: EL FIDEICOMISO CONTINÚA EN ETAPA DE CONTRATACION DE SERVICIOS Y ADQUISICION DE BIENES NECESARIOS PARA INICIAR OPERACIONES.</t>
  </si>
  <si>
    <t>APORTACIÓN INICIAL:   MONTO: $68,500,000.00   FECHA: 09/08/2002
OBSERVACIONES: EL FIDUCIARIO ES BANSEFI. LA PARTIDA PRESUPUESTAL AFECTADA ES 7801</t>
  </si>
  <si>
    <t>APORTACIÓN INICIAL:   MONTO: $9,750,000.00   FECHA: 09/08/2002
OBSERVACIONES: EL FIDUCIARIO ES BANSEFI. LA PARTIDA PRESUPUESTAL AFECTADA ES 7801</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</si>
  <si>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</si>
  <si>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$47,000,000.00   FECHA: 14/02/2002
OBSERVACIONES: LOS SALDOS SE INTEGRAN CON LA INFORMACION RECIBIDA RESPONSABILIDAD DEL FIDUCIARIO SANTANDER SERFIN.</t>
  </si>
  <si>
    <t>APORTACIÓN INICIAL:   MONTO: $90,710,095.49   FECHA: 28/06/2002
OBSERVACIONES: LOS SALDOS SE INTEGRAN CON LA INFORMACION RECIBIDA RESPONSABILIDAD DEL FIDUCIARIO SANTANDER SERFIN.</t>
  </si>
  <si>
    <t>APORTACIÓN INICIAL:   MONTO: $100,000.00   FECHA: 20/02/2006
OBSERVACIONES: .</t>
  </si>
  <si>
    <t>APORTACIÓN INICIAL:   MONTO: $1.00   FECHA: 12/12/1963
OBSERVACIONES: NO SE APORTARON RECURSOS PÚBLICOS FEDERALES A ESTE FIDEICOMISO.</t>
  </si>
  <si>
    <t>DESTINO: LAS EROGACIONES SE HAN DESTINADO A CUBRIR LOS GASTOS DE OPERACIÓN DEL PROPIO FIDEICOMISO, ASI COMO A LA ADMINISTRACIÓN Y REGULARIZACIÓN JURÍDICA DE LOS BIENES QUE INTEGRAN EL PATRIMONIO FIDUCIARIO, DURANTE EL PERIODO DEL 1 DE ENERO AL 30 DE JUNIO DE 2010, NO APLICA REPORTAR METAS E INDICADORES DE RESULTADOS EN VIRTUD DE QUE SE TRATA DE UN FIDEICOMISO PRIVADO.
CUMPLIMIENTO DE LA MISIÓN:
ADMINISTRAR LOS BIENES QUE INTEGRAN EL PATRIMONIO FIDUCIARIO DEL FIDEICOMISO, INCLUYENDO EL ARRENDAMIENTO DE DOS HOTELES EN XALAPA, VER., PARA HACER EFICIENTE SU OPERACIÓN Y EVITAR SU DETERIORO. REGULARIZAR JURÍDICAMENTE LOS BIENES QUE INTEGRAN EL PATRIMONIO FIDUCIARIO DEL FIDEICOMISO, CONTINUA PROCESO DE DESASEGURAMIENTO EN EL FUERO COMÚN DE QUERETARO DE LOS BIENES UBICADOS EN ESA ENTIDAD FEDERATIVA. SE CONTINUA CON EL PROCESO DE DISOLUCIÓN Y LIQUIDACIÓN DE 21 EMPRESAS RECIBIDAS QUE NO OPERAN.</t>
  </si>
  <si>
    <t>APORTACIÓN INICIAL:   MONTO: $125,000,000.00   FECHA: 18/09/1978
OBSERVACIONES: NO SE APORTARON RECURSOS PÚBLICOS FEDERALES A ESTE FIDEICOMISO. EN PROCESO DE EXTINCIÓN.</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</si>
  <si>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DURANTE EL SEGUNDO TRIMESTRE FOCIR EFECTUO APORTACIONES CON UN VALOR DE 12.131 MILLONES DE PESOS EN UN PROYECTO APOYADO POR EL FICA, ADICIONALMENTE SE CONTINÚA CON EL PROCESO DE FORMALIZACIÓN DE OTROS PROYECTOS DE INVERSIÓN AUTORIZADOS, EN DONDE SE EXHIBIRAN RECURSOS COMPROMETIDOS UNA VEZ QUE SE REALICE LA LLAMADA DE CAPITAL POR PARTE DEL FICA, LO QUE PERMITIRÁ DAR CUMPLIMIENTO A LA MISIÓN Y FIN DEL FIDEICOMISO.</t>
  </si>
  <si>
    <t>APORTACIÓN INICIAL:   MONTO: $1,000,000.00   FECHA: 28/03/2007
OBSERVACIONES: LOS ESTADOS FINANCIEROS Y DE LA SUBCUENTA BANCARIA ESPECIFICA DE FOCIR, NO REFLEJAN LA APORTACION REALIZADA EN EL SEGUNDO TRIMESTRE, SITUACION QUE SE HA HECHO DEL CONOCIMIENTO DEL FIDUCIARIO PARA SU PRONTA REGULARIZACION</t>
  </si>
  <si>
    <t>APORTACIÓN INICIAL:   MONTO: $6,250,000.00   FECHA: 11/12/2008
OBSERVACIONES: SE ENVÍA PARA CONTINUAR CON EL TRAMITE DE REGISTRO DEL INFORME TRIMESTRAL CON INFORMACIÓN AL 31 DE MARZO DE 2010. CONSIDERANDO QUE LA ULTIMA APORTACIÓN ACCIONARIA EFECTUADA POR FOCIR SE REALIZÓ EL DÍA 30 DE JUNIO DE 2010, ESTA NO SE VE REFLEJADA EN EL ESTADO DE CUENTA BANCARIO DE LA SUBCUENTA CORRESPONDIENTE A FOCIR</t>
  </si>
  <si>
    <t>DESTINO: DESTINADOS A FOMENTAR Y APOYAR EL CRECIMIENTO Y DESARROLLO DE PROYECTOS DE INVERSIÓN DE INFRAESTRUCTURA Y RED EN FRIO EN EL SECTOR RURAL Y AGROINDUSTRIAL.
CUMPLIMIENTO DE LA MISIÓN:
LA EMPRESA ADMINISTRADORA CONTINUA DESARROLLANDO ACTIVIDADES DE LEVANTAMIENTO DE CAPITAL, POR LO TANTO, NO SE HAN LLEVADO A CABO SESIONES DE COMITÉ DE INVERSIONES NI DE COMITÉ TÉCNICO, NO SE HAN REALIZADO AUTORIZACIONES DE PROYECTOS NI LLAMADAS DE CAPITAL A LOS INVERSIONISTAS.</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</si>
  <si>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</si>
  <si>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</si>
  <si>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</si>
  <si>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</si>
  <si>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</si>
  <si>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DESTINO: CREACIÓN DE UN FONDO CON RECURSOS PRIVADOS Y PUBLICOS (FEDERALES Y ESTATALES), QUE SERÁ DESTINADO A LA PROMOCIÓN DE LA INVERSIÓN DE CAPITAL DE RIESGO EN EL PARQUE AGROINDUSTRIAL ACTIVA, EN EL ESTADO DE QUERETARO
CUMPLIMIENTO DE LA MISIÓN:
EL FIDEICOMISO SE ENCUENTRA ANALIZANDO PROSPECTOS DE INVERSIÓN EN ETAPA DE MADURACIÓN</t>
  </si>
  <si>
    <t>APORTACIÓN INICIAL:   MONTO: $1,000,000.00   FECHA: 12/05/2010
OBSERVACIONES: ESTE FIDEICOMISO SE FORMALIZÓ SU ADHESIÓN DURANTE EL PRIMER TRIMESTRE DE 2010, LA APORTACION INICIAL SE EFECTUÓ CON RECURSOS FISCALES PRESUPUESTADOS EN EL PRESENTE EJERCICIO 2010. A LA FECHA NO SE CUENTA CON LOS ESTADOS FINANCIEROS CORRESPONDIENTES.</t>
  </si>
  <si>
    <t>APORTACIÓN INICIAL:   MONTO: $490,993.91   FECHA: 21/12/2004
OBSERVACIONES: EL FIDUCIARIO ES BANSEFI. LA PARTIDA PRESUPUESTAL AFECTADA ES 7507 DONACIONES A FIDEICOMISOS EL ÁMBITO ES MIXTO PRIVADO. EN ESTE INFORME FINANCIERO SÓLO SE REPORTA EL MONTO LA SUBCUENTA CORRESPONDIENTE A RECURSOS PÚBLICOS.</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</si>
  <si>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</si>
  <si>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DESTINO: N/A
CUMPLIMIENTO DE LA MISIÓN:
NO SE DETERMINARON OBJETIVOS PARA EL PRESENTE ACTO JURÍDICO DEBIDO A QUE SE ESTÁN REALIZANDO LAS ACCIONES PARA SU TERMINACIÓN. LA UCP ESTÁ EN ESPERA DE QUE NAFIN ENVÍE MAYOR INFORMACIÓN SOBRE LA SITUACIÓN ACTUAL DE LOS TERRENOS.</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</si>
  <si>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</si>
  <si>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$71,000,000.00   FECHA: 24/12/2009
OBSERVACIONES: CONFORME AL CONTRATO Y LA CARTA DE INSTRUCCION EMITIDA POR LA MANDANTE AL AMPARO DE DICHO CONTRATO EL 11 DE FEBRERO DE 2010, LOS RECURSOS APORTADOS SERÁN DESTINADOS EN LA SIGUIENTE FORMA: A) 64 MILLONES DE PESOS PARA LA DEVOLUCIÓN DE LOS DEPÓSITOS DE LOS AHORRADORES QUE PUEDAN RESULTAR BENEFICIADOS EN LOS TÉRMINOS DEL CONTRATO CONSTITUTIVO DEL FIDEICOMISO CAJAS DE AHORRO (FICAH). B) 7 MILLONES DE PESOS, MÁS LOS RENDIMIENTOS QUE SE GENEREN POR LA INVERSIÓN DE LOS 71 MILLONES DE PESOS APORTADOS, PARA CUBRIR GASTOS DE ADMINISTRACIÓN Y ANÁLISIS DE LOS ACTIVOS DEL FICAH, EN QUE INCURRA EL MANDATARIO (SAE) CON MOTIVO DEL CUMPLIMIENTO DE LOS FINES DEL MANDATO.</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</si>
  <si>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</si>
  <si>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EXPORTADORES ASOCIADOS, S.A. DE C.V. (EN PROCESO DE DESINCORPORACIÓN)</t>
  </si>
  <si>
    <t>201006G0N01523</t>
  </si>
  <si>
    <t>40008 DEPOSITO EASA</t>
  </si>
  <si>
    <t>CONSTITUIR UNA RESERVA PARA POSIBLES CONTINGENCIAS FISCALES QUE PUDIERAN DERIVARSE DE LAS VENTAS DE ACCIONES DE OCEAN GARDEN PRODUCTS INC.</t>
  </si>
  <si>
    <t>DESTINO: RETENCIONES DE ISR.
CUMPLIMIENTO DE LA MISIÓN:
CONSIDERANDO EL REINICIO DE EASA DEL PROCESO DE DESINCORPORACION MEDIANTE DISOLUCION Y LIQUIDACION, SE FORMALIZA EL DEPOSITO CONDICIONAL A FIN DE DAR CUMOLIMIENTO A LA CLÁUSULA 6 INCISO E, SEGUNDO PARRAFO FRACCIÓN II DEL CONTRATO DE COMPRAVENTA DEL 100% DE LAS ACCIONES DE OCEAN GARDEN PRODUCTS INC</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</si>
  <si>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</si>
  <si>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</si>
  <si>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</si>
  <si>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</si>
  <si>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</si>
  <si>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</si>
  <si>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</si>
  <si>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</si>
  <si>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DESTINO: PAGO DE DIVERSOS PROYECTOS RELACIONADOS CON LA CONECTIVIDAD DIGITAL SATELITAL, CONECTIVIDAD DE BANDA ANCHA, MONITOREO DE REDES, CENTRO DE DATOS, ADMINISTRACIÓN DE PLATAFORMA DE PORTALES Y DESARROLLO DE CONTENIDOS PARA EL SISTEMA NACIONAL E-MÉXICO.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MAS EQUITATIVO.</t>
  </si>
  <si>
    <t>APORTACIÓN INICIAL:   MONTO: $4,000,000.00   FECHA: 27/01/2000
OBSERVACIONES: LA DISPONIBILIDAD CORRESPONDE AL ACTIVO TOTAL.</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</si>
  <si>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</si>
  <si>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DESTINO: OTROS GASTOS DE ADMINISTRACIÓN.
CUMPLIMIENTO DE LA MISIÓN:
ESTE FIDEICOMISO SE ENCUENTRA EN PROCESO DE EXTINCION.</t>
  </si>
  <si>
    <t>DESTINO: PROYECTO "ACCIONES PARA ATENDER LA DEMANDA DE SERVICIOS AEROPORTUARIOS DEL CENTRO DEL PAÍS" Y ESPECIFICAMENTE EN: TERMINAL 1: "AMPLIACIÓN AMBULATORIO FASE II Y III; AMPLIACIÓN EDIFICIO TERMINAL ÁREA INTERNACIONAL; DRENAJE PLUVIAL EN VIALIDADES; REHABILITACIÓN DE CÁRCAMOS; CONSTRUCCIÓN DE RODAJES; DEMOLICIONES; REUBICACIONES; CONSTRUCCIÓN DEL EDIFICIO Y ESTACIONAMIENTO PARA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ASFÁLTICO; PLATAFORMA COMERCIAL; PASILLOS TELESCÓPICOS Y RODAJE DELTA, DRENAJE PROFUNDO, MALLA PERIMETRAL, ADQUISICIÓN DEL SISTEMA AEROPORTUARIO, EQUIPAMIENTO PLAN AMBIENTAL Y SUPERVISIÓN DE LAS OBRAS DE LA T2". TOLUCA: "REENCARPETADO DE PISTAS, CONSTRUCCIÓN DE DUCTOS, ENTUBAMIENTO EN CABECERAS, AMPLIACIÓN DEL EDIFICIO TERMINAL Y ADQUISICIÓN DE TERRENOS". CUERNAVACA: REENCARPETADO DE PISTAS Y ADQUISICIÓN DE TERRENOS OTROS: "HONORARIOS DE LA FIDUCIARIA.
CUMPLIMIENTO DE LA MISIÓN:
EN LA TERMINAL 1 Y 2 SE TIENE UN AVANCE GLOBAL DEL 100% Y SE CONCLUYÓ EL DISTRIBUIDOR VIAL N°2 AL 100%, POR LO QUE SE ESTÁN FINIQUITANDO LOS CONTRATOS.</t>
  </si>
  <si>
    <t>APORTACIÓN INICIAL:   MONTO: $70,000,000.00   FECHA: 01/09/1995
OBSERVACIONES: ESTE FIDEICOMISO YA NO REPORTA MOVIMIENTOS EN VIRTUD DE QUE SE ENCUENTRA EN PROCESO DE EXTINCIÓN. BANAMEX ENTERÓ LOS REMANENTES AL GOB. DEL EDO. DE Q. ROO POR $ 11'966,025.96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</si>
  <si>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13/12/2002
OBSERVACIONES: EL FIDEICOMISO 1936 FARAC HA HECHO 2 APORTACIONES EN FORMA DIRECTA: LA PRIMERA EL 6 DE MAYO DE 2006 POR $63'379,260.00 Y LA SEGUNDA EL 5 DE OCTUBRE DE 2007 POR 14'613,960.37 AMBAS EN PESOS NOMINALES. CAPUFE NO HA HECHO APORTACIÓN ALGUNA CON CARGO A SU PRESUPUESTO.</t>
  </si>
  <si>
    <t>APORTACIÓN INICIAL:   MONTO: $400,000.00   FECHA: 31/07/2003
OBSERVACIONES: POR CONDUCTO DE CAPUFE PROVENIENTES APORTACIÓN PROVENIENTE DEL FIDEICOMISO 1936 FARAC PARA ESTUDIOS Y PROYECTOS DE LAS OBRAS, $400,000.00 PESOS NOMINALES EL 31-JUL-2003 Y $16'850,000.00 PESOS NOMINALES EL 5-DIC-2003. CAPUFE NO HA HECHO APORTACIÓN ALGUNA CON CARGO A SU PRESUPUESTO.</t>
  </si>
  <si>
    <t>APORTACIÓN INICIAL:   MONTO: $1.00   FECHA: 17/08/1987
OBSERVACIONES: BANOBRAS NO REPORTA DISPONIBILIDAD, EN VIRTUD DE QUE NO SE HAN REALIZADO APORTACIONES DE RECURSOS PUBLICOS.</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</si>
  <si>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</si>
  <si>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</si>
  <si>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</si>
  <si>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$118,707,608.00   FECHA: 31/10/1994
OBSERVACIONES: LOS RECURSOS APORTADOS POR CAPUFE COMO INVERSIÓN PARA LA CONSTRUCCIÓN DE LA CARRETERA FUÉ EN UNA SOLA FECHA: 31-OCT-1994 POR $118'707,608.00 PESOS NOMINALES.</t>
  </si>
  <si>
    <t>APORTACIÓN INICIAL:   MONTO: $5,000,000.00   FECHA: 07/08/1991
OBSERVACIONES: LOS RECURSOS APORTADOS POR CAPUFE COMO INVERSIÓN PARA LA CONSTRUCCIÓN DE LA CARRETERA SE HICIERON DEL 7-AGO-1991 AL 20-DIC-1999 POR UN TOTAL DE $44'191,030.00 PESOS NOMINALES.</t>
  </si>
  <si>
    <t>APORTACIÓN INICIAL:   MONTO: $50,000,000.00   FECHA: 31/01/1991
OBSERVACIONES: LOS RECURSOS APORTADOS POR CAPUFE COMO INVERSIÓN PARA LA CONSTRUCCIÓN DE LA CARRETERA SE HICIERON DEL 31-ENE-1991 AL 28-DIC-1994 POR UN TOTAL DE $143'779,521.29 PESOS NOMINALES.</t>
  </si>
  <si>
    <t>DESTINO: HONORARIOS FIDUCIARIOS E IMPUESTOS DIVERSOS.
CUMPLIMIENTO DE LA MISIÓN:
ASA INFORMA QUE DE CONFORMIDAD CON LOS FINES DEL MANDATO, SE ESTÁN LLEVANDO A CABO LAS ACCIONES PARA LA REALIZACIÓN DE LOS ESTUDIOS ASOCIADOS AL PABELLÓN AEROESPACIAL.</t>
  </si>
  <si>
    <t>APORTACIÓN INICIAL:   MONTO: $1,649,510,490.00   FECHA: 06/02/2009
OBSERVACIONES: .</t>
  </si>
  <si>
    <t>APORTACIÓN INICIAL:   MONTO: $1,000.00   FECHA: 26/02/2009
OBSERVACIONES: .</t>
  </si>
  <si>
    <t>APORTACIÓN INICIAL:   MONTO: $1,750,000.00   FECHA: 18/05/1994
OBSERVACIONES: .</t>
  </si>
  <si>
    <t>APORTACIÓN INICIAL:   MONTO: $5,464,683.00   FECHA: 11/01/1976
OBSERVACIONES: NINGUNA</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</si>
  <si>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</si>
  <si>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</si>
  <si>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</si>
  <si>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</si>
  <si>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DESTINO: APOYAR, PARCIALMENTE, LOS PROYECTOS DE CARÁCTER EDUCATIVO, CULTURAL Y ACADÉMICO, QUE AYUDEN A ESTRECHAR LOS LAZOS DE AMISTAD, ASÍ COMO A INCREMENTAR EL CONOCIMIENTO MUTUO (MÉXICO-JAPÓN).
CUMPLIMIENTO DE LA MISIÓN:
SE LLEVÓ A CABO LA XLVI REUNIÓN DEL COMITÉ TÉCNICO DEL FIDEICOMISO "MÉXICO JAPÓN" EL 14 DE ABRIL DEL AÑO EN CURSO, OCASIÓN EN QUE SE APROBARON 11 PROYECTOS PRESENTADOS EN EL MARCO DE LA CONVOCATORIA 2010.</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</si>
  <si>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</si>
  <si>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2008-2009 DE 40,790, ESCUELAS BENEFICIADAS EN LA FASE VIII.</t>
  </si>
  <si>
    <t>APORTACIÓN INICIAL:   MONTO: $96,500,357.00   FECHA: 24/11/1995
OBSERVACIONES: ACTUALMENTE EL FIDEICOMISO Y EL PROGRAMA SE ENCUENTRAN EN PROCESO DE EXTINCIÓN. LOS ESTADOS FINANCIEROS DEL EJERCICIO 2007,2008 Y 2009 EN PROCESO DE DICTAMEN.</t>
  </si>
  <si>
    <t>APORTACIÓN INICIAL:   MONTO: $4,000,000.00   FECHA: 20/12/2001
OBSERVACIONES: .</t>
  </si>
  <si>
    <t>APORTACIÓN INICIAL:   MONTO: $13,000,000.00   FECHA: 20/12/2001
OBSERVACIONES: .</t>
  </si>
  <si>
    <t>APORTACIÓN INICIAL:   MONTO: $32,978,793.00   FECHA: 18/12/2001
OBSERVACIONES: EN LOS INDICADORES DEL CUMPLIMIENTO DE LAS METAS, NO SE DA LA OPCIÓN DE OTROS O DE ACREDITADO QUE ES LA UNIDAD DE MEDIDA UTILIZADO EN EL SUBSISTEMA.</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</si>
  <si>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</si>
  <si>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</si>
  <si>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</si>
  <si>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APORTACIÓN INICIAL:   MONTO: $208,291,000.00   FECHA: 24/02/2009
OBSERVACIONES: NO HAY OBSERVACIONES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</si>
  <si>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</si>
  <si>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ESTADO DE RESULTADOS Y REPORTE DE MOVIMIENTOS.</t>
  </si>
  <si>
    <t>DESTINO: LOS RECURSOS SON UTILIZADOS PARA EFECTUAR LOS PAGOS QUE APOYEN LA EDICION, IMPRESION, PUBLICACION, DISTRIBUCION Y COMERCIALIZACION DE LOS LIBROS QUE INTERESAN AL SUBSISTEMA DGETI Y PROCEDER A LA ADQUISICION DE LOS MATERIALES Y EQUIPO NECESARIO PARA EL CUMPLIMIENTO DEL OBJETO DE ESTE CONVENIO.
CUMPLIMIENTO DE LA MISIÓN:
IMPRESION DE EDICIONES NUEVAS, REIMPRESIONES DE LIBROS Y MATERIALES DE APOYO.</t>
  </si>
  <si>
    <t>APORTACIÓN INICIAL:   MONTO: $46,980,846.00   FECHA: 28/03/1990
OBSERVACIONES: EL IMPORTE DE LA APORTACIÓN INICIAL ESTA EN VIEJOS PESOS. EL SOPORTE DOCUMENTAL INCLUYE: BALANCE, ESTADO DE RESULTADOS Y REPORTE DE MOVIMIENTOS.</t>
  </si>
  <si>
    <t>APORTACIÓN INICIAL:   MONTO: $185,007,660.00   FECHA: 28/03/1990
OBSERVACIONES: EL IMPORTE DE LA APORTACIÓN INICIAL ESTA EN VIEJOS PESOS. EL SOPORTE DOCUMENTAL INCLUYE: BALANCE, ESTADO DE RESULTADOS Y REPORTE DE MOVIMIENTOS.</t>
  </si>
  <si>
    <t>APORTACIÓN INICIAL:   MONTO: $300,000,000.00   FECHA: 16/10/1986
OBSERVACIONES: EN EL MES DE MAYO SE REALIZO UNA AOPORTACIÓN POR 500,000</t>
  </si>
  <si>
    <t>APORTACIÓN INICIAL:   MONTO: $1,000,000.00   FECHA: 17/12/2003
OBSERVACIONES: NO HAY OBSERVACIONES.</t>
  </si>
  <si>
    <t>DESTINO: CENTRO DE TENIS $120?214,056.58; ESTADIO DE SOFTBOL $26,321,667.69; CENTRO DE TENIS: CANCHAS DE TENIS Y ESTACIONAMIENTO 91167620.46; CENTRO DE TENIS: ESTADIO $49'893,344.53; ESTADIO DE SOFTBOL $32'523,340.81; CANCHAS DE FUTBOL $18'729,546.24; CAMPO DE TIRO CON ARCO $33'460,980.18; HOCKEY SOBRE PASTO $31'901,128.8; DOMO USOS MULTIPLES $21'321,685.95; ESTADIO DE BEISBOL $81'495,069.57; ESTUDIOS RELACIONADOS CON LAS OBRAS PARA LOS JUEGOS PANAMERICANOS $1'685,407.82; REALIZACION DE LA GALA DE GIMNASIAS $1'782,500; EQUIPAMIENTO DEL GIMNASIO DE ACONDICIONAMIENTO FISICO Y DE CARDIO $2'999,959.7; EQUIPAMIENTO DEL CENTRO DE MEDICINA Y ESCUELA DEL DEPORTE $5'744,124.29; ESTADIO DE ATLETISMO EN LA UNIDAD DEPORTIVA REVOLUCION $4'681,372.35; PISO SINTETICO Y EQUIPAMIENTO, EN LA UNIDAD DEPORTIVA REVOLUCION, AVILA CAMACHO Y EL CODE ATLAS PARADERO $6'500,000; LABORATORIO NACIONAL DE INVESTIGACION Y CONTROL DE DOPAJE EN EL DEPORTE, CON SEDE EN LA COMISION NACIONAL DE CULTURA FISICA Y DEPORTE $1'716,297.445; EVENTOS DEPORTIVOS RUMBO A LOS JUEGOS PANAMERICANOS GDL 2011 $7'000,000; ESTADIO DE ATLETISMO $31'911,254.04; EQUIPAMIENTO DEPORTIVO $9'885,586.24; EVENTOS DEPORTIVOS RUMBO A LOS JUEGOS PANAMERICANOS $1'160,000.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</si>
  <si>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</si>
  <si>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</si>
  <si>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</si>
  <si>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DESTINO: SE EJERCIERON $13,874,972.26 PARA EL DESARROLLO, ORGANIZACIÓN E INFRAESTRUCTURA DEPORTIVA DE LOS II JUEGOS DEPORTIVOS CENTROAMERICANOS Y DEL CARIBE 2009
CUMPLIMIENTO DE LA MISIÓN:
SE LLEVÓ A CABO CON ÉXITO EL DESARROLLO, ORGANIZACIÓN E INFRAESTRUCTURA DEPORTIVA DE LOS II JUEGOS DEPORTIVOS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</si>
  <si>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</si>
  <si>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</si>
  <si>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</si>
  <si>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DESTINO: NO SE EJERCIERON RECURSOS AL PERIODO QUE SE REPORTA
CUMPLIMIENTO DE LA MISIÓN:
APOYAR LA CONSTRUCCIÓN Y EQUIPAMIENTO DE INFRAESTRUCTURA DEPORTIVA DIRIGIDA A LA POBLACIÓN DEL ESTADO DE GUANAJUATO Y, EN ESPECÍFICO, A LAS PERSONAS CON ALGÚN TIPO DE DISCAPACIDAD.</t>
  </si>
  <si>
    <t>APORTACIÓN INICIAL:   MONTO: $5,000,000.00   FECHA: 22/10/2009
OBSERVACIONES: SIN OBSERVACIONES</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</si>
  <si>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</si>
  <si>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</si>
  <si>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</si>
  <si>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AL PERIODO QUE SE REPORTA, SE LLEVÓ A CABO LA APLICACIÓN DE RECURSOS PARA LAS SIGUIENTES OBRAS: $4'660,194.14 PARA EL "CIRCUITO MULTIFUNCIONAL RÍO DE LAS AVENIDAS" EN EL MUNICIPIO DE PACHUCA Y $1'427,184.46 PARA LA "MODERNIZACIÓN DE UNIDAD DEPORTIVA DE NOPALA DE VILLAGRÁN (PRIMERA ETAPA)". ASIMISMO, DE CONFORMIDAD A LO QUE ESTABLECE EL ART.82, FRACCIÓN XI DE LA LEY FEDERAL DE PRESUPUESTO Y RESPONSABILIDAD HACENDARIA SE LLEVÓ A CABO LA RETENCIÓN DE $25,000.
CUMPLIMIENTO DE LA MISIÓN:
FORTALECER EL DESARROLLO DEL DEPORTE PARA FOMENTAR LA ESTRUCTURA DE PLANEACIÓN Y PARTICIPACIÓN ORGANIZADA EN MATERIA DE DEPORTE Y CULTURA FÍSICA</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</si>
  <si>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</si>
  <si>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</si>
  <si>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</si>
  <si>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APORTACIÓN INICIAL:   MONTO: $10,000,000.00   FECHA: 12/10/2009
OBSERVACIONES: SIN OBSERVACIONES</t>
  </si>
  <si>
    <t>GOBIERNO DEL ESTADO DE BAJA CALIFORNIA</t>
  </si>
  <si>
    <t>201011L6I01531</t>
  </si>
  <si>
    <t>FIDEICOMISO REVOCABLE DE INVERSION Y ADMINISTRACION</t>
  </si>
  <si>
    <t>FORTALECER Y DESARROLLAR UNA ESTRUCTURA DE PLANEACIÒN Y PARTICIPACIÒN ORGANIZADA EN MATERIA DE CULTURA FÌSICA Y DEPORTE; DESARROLLAR INFRAESTRUCTURA Y EQUIPAMIENTO RELACIONADO CON LA CULTURA FÌSICA Y EL DEPORTE Y TODAS AQUELLAS ACCIONES INHERENTES A DICHO RUBRO QUE SEAN AUTORIZADOS POR EL COMITÈ TÈCNICO; REALIZAR ACTIVIDADES PARA LA FORMACIÒN DE UNA CULTURA FÌSICA QUE PERMITA EL ACCESO MASIVO DE LA POBLACIÒN A LA PRÀCTICA SISTEMÀTICA DE ACTIVIDADES FÌSICAS, RECREATIVAS Y DEPORTIVAS; APOYAR DE MANERA INTEGRAL EL DESARROLLO DEL DEPORTE QUE FOMENTE UNA ESTRUCTURA DE PLANEACIÒN Y PARTICIPACIÒN MASIVA ORGANIZADA ENTRE LA POBLACIÒN.</t>
  </si>
  <si>
    <t>DESTINO: NO SE EJERCIERON RECURSOS AL PERIODO QUE SE REPORTA
CUMPLIMIENTO DE LA MISIÓN:
FORTALECER Y DESARROLLAR UNA ESTRUCTURA DE PLANEACIÓN Y PARTICIPACIÓN ORGANIZADA EN MATERIA DE CULTURA FÍSICA Y DEPORTE; DESARROLLAR INFRAESTRUCTURA Y EQUIPAMIENTO RELACIONADO CON LA CULTURA FÍSICA Y EL DEPORTE Y TODAS AQUELLAS ACCIONES INHERENTES A DICHO RUBRO QUE SEAN AUTORIZADAS POR EL COMITÉ TÉCNICO;</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</si>
  <si>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</si>
  <si>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</si>
  <si>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</si>
  <si>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</si>
  <si>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APORTACIÓN INICIAL:   MONTO: $1,229,400.00   FECHA: 04/10/1991
OBSERVACIONES: CON FECHA 30 DE MARZO DE 2001 SE SUSCRIBIÓ EL CONVENIO DE EXTINCIÓN DEL CONTRATO DE FIDEICOMISO. CON FECHA 19 DE DICIEMBRE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</si>
  <si>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$2,490,598.31   FECHA: 29/11/2000
OBSERVACIONES: SE REPORTAN CIFRAS PRELIMINARES CORRESPONDIENTES AL SEGUNDO TRIMESTRE DEL AÑO 2010.</t>
  </si>
  <si>
    <t>APORTACIÓN INICIAL:   MONTO: $68,705,554.00   FECHA: 13/06/2000
OBSERVACIONES: CONVENIO EN PROCESO DE EXTINCIÓN</t>
  </si>
  <si>
    <t>APORTACIÓN INICIAL:   MONTO: $141,732,752.00   FECHA: 15/05/2002
OBSERVACIONES: CONVENIO EN PROCESO DE EXTINCIÓN</t>
  </si>
  <si>
    <t>DESTINO: RECURSOS INGRESADOS A LA TESORERÍA DEL HGM, POR TÉRMINO DEL CONTRATO DEL FIDEICOMISO, EN VIRTUD DE HABER CUMPLIDO CON LOS FINES PARA LOS CUALES SE CREÓ EL FONDO DE GARANTÍA.
CUMPLIMIENTO DE LA MISIÓN:
ESTE FIDEICOMISO SE CONSTITUYÓ COMO GARANTÍA DE PAGO, PARA UN ARRENDAMIENTO FINANCIERO POR LA ADQUISICIÓN DE UN ACELERADOR LINEAL PARA EL ÁREA DE ONCOLOGÍA DEL HOSPITAL.</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</si>
  <si>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</si>
  <si>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DESTINO: RECURSOS INGRESADOS A LA TESORERÍA DEL HGM, EN VIRTUS DE TÉRMINO DEL CONTRATO DE FIDEICOMISO, POR HABER CUMPLIDO SUS FINES.
CUMPLIMIENTO DE LA MISIÓN:
FUNGIR DE FONDO DE LIQUIDEZ PARA EL PAGO DE UN EQUIPO DE RESONANCIA MAGNÉTICA, PARA EL HOSPITAL GENERAL DE MÉXICO.</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</si>
  <si>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</si>
  <si>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</si>
  <si>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</si>
  <si>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</si>
  <si>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$4,578,065.15   FECHA: 01/01/2010
OBSERVACIONES: FIDEICOMISO DE PRESTACIONES LABORALES EXPUESTO A LAS FLUCTUACIONES DE LOS MERCADOS FINANCIEROS.</t>
  </si>
  <si>
    <t>APORTACIÓN INICIAL:   MONTO: $65,870,265.70   FECHA: 01/01/2010
OBSERVACIONES: CIFRAS CONFORME AL ESTADO DE CUENTA DE LA FIDUCIARIA (BANORTE)</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</si>
  <si>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31 DE AGOSTO DE 2009,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</si>
  <si>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</si>
  <si>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</si>
  <si>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</si>
  <si>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APORTACIÓN INICIAL:   MONTO: $63,800,000.00   FECHA: 16/11/2006
OBSERVACIONES: LA INFORMACIÓN FINANCIERA FUE PROPORCIONADA POR LA GERENCIA FIDUCIARIA DE ADMINISTRACIÓN DEL BANCO NACIONAL DE OBRAS Y SERVICIOS PÚBLICOS, S.N.C.(BANOBRAS). LA INFORMACIÓN ADMINISTRATIVA FUE REQUISITADA DE CONFORMIDAD CON LOS REGISTROS DE LA DIRECCIÓN GENERAL DE PROGRAMACIÓN Y PRESUPUESTO. EL ÓRGANO INTERNO DE CONTROL EN LA SEMARNAT, LLEVÓ A CABO LA AUDITORÍA 29/2009 A LA DIRECCIÓN GENERAL DE PROGRAMACIÓN Y PRESUPUESTO, MISMA QUE CONSIDERÓ AL FIDEICOMISO EN CUESTIÓN, DE FECHA 21 DE DICIEMBRE DE 2009.</t>
  </si>
  <si>
    <t>DR. JOSÉ A. SARUKHAN KERMES, DR. JORGE SOBERON MAINERO, M EN Z. JORGE LLORENTE BOUSQUETS.</t>
  </si>
  <si>
    <t>APORTACIÓN INICIAL:   MONTO: $400.00   FECHA: 18/05/1993
OBSERVACIONES: SE CUENTA CON ESTADOS FINANCIEROS DICTAMINADOS POR EL DESPACHO EXTERNO JOSÉ ANTONIO LABARTHE Y CIA., S.C. AL 31 DE DICIEMBRE DE 2009. EL SALDO AL TRIMESTRE SE ENCUENTRA COMPROMETIDO. EL ÓRGANO INTERNO DE CONTROL EN LA SEMARNAT LLEVÓ A CABO LA AUDITORÍA 29/2009 A LA DIRECCIÓN GENERAL DE PROGRAMACIÓN Y PRESUPUESTO, MISMA QUE CONSIDERÓ AL ACTO JURÍDICO EN CUESTIÓN, DE FECHA 21 DE DICIEMBRE DE 2009.</t>
  </si>
  <si>
    <t>APORTACIÓN INICIAL:   MONTO: $31,860,000.00   FECHA: 25/05/2006
OBSERVACIONES: SIN OBSERVACIONES.</t>
  </si>
  <si>
    <t>APORTACIÓN INICIAL:   MONTO: $433,958,154.00   FECHA: 14/05/2009
OBSERVACIONES: LA INFORMACIÓN ES PROPORCIONADA POR LA DIRECCIÓN GENERAL DE RECURSOS MATERIALES, INMUEBLES Y SERVICIOS.</t>
  </si>
  <si>
    <t>APORTACIÓN INICIAL:   MONTO: $15,353,864.00   FECHA: 28/11/1994
OBSERVACIONES: EL ÓRGANO INTERNO DE CONTROL EN LA SEMARNAT LLEVÓ A CABO LA AUDITORÍA 29/2009 A LA DIRECCIÓN GENERAL DE PROGRAMACIÓN Y PRESUPUESTO, MISMA QUE CONSIDERÓ AL ACTO JURÍDICO EN CUESTIÓN, DE FECHA 21 DE DICIEMBRE DE 2009.</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</si>
  <si>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2011. EL ÓRGANO INTERNO DE CONTROL EN LA SEMARNAT LLEVÓ A CABO LA AUDITORÍA 29/2009 A LA DIRECCIÓN GENERAL DE PROGRAMACIÓN Y PRESUPUESTO, MISMA QUE CONSIDERÓ AL ACTO JURÍDICO EN CUESTIÓN, DE FECHA 21 DE DICIEMBRE DE 2009.</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</si>
  <si>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</si>
  <si>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</si>
  <si>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</si>
  <si>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</si>
  <si>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</si>
  <si>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</si>
  <si>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</si>
  <si>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</si>
  <si>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SE DESTINARON 20,000 MILLONES DE PESOS (MMP) AL GASTO DE OPERACIÓN DE PEMEX CONFORME A LA REGLA OCTAVA, FRACCION VI, Y 18.75 MMP DE LA MISMA REGLA, DE LA FRACCIÓN II, DEL ACUERDO POR EL QUE SE MODIFICAN LAS REGLAS DE OPERACION DEL FONDO DE ESTABILIZACION PARA LA INVERSION EN INFRAESTRUCTURA DE PETROLEOS MEXICANOS, PUBLICADAS POR LA SHCP EN EL DOF EL 2 DE FEBRERO DE 2010.</t>
  </si>
  <si>
    <t>APORTACIÓN INICIAL:   MONTO: $1.00   FECHA: 18/03/1967
OBSERVACIONES: SE DISEÑO PLAN DE TRABAJO PARA REVISIÓN DE DATOS DEL CONVENIO DE EXTINCIÓN</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</si>
  <si>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</si>
  <si>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</si>
  <si>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$150,000.00   FECHA: 30/06/2000
OBSERVACIONES: NINGUNA</t>
  </si>
  <si>
    <t>DESTINO: PAGAR CON CARGO AL PATRIMONIO FIDEICOMITIDO LOS GASTOS PREVIOS DE LAS OBRAS INCLUIDAS EN PAQUETES PIDIREGAS DE INVERSION FINANCIADA DIRECTA Y ADQUISICION DE TURBOGENERADORES PARA PROYECTOS CRITICOS.
CUMPLIMIENTO DE LA MISIÓN:
PARA EL AÑO 2010, SE ESTIMA LA LICITACION DE 34 PROYECTOS PIDIREGAS.</t>
  </si>
  <si>
    <t>APORTACIÓN INICIAL:   MONTO: $10,000,000.00   FECHA: 15/08/2003
OBSERVACIONES: NINGUNA</t>
  </si>
  <si>
    <t>APORTACIÓN INICIAL:   MONTO: $100,000.00   FECHA: 22/11/1996
OBSERVACIONES: NINGUNA</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</si>
  <si>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</si>
  <si>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</si>
  <si>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</si>
  <si>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</si>
  <si>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15/01/1999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</si>
  <si>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$500,000.00   FECHA: 10/10/1990
OBSERVACIONES: NINGUNA</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</si>
  <si>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</si>
  <si>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APORTACIÓN INICIAL:   MONTO: $1,524,815.12   FECHA: 29/07/2005
OBSERVACIONES: SE CONTINUA CON EL PROCESO DE EXTINCIÓN DEL FIDEICOMISO A TRAVÉS DE LA UNIDAD JURIDICA DE LA ENTIDAD.</t>
  </si>
  <si>
    <t>APORTACIÓN INICIAL:   MONTO: $250,676.26   FECHA: 30/01/2006
OBSERVACIONES: SE CONTINUA CON EL PROCESO DE EXTINCIÓN DEL FIDEICOMISO A TRAVÉS DE LA UNIDAD JURIDICA DE LA ENTIDAD.</t>
  </si>
  <si>
    <t>APORTACIÓN INICIAL:   MONTO: $999,996.00   FECHA: 27/12/2001
OBSERVACIONES: INFORMACIÓN DEFINITIVA.</t>
  </si>
  <si>
    <t>APORTACIÓN INICIAL:   MONTO: $750,000.00   FECHA: 27/12/2001
OBSERVACIONES: INFORMACIÓN DEFINITIVA.</t>
  </si>
  <si>
    <t>APORTACIÓN INICIAL:   MONTO: $1,050,000.00   FECHA: 27/12/2001
OBSERVACIONES: INFORMACIÓN DEFINITIVA.</t>
  </si>
  <si>
    <t>APORTACIÓN INICIAL:   MONTO: $500,000.00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</si>
  <si>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</si>
  <si>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</si>
  <si>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</si>
  <si>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$212,400,000.00   FECHA: 28/10/1992
OBSERVACIONES: SE CONTINUARÁ CON LOS TRÁMITES PARA PROCEDER A LA EXTINCIÓN DEL FIDEICOMISO, DEBIDO A QUE YA CUMPLIÓ CON LOS OBJETIVOS POR EL CUAL FUE CREADO. EN CONSECUENCIA, FONATUR DEJÓ DE SER PROPIETARIO DEL TERRENO MATERIA DE ESTE FIDEICOMISO.</t>
  </si>
  <si>
    <t>APORTACIÓN INICIAL:   MONTO: $11,017,019.00   FECHA: 16/06/1978
OBSERVACIONES: LA DISPONIBILIDAD CORRESPONDE AL INCISO F) CON LA FINALIDAD DE CUBRIR LAS PRIMAS DE ANTIGUEDAD PAGADERAS A EMPLEADOS CON QUINCE AÑOS O MAS DE SERVICIO ESTABLECIDAS EN LAS POLITICAS.</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</si>
  <si>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</si>
  <si>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DEL FIDEICOMISO.</t>
  </si>
  <si>
    <t>DESTINO: HONORARIOS FIDUCIARIOS.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</si>
  <si>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$14,257,183.68   FECHA: 28/12/2004
OBSERVACIONES: EL PATRIMONIO CORRESPONDE AL SALDO DE LA SUBCUENTA 5037024.</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</si>
  <si>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</si>
  <si>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2010.</t>
  </si>
  <si>
    <t>APORTACIÓN INICIAL:   MONTO: $50,000,000.00   FECHA: 28/09/2007
OBSERVACIONES: .</t>
  </si>
  <si>
    <t>APORTACIÓN INICIAL:   MONTO: $776,000,000.00   FECHA: 28/09/2007
OBSERVACIONES: .</t>
  </si>
  <si>
    <t>APORTACIÓN INICIAL:   MONTO: $100,000.00   FECHA: 03/11/2000
OBSERVACIONES: NINGUNA</t>
  </si>
  <si>
    <t>APORTACIÓN INICIAL:   MONTO: $2,500,000.00   FECHA: 30/10/2007
OBSERVACIONES: NINGUNA</t>
  </si>
  <si>
    <t>APORTACIÓN INICIAL:   MONTO: $100,000.00   FECHA: 14/11/2000
OBSERVACIONES: NO EXISTEN OBSERVACIONES</t>
  </si>
  <si>
    <t>APORTACIÓN INICIAL:   MONTO: $10,000.00   FECHA: 06/11/2000
OBSERVACIONES: NINGUNA</t>
  </si>
  <si>
    <t>APORTACIÓN INICIAL:   MONTO: $10,559.00   FECHA: 17/11/2003
OBSERVACIONES: NO SE EFECTUARON RETIROS DEL FONDO POR CONCEPTO DE EROGACIONES DISTINTAS A LOS HONORARIOS FIDUCIARIOS</t>
  </si>
  <si>
    <t>APORTACIÓN INICIAL:   MONTO: $10,000.00   FECHA: 22/12/2000
OBSERVACIONES: LA DISPONIBILIDAD ANTERIOR ($36,367,575) AL 31 DE DICIEMBRE DE 2008, ESTÁ DETERMINADA DE ACUERDO AL FLUJO DE EFECTIVO DEL CUARTO TRIMESTRE DE 2008.</t>
  </si>
  <si>
    <t>DESTINO: COMISIONES BANCARIAS Y GASTO DE INVERSION FORTALECIMIENTO LABORATORIO PROYECTO AERONAUTICA.
CUMPLIMIENTO DE LA MISIÓN:
----</t>
  </si>
  <si>
    <t>APORTACIÓN INICIAL:   MONTO: $10,000.00   FECHA: 20/10/2005
OBSERVACIONES: ---LA DISPONIBILIDAD QUE SE REPORTO EN EL RENGLÓN ANTERIOR ES DEL EJERCICIO 2009</t>
  </si>
  <si>
    <t>APORTACIÓN INICIAL:   MONTO: $505,950.00   FECHA: 21/12/2000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</si>
  <si>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</si>
  <si>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</si>
  <si>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</si>
  <si>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</si>
  <si>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$1,600,000.00   FECHA: 07/11/2000
OBSERVACIONES: CON FECHA 24 DE JUNIO SE FORMALIZÓ CONVENIO MODIFICATORIO YA QUE NO FUE EXTINTO CONFORME SE HABIA APROBADO</t>
  </si>
  <si>
    <t>APORTACIÓN INICIAL:   MONTO: $2,100,000.00   FECHA: 20/12/2001
OBSERVACIONES: POR LO QUE RESPECTA A LA INFORMACIÒN PRESENTADA EN INDICADOR ESTA SE PRESENTA CON CIFRAS ACUMULADAS. EN EL SALDO INICIAL SE INCLUYE LA CUENTA DE CHEQUES PARA GASTOS OPERATIVOS</t>
  </si>
  <si>
    <t>APORTACIÓN INICIAL:   MONTO: $15,000,000.00   FECHA: 21/12/2001
OBSERVACIONES: POR LO QUE RESPECTA A LA INFORMACIÒN PRESENTADA EN INDICADOR ESTA SE PRESENTA CON CIFRAS ACUMULADAS.</t>
  </si>
  <si>
    <t>APORTACIÓN INICIAL:   MONTO: $10,000,000.00   FECHA: 20/12/2001
OBSERVACIONES: POR LO QUE RESPECTA A LA INFORMACIÒN PRESENTADA EN INDICADOR ESTA SE PRESENTA CON CIFRAS ACUMULADAS. EN EL SALDO INICIAL SE INCLUYE LA CUENTA DE CHEQUES PARA GASTOS OPERATIVOS</t>
  </si>
  <si>
    <t>APORTACIÓN INICIAL:   MONTO: $29,000,000.00   FECHA: 07/03/2002
OBSERVACIONES: POR LO QUE RESPECTA A LA INFORMACIÒN PRESENTADA EN INDICADOR ESTA SE PRESENTA CON CIFRAS ACUMULADAS. EN EL SALDO INICIAL SE INCLUYE LA CUENTA DE CHEQUES PARA GASTOS OPERATIVOS</t>
  </si>
  <si>
    <t>APORTACIÓN INICIAL:   MONTO: $13,184,700.00   FECHA: 15/03/2002
OBSERVACIONES: POR LO QUE RESPECTA A LA INFORMACIÒN PRESENTADA EN INDICADOR ESTA SE PRESENTA CON CIFRAS ACUMULADAS. EN EL SALDO INICIAL SE INCLUYE LA CUENTA DE CHEQUES PARA GASTOS OPERATIVOS</t>
  </si>
  <si>
    <t>APORTACIÓN INICIAL:   MONTO: $108,191,470.00   FECHA: 21/12/2001
OBSERVACIONES: POR LO QUE RESPECTA A LA INFORMACIÒN PRESENTADA EN INDICADOR ESTA SE PRESENTA CON CIFRAS ACUMULADAS.</t>
  </si>
  <si>
    <t>APORTACIÓN INICIAL:   MONTO: $40,000,000.00   FECHA: 16/10/2002
OBSERVACIONES: POR LO QUE RESPECTA A LA INFORMACIÒN PRESENTADA EN INDICADOR ESTA SE PRESENTA CON CIFRAS ACUMULADAS. EN EL SALDO INICIAL SE INCLUYE LA CUENTA DE CHEQUES PARA GASTOS OPERATIVOS</t>
  </si>
  <si>
    <t>APORTACIÓN INICIAL:   MONTO: $18,000,000.00   FECHA: 17/09/2002
OBSERVACIONES: POR LO QUE RESPECTA A LA INFORMACIÒN PRESENTADA EN INDICADOR ESTA SE PRESENTA CON CIFRAS ACUMULADAS. EN EL SALDO INICIAL SE INCLUYE LA CUENTA DE CHEQUES PARA GASTOS OPERATIVOS</t>
  </si>
  <si>
    <t>APORTACIÓN INICIAL:   MONTO: $15,000,000.00   FECHA: 20/12/2002
OBSERVACIONES: POR LO QUE RESPECTA A LA INFORMACIÒN PRESENTADA EN INDICADOR ESTA SE PRESENTA CON CIFRAS ACUMULADAS.</t>
  </si>
  <si>
    <t>APORTACIÓN INICIAL:   MONTO: $117,300,000.00   FECHA: 19/12/2002
OBSERVACIONES: POR LO QUE RESPECTA A LA INFORMACION PRESENTADA EN EL INDICADOR PRESENTA CIFRAS ACUMULADAS. EN EL SALDO INICIAL SE INCLUYE LA CUENTA DE CHEQUES PARA GASTOS OPERATIVOS</t>
  </si>
  <si>
    <t>APORTACIÓN INICIAL:   MONTO: $110,000,000.00   FECHA: 20/12/2002
OBSERVACIONES: POR LO QUE RESPECTA A LA INFORMACIÒN PRESENTADA EN INDICADOR ESTA SE PRESENTA CON CIFRAS ACUMULADAS. EN EL SALDO INICIAL SE INCLUYE LA CUENTA DE CHEQUES PARA GASTOS OPERATIVOS</t>
  </si>
  <si>
    <t>APORTACIÓN INICIAL:   MONTO: $4,000,000.00   FECHA: 20/12/2002
OBSERVACIONES: POR LO QUE RESPECTA A LA INFORMACIÒN PRESENTADA EN INDICADOR ESTA SE PRESENTA CON CIFRAS ACUMULADAS.</t>
  </si>
  <si>
    <t>APORTACIÓN INICIAL:   MONTO: $30,000,000.00   FECHA: 24/09/2003
OBSERVACIONES: POR LO QUE RESPECTA A LA INFORMACIÒN PRESENTADA EN INDICADOR ESTA SE PRESENTA CON CIFRAS ACUMULADAS. EN EL SALDO INICIAL SE INCLUYE LA CUENTA DE CHEQUES PARA GASTOS OPERATIVOS</t>
  </si>
  <si>
    <t>APORTACIÓN INICIAL:   MONTO: $3,000,000.00   FECHA: 24/12/2003
OBSERVACIONES: POR LO QUE RESPECTA A LA INFORMACIÒN PRESENTADA EN INDICADOR ESTA SE PRESENTA CON CIFRAS ACUMULADAS.</t>
  </si>
  <si>
    <t>APORTACIÓN INICIAL:   MONTO: $24,000,000.00   FECHA: 24/12/2003
OBSERVACIONES: POR LO QUE RESPECTA A LA INFORMACIÒN PRESENTADA EN INDICADOR ESTA SE PRESENTA CON CIFRAS ACUMULADAS. EN EL SALDO INICIAL SE INCLUYE LA CUENTA DE CHEQUES PARA GASTOS OPERATIVOS</t>
  </si>
  <si>
    <t>APORTACIÓN INICIAL:   MONTO: $5,000,000.00   FECHA: 23/01/2004
OBSERVACIONES: POR LO QUE RESPECTA A LA INFORMACIÒN PRESENTADA EN INDICADOR ESTA SE PRESENTA CON CIFRAS ACUMULADAS.</t>
  </si>
  <si>
    <t>APORTACIÓN INICIAL:   MONTO: $2,000,000.00   FECHA: 20/12/2007
OBSERVACIONES: POR LO QUE RESPECTA A LA INFORMACIÒN PRESENTADA EN INDICADOR SE PRESENTA CON CIFRAS ACUMULADAS. EN LOS RENDIMIENTOS SE REPORTA VARIACIÓN POR EL TIPO DE CAMBIO YA QUE ESTE FONDO TIENE UNA CUENTA DE INVERSIÓN EN EUROS</t>
  </si>
  <si>
    <t>APORTACIÓN INICIAL:   MONTO: $207,725,000.00   FECHA: 23/09/2008
OBSERVACIONES: SE PRESENTAN EN EL CUMPLIMIENTO DE LA MISIÓN CIFRAS ACUMULADAS EN MILLONES DE PESOS. EN EL SALDO INICIAL SE INCLUYE LA CUENTA DE CHEQUES PARA GASTOS OPERATIVOS</t>
  </si>
  <si>
    <t>APORTACIÓN INICIAL:   MONTO: $37,760,000.00   FECHA: 23/09/2008
OBSERVACIONES: EN EL SALDO INICIAL SE INCLUYE LA CUENTA DE CHEQUES PARA GASTOS OPERATIVOS EN EL SALDO INICIAL SE INCLUYE LA CUENTA DE CHEQUES PARA GA OPERATIVOS</t>
  </si>
  <si>
    <t>APORTACIÓN INICIAL:   MONTO: $2,800,000.00   FECHA: 02/12/2008
OBSERVACIONES: POR LO QUE RESPECTA A LA INFORMACIÒN PRESENTADA EN INDICADOR ESTA SE PRESENTA CON CIFRAS ACUMULADAS.</t>
  </si>
  <si>
    <t>APORTACIÓN INICIAL:   MONTO: $50,000,000.00   FECHA: 19/02/2009
OBSERVACIONES: POR LO QUE RESPECTA A LA INFORMACIÒN PRESENTADA EN INDICADOR SE PRESENTA CON CIFRAS ACUMULADAS.</t>
  </si>
  <si>
    <t>APORTACIÓN INICIAL:   MONTO: $50,000,000.00   FECHA: 31/12/2009
OBSERVACIONES: POR LO QUE RESPECTA A LA INFORMACIÒN PRESENTADA EN INDICADOR ESTA SE PRESENTA CON CIFRAS ACUMULADAS.</t>
  </si>
  <si>
    <t>APORTACIÓN INICIAL:   MONTO: $10,000,000.00   FECHA: 01/03/2010
OBSERVACIONES: NINGUNA</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</si>
  <si>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</si>
  <si>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APORTACIÓN INICIAL:   MONTO: $1,000,000.00   FECHA: 13/11/2000
OBSERVACIONES: N/A</t>
  </si>
  <si>
    <t>APORTACIÓN INICIAL:   MONTO: $688,639.00   FECHA: 28/01/2008
OBSERVACIONES: ESTE FIDEICOMISO FUNCIONA UNICAMENTE CON RECURSOS AUTOGENERADOS</t>
  </si>
  <si>
    <t>APORTACIÓN INICIAL:   MONTO: $319,752.10   FECHA: 19/12/2001
OBSERVACIONES: FONDO DE AHORRO DEL PERSONAL DE MANDOS MEDIOS Y SUPERIORES</t>
  </si>
  <si>
    <t>APORTACIÓN INICIAL:   MONTO: $11,027,528.68   FECHA: 28/10/2004
OBSERVACIONES: 0</t>
  </si>
  <si>
    <t>APORTACIÓN INICIAL:   MONTO: $18,050.00   FECHA: 07/11/2000
OBSERVACIONES: EL SALDO DE "APORTACIONES DE RECURSOS FISCALES", "APORTACIONES DE RECURSOS PROPIOS (PÚBLICOS FEDERALES)", "OTROS PRODUCTOS Y BENEFICIOS", "ENTEROS A LA TESOFE" Y "OTRAS APORTACIONES" POR LA CANTIDAD DE $0.00 (CERO PESOS MN) RESPECTIVAMENTE, OBEDECE A QUE ESTE FIDEICOMISO NO HA RECIBIDO DURANTE ESTE PERIODO CANTIDAD ALGUNA POR ESTOS CONCEPTOS, NO SE HAN REALIZADO EROGACIONES ACUMULADAS NI ENTEROS A LA TESOFE. EL SALDO DE DISPONIBILIDAD A DICIEMBRE DE 2008 CORRESPONDE A LA DISPONIBILIDAD PATRIMONIAL FINAL DE ESE EJERCICIO.</t>
  </si>
  <si>
    <t>APORTACIÓN INICIAL:   MONTO: $8,500,000.00   FECHA: 24/11/2000
OBSERVACIONES: EN EL SISTEMA DEL PROCESO INTEGRAL DE PROGRAMACION Y PRESUPUESTO "PIPP" DEL EJERCICIO 2010, SE ENCUENTRA VIGENTE LA CLAVE DE ACTUALIZACION DEL FIDEICOMISO 1750-2. NOTA: LA CANTIDAD DE 8,832,587.03 CORRESPONDE A LA DISPONIBILIDAD FINAL DEL EJERCICIO 2009</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</si>
  <si>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</si>
  <si>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</si>
  <si>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</si>
  <si>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</si>
  <si>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</si>
  <si>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</si>
  <si>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APORTACIÓN INICIAL:   MONTO: $1,000,000.00   FECHA: 25/03/2010
OBSERVACIONES: SIN OBSERVACIONES.</t>
  </si>
  <si>
    <t>DESTINO: 1)APOYAR A LA UNIDAD HERMOSILLO Y A SUS 5 UNIDADES REGIONALES, 2)FORTALECER EL ÁREA DE DESARROLLO COMPETITIVO Y DE VINCULACIÓN, 3)APOYAR AL ALCANCE DE LAS METAS COMPROMETIDAS PARA EL EJERCICIO 2010. 4)APOYAR A 10 PROYECTOS SEMILLA POR $100,000.00 CADA UNO
CUMPLIMIENTO DE LA MISIÓN:
SE APOYARON A LA UNIDAD HERMOSILLO Y A SUS 5 UNIDADES REGIONALES.
UNIDADES REGIONALES Y HERMOSILLO   =   5
-----------------------------------------------100
UNIDADES REGIONALES Y HERMOSILLO   =   5</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</si>
  <si>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</si>
  <si>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</si>
  <si>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$5,000,000.00   FECHA: 12/04/2002
OBSERVACIONES: EL CONACYT Y EL GOBIERNO DEL ESTADO DE AGUASCALIENTES SON FIDEICOMITENTES. EN EL SALDO INICIAL SE INCLUYE LA CUENTA DE CHEQUES PARA GASTOS OPERATIVOS</t>
  </si>
  <si>
    <t>APORTACIÓN INICIAL:   MONTO: $2,000,000.00   FECHA: 29/10/2001
OBSERVACIONES: EL CONACYT Y EL GOBIERNO DEL ESTADO DE BAJA CALIFORNIA SON FIDEICOMITENTES DEL FIDEICOMISO. EN EL SALDO INICIAL SE INCLUYE LA CUENTA DE CHEQUES PARA GASTOS OPERATIVOS</t>
  </si>
  <si>
    <t>APORTACIÓN INICIAL:   MONTO: $8,000,000.00   FECHA: 01/03/2002
OBSERVACIONES: EL CONACYT Y EL GOBIERNO DEL ESTADO DE COAHUILA PARTICIPAN COMO FIDEICOMITENTES EN EL FONDO.</t>
  </si>
  <si>
    <t>APORTACIÓN INICIAL:   MONTO: $2,000,000.00   FECHA: 07/03/2002
OBSERVACIONES: EL CONACYT Y EL GOBIERNO DEL ESTADO PARTICIPAN COMO FIDEICOMITENTES DEL FONDO.</t>
  </si>
  <si>
    <t>APORTACIÓN INICIAL:   MONTO: $3,000,000.00   FECHA: 07/03/2002
OBSERVACIONES: POR LO QUE RESPECTA A LA INFORMACION PRESENTADA EN EL INDICADOR PRESENTA CIFRAS ACUMULADAS.</t>
  </si>
  <si>
    <t>APORTACIÓN INICIAL:   MONTO: $6,000,000.00   FECHA: 17/12/2001
OBSERVACIONES: EL CONACYT Y EL GOBIERNO DEL ESTADO PARTICIPAN COMO FIDEICOMITENTES DEL FONDO. EN EL SALDO INICIAL SE INCLUYE LA CUENTA DE CHEQUES PARA GASTOS OPERATIVOS</t>
  </si>
  <si>
    <t>APORTACIÓN INICIAL:   MONTO: $2,000,000.00   FECHA: 17/12/2001
OBSERVACIONES: EL CONACYT Y EL GOBIERNO DEL ESTADO DE GUERRERO PARTICIPAN COMO FIDEICOMITENTES DEL FONDO. EN EL SALDO INICIAL SE INCLUYE LA CUENTA DE CHEQUES PARA GASTOS OPERATIVOS</t>
  </si>
  <si>
    <t>APORTACIÓN INICIAL:   MONTO: $2,500,000.00   FECHA: 11/01/2002
OBSERVACIONES: EL CONACYT Y EL GOBIERNO DEL ESTADO PARTICIPAN COMO FIDEICOMITENTES EN EL FONDO. EN EL SALDO INICIAL SE INCLUYE LA CUENTA DE CHEQUES PARA GASTOS OPERATIVOS</t>
  </si>
  <si>
    <t>APORTACIÓN INICIAL:   MONTO: $8,847,952.20   FECHA: 01/03/2002
OBSERVACIONES: EL CONACYT Y EL GOBIERNO DEL ESTADO DE NUEVO LEON PARTICIPAN COMO FIDEICOMITENTES EN EL FONDO. EN EL SALDO INICIAL SE INCLUYE LA CUENTA DE CHEQUES PARA GASTOS OPERATIVOS0</t>
  </si>
  <si>
    <t>APORTACIÓN INICIAL:   MONTO: $2,000,000.00   FECHA: 11/01/2002
OBSERVACIONES: EL CONACYT Y EL GOBIERNO DEL ESTADO DE PUEBLA PARTICIPAN COMO FIDEICOMITENTES EN EL FONDO. EN EL SALDO INICIAL SE INCLUYE LA CUENTA DE CHEQUES PARA GASTOS OPERATIVOS</t>
  </si>
  <si>
    <t>APORTACIÓN INICIAL:   MONTO: $3,000,000.00   FECHA: 14/12/2001
OBSERVACIONES: EL CONACYT Y EL GOBIERNO DEL ESTADO DE QUINTANA ROO PARTICIPAN COMO FIDEICOMITENTES DEL FONDO. EN EL SALDO INICIAL SE INCLUYE LA CUENTA DE CHEQUES PARA GASTOS OPERATIVOS</t>
  </si>
  <si>
    <t>APORTACIÓN INICIAL:   MONTO: $6,000,000.00   FECHA: 01/03/2002
OBSERVACIONES: EL CONACYT Y EL GOBIERNO DEL ESTADO DE SAN LUIS POTOSI PARTICIPAN COMO FIDEICOMITENTES DEL FONDO. EN EL SALDO INICIAL SE INCLUYE LA CUENTA DE CHEQUES PARA GASTOS OPERATIVOS</t>
  </si>
  <si>
    <t>APORTACIÓN INICIAL:   MONTO: $2,000,000.00   FECHA: 02/04/2002
OBSERVACIONES: EL CONACYT Y EL GOBIERNO DEL ESTADO DE SONORA PARTICIPAN COMO FIDEICOMITENTES EN EL FONDO. EN EL SALDO INICIAL SE INCLUYE LA CUENTA DE CHEQUES PARA GASTOS OPERATIVOS</t>
  </si>
  <si>
    <t>APORTACIÓN INICIAL:   MONTO: $3,500,000.00   FECHA: 19/12/2001
OBSERVACIONES: EL CONACYT Y EL GOBIERNO DEL ESTADO DE TAMAULIPAS PARTICIPAN COMO FIDEICOMITENTES EN EL FONDO. EN EL SALDO INICIAL SE INCLUYE LA CUENTA DE CHEQUES PARA GASTOS OPERATIVOS</t>
  </si>
  <si>
    <t>APORTACIÓN INICIAL:   MONTO: $2,000,000.00   FECHA: 11/01/2002
OBSERVACIONES: EL CONACYT Y EL GOBIERNO DEL ESTADO DE TLAXCALA PARTICIPAN COMO FIDEICOMITENTES EN EL FONDO. EN EL SALDO INICIAL SE INCLUYE LA CUENTA DE CHEQUES PARA GASTOS OPERATIVOS</t>
  </si>
  <si>
    <t>APORTACIÓN INICIAL:   MONTO: $3,000,000.00   FECHA: 02/04/2002
OBSERVACIONES: EL CONACYT Y EL GOBIERNO DEL ESTADO DE ZACATECAS PARTICIPAN COMO FIDEICOMITENTES EN EL FONDO. EN EL SALDO INICIAL SE INCLUYE LA CUENTA DE CHEQUES PARA GASTOS OPERATIVOS</t>
  </si>
  <si>
    <t>APORTACIÓN INICIAL:   MONTO: $7,300,000.00   FECHA: 24/07/2002
OBSERVACIONES: EL CONACYT Y EL GOBIERNO DEL ESTADO DE NAYARIT PARTICIPAN COMO FIDEICOMITENTES EN EL FONDO. EN EL SALDO INICIAL SE INCLUYE LA CUENTA DE CHEQUES PARA GASTOS OPERATIVOS</t>
  </si>
  <si>
    <t>APORTACIÓN INICIAL:   MONTO: $1,500,000.00   FECHA: 24/07/2002
OBSERVACIONES: EL CONACYT Y EL GOBIERNO DEL ESTADO PARTICIPAN COMO FIDEICOMITENTES DEL FONDO. EN EL SALDO INICIAL SE INCLUYE LA CUENTA DE CHEQUES PARA GASTOS OPERATIVOS</t>
  </si>
  <si>
    <t>APORTACIÓN INICIAL:   MONTO: $6,600,000.00   FECHA: 27/08/2002
OBSERVACIONES: EL CONACYT Y EL GOBIERNO DEL ESTADO DE TABASCO PARTICIPAN COMO FIDEICOMITENTES EN EL FONDO. EN EL SALDO INICIAL SE INCLUYE LA CUENTA DE CHEQUES PARA GASTOS OPERATIVOS</t>
  </si>
  <si>
    <t>APORTACIÓN INICIAL:   MONTO: $3,000,000.00   FECHA: 24/10/2002
OBSERVACIONES: EL CONACYT Y EL GOBIERNO DEL ESTADO DE YUCATAN PARTICIPAN COMO FIDEICOMITENTES EN EL FONDO. EN EL SALDO INICIAL SE INCLUYE LA CUENTA DE CHEQUES PARA GASTOS OPERATIVOS</t>
  </si>
  <si>
    <t>APORTACIÓN INICIAL:   MONTO: $2,000,000.00   FECHA: 25/11/2002
OBSERVACIONES: EL CONACYT Y EL GOBIERNO DEL ESTADO DE MORELOS PARTICIPAN COMO FIDEICOMITENTES EN EL FONDO. EN EL SALDO INICIAL SE INCLUYE LA CUENTA DE CHEQUES PARA GASTOS OPERATIVOS</t>
  </si>
  <si>
    <t>APORTACIÓN INICIAL:   MONTO: $5,000,000.00   FECHA: 10/12/2002
OBSERVACIONES: EL CONACYT Y EL GOBIERNO DEL ESTADO DE MICHOACAN PARTICIPAN COMO FIDEICOMITENTES EN EL FONDO.</t>
  </si>
  <si>
    <t>APORTACIÓN INICIAL:   MONTO: $5,000,000.00   FECHA: 16/12/2002
OBSERVACIONES: EL CONACYT Y EL GOBIERNO DEL ESTADO PARTICIPAN COMO FIDECOMITENTES DEL FONDO. EN EL SALDO INICIAL SE INCLUYE LA CUENTA DE CHEQUES PARA GASTOS OPERATIVOS</t>
  </si>
  <si>
    <t>APORTACIÓN INICIAL:   MONTO: $1,000,000.00   FECHA: 06/06/2003
OBSERVACIONES: EL CONACYT Y EL GOBIERNO DEL ESTADO PARTICIPAN COMO FIDEICOMITENTES EN EL FONDO. EN EL SALDO INICIAL SE INCLUYE LA CUENTA DE CHEQUES PARA GASTOS OPERATIVOS</t>
  </si>
  <si>
    <t>APORTACIÓN INICIAL:   MONTO: $2,200,000.00   FECHA: 19/12/2002
OBSERVACIONES: EL CONACYT Y EL GOBIERNO DEL ESTADO DE CAMPECHE PARTICIPAN COMO FIDEICOMITENTES EN EL FONDO. EN EL SALDO INICIAL SE INCLUYE LA CUENTA DE CHEQUES PARA GASTOS OPERATIVOS</t>
  </si>
  <si>
    <t>APORTACIÓN INICIAL:   MONTO: $3,000,000.00   FECHA: 16/10/2003
OBSERVACIONES: EL CONACYT Y EL GOBIERNO DEL ESTADO DE COLIMA PARTICIPAN COMO FIDEICOMITENTES EN EL FONDO. EN EL SALDO INICIAL SE INCLUYE LA CUENTA DE CHEQUES PARA GASTOS OPERATIVOS</t>
  </si>
  <si>
    <t>APORTACIÓN INICIAL:   MONTO: $5,000,000.00   FECHA: 25/07/2003
OBSERVACIONES: EL CONACYT Y EL GOBIERNO MUNICIPAL DE CIUDAD JUAREZ PARTICIPAN COMO FIDEICOMITENTES EN EL FONDO.</t>
  </si>
  <si>
    <t>APORTACIÓN INICIAL:   MONTO: $5,000,000.00   FECHA: 25/02/2004
OBSERVACIONES: EL CONACYT Y EL GOBIERNO DEL ESTADO DE SINALOA PARTICIPAN COMO FIDEICOMITENTES EN EL FONDO. EN EL SALDO INICIAL SE INCLUYE LA CUENTA DE CHEQUES PARA GASTOS OPERATIVOS</t>
  </si>
  <si>
    <t>APORTACIÓN INICIAL:   MONTO: $3,700,000.00   FECHA: 20/10/2004
OBSERVACIONES: EL CONACYT Y EL GOBIERNO DEL ESTADO DE MEXICO PARTICIPAN COMO FIDEICOMITENTES EN EL FONDO. EN EL SALDO INICIAL SE INCLUYE LA CUENTA DE CHEQUES PARA GASTOS OPERATIVOS</t>
  </si>
  <si>
    <t>APORTACIÓN INICIAL:   MONTO: $5,000,000.00   FECHA: 05/09/2005
OBSERVACIONES: EL CONACYT Y EL GOBIERNO DEL ESTADO DE CHIHUAHUA PARICIPAN COMO FIDEICOMITENTES EN EL FONDO.</t>
  </si>
  <si>
    <t>APORTACIÓN INICIAL:   MONTO: $25,000,000.00   FECHA: 27/09/2005
OBSERVACIONES: EL CONACYT Y EL GOBIERNO DEL ESTADO DE VERACRUZ PARTICIPAN COMO FIDEICOMITENTES EN EL FONDO. EN EL SALDO INICIAL SE INCLUYE LA CUENTA DE CHEQUES PARA GASTOS OPERATIVOS</t>
  </si>
  <si>
    <t>APORTACIÓN INICIAL:   MONTO: $5,000,000.00   FECHA: 27/09/2005
OBSERVACIONES: EL CONACYT Y EL MUNICIPIO DE PUEBLA PARTICIPAN COMO FIDEICOMITENTES EN EL FONDO. EN EL SALDO INICIAL SE INCLUYE LA CUENTA DE CHEQUES PARA GASTOS OPERATIVOS</t>
  </si>
  <si>
    <t>APORTACIÓN INICIAL:   MONTO: $15,000,000.00   FECHA: 08/10/2007
OBSERVACIONES: EL CONACYT Y EL GOBIERNO DEL DISTRITO FEDERAL SON FIDEICOMITENTES. POR LO QUE RESPECTA A LA INFORMACIÒN PRESENTADA EN INDICADO, SE PRESENTA CON CIFRAS ACUMULADAS.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</si>
  <si>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</si>
  <si>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APORTACIÓN INICIAL:   MONTO: $14,000,000.00   FECHA: 29/09/2008
OBSERVACIONES: EN EL SALDO INICIAL SE INCLUYE LA CUENTA DE CHEQUES PARA GASTOS OPERATIVOS</t>
  </si>
  <si>
    <t>APORTACIÓN INICIAL:   MONTO: $2,964,500.00   FECHA: 31/10/2000
OBSERVACIONES: APORTACIONES AL "GTC" DE CANARIAS, ESPAÑA, PARA LA PARTICIPACION CIENTIFICA. EN EL SISTEMA DEL PROCESO INTEGRAL DE PROGRAMACION Y PRESUPUESTO "PIPP" DEL EJERCICIO 2010, SE ENCUENTRA VIGENTE LA CLAVE DE ACTUALIZACION DEL CONTRATO ANALOGO.</t>
  </si>
  <si>
    <t>DESTINO: EL DESTINO DE LOS RECURSOS ESTA PRINCIPALMENTE EN EL DESARROLLO DE INVESTIGACION EN SALUD
CUMPLIMIENTO DE LA MISIÓN:
DESARROLLO DE INVESTIGACION EN SALUD</t>
  </si>
  <si>
    <t>201011L6I01529</t>
  </si>
  <si>
    <t>GOBIERNO DEL ESTADO DE MEXICO</t>
  </si>
  <si>
    <t>201011L6I01530</t>
  </si>
  <si>
    <t>FOMENTAR LA ESTRUCTURA DE PLANEACIÓN Y PARTICIPACIÓN ORGANIZADA EN MATERIA DE DEPORTE Y CULTURA FÍSICA EN EL ESTADO DE MÉXICO.</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</si>
  <si>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</si>
  <si>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</si>
  <si>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</si>
  <si>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Tercer Trimestre de 2010</t>
  </si>
  <si>
    <t>ANEXO XVIII</t>
  </si>
  <si>
    <t>CON REGISTRO VIGENTE AL 30 DE SEPTIEMBRE DE 2010</t>
  </si>
  <si>
    <t>REPORTADO
ENERO - SEPTIEMBRE 2010</t>
  </si>
  <si>
    <t>DESTINO: POR CONCEPTO DE APLICACIONES PATRIMONIALES SE OTORGARON DOS PAGOS DE $303,783 A LA UNAM POR CONCEPTO DEL CONVENIO DE COLABORACIÓN SUSCRITO PARA EL INTERCAMBIO DE INFORMACIÓN A TIEMPO REAL. LOS $2,098.75 CORRESPONDEN A LAS COMISIONES MAS EL IMPUESTO AL VALOR AGREGADO LOS $406,911.58 RESTANTES CORRESPONDEN AL RESULTADO DE LA VALORIZACIÓN EN MONEDA EXTRANJERA.
CUMPLIMIENTO DE LA MISIÓN:
1. SE AUTORIZÓ LA ADQUISICIÓN DE DIVERSO EQUIPO DE REPOSICIÓN QUE INTEGRA EL FIDEICOMISO. 2.SE INICIARON LAS GESTIONES DE PAGO DE EQUIPO A FAVOR DEL CENTRO NACIONAL DE PREVENCIÓN DE DESASTRES. 3. SE CONTINUAN CON LAS GESTIONES PARA LLEVAR A CABO LA ADQUISICIÓN DE EQUIPO ADICIONAL FAVOR DEL CENAPRED PARA CONTINUAR CON LA OPERACIÓN DE LA RED SISMICA MEXICANA</t>
  </si>
  <si>
    <t>DESTINO: $4,031,057.06 PESOS EN EL PROYECTO DE SEMAR "INMUNIZACIÓN DEL PERSONAL NAVAL EN EL ACTIVO CONTRA LA INFLUENZA AH1N1" $14'127,701.85 PESOS EN EL PROYECTO DE SEDENA "INMUNIZACIÓN CONTRA LA INFLUENZA A(H1N1) AL PERSONAL MILITAR EN EL ACTIVO PERTENECIENTE AL EJERCITO Y FUERZA ÁEREA MEXICANOS", $98,557.58 PESOS POR CONCEPTO DE HONORARIOS PROFESIONALES, $22,929.22 CORRESPONDE A LOS IMPUESTOS ENTERADOS SOBRE HONORARIOS PROFESIONALES Y 408.25 CORRESPONDEN A LAS COMISIONES BANCARIAS.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</si>
  <si>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DESTINO: EN EL PERIODO SE SE DEVOLVIERON LOS DEPOSITOS MAL APLICADOS AL FIDEICOMISO POR $139,234.62; LA ENTREGA DE APOYOS ES POR $163,706,000.00; LOS HONORARIOS PAGADOS A TELECOMM SON $3,661,960.97 Y EL PAGO DE AUDITORIA EXTERNA ES POR $21,309.79
CUMPLIMIENTO DE LA MISIÓN:
PARA ESTE PERIODO SE PUBLICARION CUATRO LISTAS DE APOYOS PROGRAMADOS</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</si>
  <si>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$505,212,064.43 POR ECONTRARSE EN PROCESO DE ENTREGA A LOS EX TRABAJADORES. LA INFORMACIÓN QUE CONTIENE ESTE REPORTE ES RESPONSABILIDAD DEL FIDUCIARIO Y NO ES GENERADA POR QUIEN LO REALIZA.</t>
  </si>
  <si>
    <t>APORTACIÓN INICIAL:   MONTO: $1,463,524.22   FECHA: 05/09/1996
OBSERVACIONES: SE REPORTA LA INFORMACIÓN DEL TERCER TRIMESTRE DEL 2010 (JULIO-SEPTIEMBRE 2010)</t>
  </si>
  <si>
    <t>UNIDAD DE RELACIONES ECONÓMICAS Y COOPERACIÓN INTERNACIONAL</t>
  </si>
  <si>
    <t>CONTRATO DE MANDATO</t>
  </si>
  <si>
    <t>CONTRIBUIR AL FORTALECIMIENTO INSTITUCIONAL DE HAITI Y ATENDER NECESIDADES DE POBLACIÓN EN VIRTUD DEL TERREMOTO DEL 12 DE ENERO DE 2010.</t>
  </si>
  <si>
    <t>DESTINO: PROYECTOS ENCAMINADOS AL APOYO DEL GOBIERNO HAITIANO Y LAS NECESIDADES DE LA POBLACIÓN DE ESE PAÍS.
CUMPLIMIENTO DE LA MISIÓN:
SE APROBARON PROYECTOS PRESENTADOS PARA EL CUMPLIMIENTO DE LAS ACTIVIDADES DEL MANDATO</t>
  </si>
  <si>
    <t>APORTACIÓN INICIAL:   MONTO: $101,168,800.00   FECHA: 12/10/2010
OBSERVACIONES: PARA EFECTOS DE LA FECHA DE FIRMA DEL MANDATO ES EL PRIMER INFORME QUE SE PRESENTA.</t>
  </si>
  <si>
    <t>DESTINO: DURANTE EL MES DE ENERO DE 2010, SE APLICARON FONDOS POR 1'318,850.85 USD, PARA EL ENVÍO DE LOS GASTOS DE OPERACIÓN DE LAS REPRESENTACIONES DE MEXICO EN EL EXTERIOR, DICHOS RECURSOS FUERON REEMBOLSADOS DURANTE EL MES DE FEBRERO DE 2010, PARA EL SEGUNDO Y TERCER TRIMESTRE NO REPORTÓ MOVIMIENTOS.
CUMPLIMIENTO DE LA MISIÓN:
DE CONFORMIDAD CON EL FIN PARA EL QUE FUE CREADO, DURANTE EL PRESENTE EJERCICIO SE CONTINUARÁ CON LA CREACIÓN Y OPERACIÓN DE FONDOS DE CONTINGENCIA PARA LAS EMBAJADAS Y CONSULADOS DE MEXICO EN EL EXTRANJERO.</t>
  </si>
  <si>
    <t>APORTACIÓN INICIAL:   MONTO: $45,270,637.70   FECHA: 22/09/2006
OBSERVACIONES: EL MANDATO ESTA CONSTITUIDO EN DÓLARES AMERICANOS, PARA LA PRESENTACIÓN DE ESTE INFORME TRIMESTRAL EN MONEDA NACIONAL, SE CONSIDERA EL TIPO DE CAMBIO REPORTADO POR EL BANCO AL 30/SEPTIEMBRE/2010, AL APLICAR ESTE TIPO DE CAMBIO AL MONTO DE LOS RECURSOS DISPONIBLES EN DÓLARES AL CIERRE DEL AÑO ANTERIOR SE GENERA DIFERENCIA ACUMULADA DE MENOS POR $684,801.27 MN.</t>
  </si>
  <si>
    <t>DESTINO: SE ENTERARON RECURSOS A LA TESORERÍA DE LA FEDERACIÓN POR CONCEPTO DE DEVOLUCIÓN DE APORTACIONES DEL DERECHO SOBRE EXTRACCIÓN DE HIDROCARBUROS EN VIRTUD DE QUE EL PAGO REALIZADO POR PEMEX EN DICIEMBRE DE 2009 FUE INFERIOR A LA ESTIMACIÓN QUE SIRVIÓ DE BASE PARA EL CÁLCULO DE LA APORTACIÓN REALIZADA ESE MES, ASÍ COMO PARA INVERSIONES FINANCIERAS Y PAGO DE HONORARIOS A LA FIDUCIARIA.
CUMPLIMIENTO DE LA MISIÓN:
LOS RECURSOS DEL FEIP, CONFORME A SU OBJETO, ESTUVIERON DISPONIBLES DURANTE LOS PRIMEROS TRES TRIMESTRES DE 2010 PARA AMINORAR LA DISMINUCIÓN DE LOS INGRESOS DEL GOBIERNO FEDERAL ASOCIADA A MENOR RECAUDACIÓN DE INGRESOS TRIBUTARIOS, MENORES PRECIOS DE PETRÓLEO Y MENOR PLATAFORMA DE EXTRACCIÓN DE PETRÓLEO CON RESPECTO A LIF2010, PARA PROPICIAR CONDICIONES QUE PERMITAN CUBRIR EL GASTO APROBADO EN EL PEF2010.</t>
  </si>
  <si>
    <t>APORTACIÓN INICIAL:   MONTO: $9,455,074,200.01   FECHA: 27/04/2001
OBSERVACIONES: LOS MOVIMIENTOS QUE SE REPORTAN CORRESPONDEN A LO OBSERVADO DURANTE ENERO-SEPTIEMBRE DE 2010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</si>
  <si>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CORRESPONDE A GASTOS DE OPERACIÓN DEL FIDEICOMISO; VER EL CUADRO ANEXO "DETERMINACIÓN DE INGRESOS Y EGRESOS POR FIDEICOMISOS QUE CUENTAN CON REGISTRO ANTE LA SHCP".
CUMPLIMIENTO DE LA MISIÓN:
EN EL PERIODO ENERO-SEPTIEMBRE DE 2010 SE REALIZÓ LA DONACIÓN DE UNA VIVIENDA. DESDE SU CONSTITUCIÓN, EL FIDEICOMISO HA ADQUIRIDO UN TOTAL DE 351 VIVIENDAS EN EL PAÍS, DE LAS CUALES SE HAN DONADO 334, SE VENDIERON 12 POR NO CONSIDERARSE DE UTILIDAD PARA EL PROGRAMA Y ESTÁN PENDIENTES DE DONACIÓN 5 MÁS.</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</si>
  <si>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EN EL CASO DE LOS HONORARIOS FIDUCIARIOS, ÉSTOS DIFIEREN DE LOS QUE SE REPORTAN EN EL ESTADO DE RESULTADOS, TODA VEZ QUE POR LA NATURALEZA DEL FIDEICOMISO, CON CARGO A SU PATRIMONIO SE CUBREN HONORARIOS NOTARIALES Y POR CONCEPTO DE AVALÚOS. LA DIFERENCIA QUE EXISTE ENTRE EL TOTAL DE EGRESOS REPORTADA EN ESTE PERIODO Y LA CIFRA REGISTRADA EN EL ESTADO DE RESULTADOS, SE DERIVA DE QUE ALGUNOS GASTOS CONTABLEMENTE SE REGISTRAN EN EL MOMENTO DE SU EROGACIÓN EN LA CUENTA DE DEUDORES DIVERSOS (ACTIVO), ESTO HASTA EN TANTO NO SE CUENTA CON SU COMPROBANTE FISCAL. AL MOMENTO EN QUE SE CUENTA CON LOS COMPROBANTES FISCALES SE CANCELA LA CUENTA DE DEUDORES DIVERSOS Y SUS IMPORTES SE APLICAN A LA CUENTA CORRESPONDIENTE DE GASTOS (RESULTADOS).</t>
  </si>
  <si>
    <t>DESTINO: NO SE REALIZARON EROGACIONES.
CUMPLIMIENTO DE LA MISIÓN:
MEDIANTE ESCRITO REMITIDO POR BANOBRAS, INFORMA QUE EL FIDEICOMISO CONSTITUIDO A TRAVÉS DE ESCRITURA PÚBLICA NO. 21,665 DE FECHA 23 DE ENERO DE 1969, CORRESPONDE AL FIDEICOMISO IDENTIFICADO COMO 159 DENOMINADO HABER SOCIAL BANCO NACIONAL DE TRANSPORTES, S.A., POR LO QUE SE LLEVARÁN A CABO LAS ACCIONES CONDUCENTES PARA SU EXTINCIÓN.</t>
  </si>
  <si>
    <t>DESTINO: SON LOS EGRESOS CANALIZADOS PARA PAGO A AHORRADORES AL TERCER TRIMESTRE DE 2010 POR $370´467,359.50, PARA EL PAGO DE HONORARIOS FIDUCIARIOS POR $ 4´514,165.02,HONORARIOS POR SERVICIOS POR $28'784,640.16 Y OTROS GASTOS DE OPERACIÓN Y ADMINISTRACIÓN POR $939,285.72.
CUMPLIMIENTO DE LA MISIÓN:
EL FIDEICOMISO CONTINUÒ DURANTE EL TERCER TRIMESTRE DE 2010, CON EL PROCESO ORDENADO DE ATENCIÓN Y PAGO A AHORRADORES, REFORZÒ SU PAPEL COMO INSTRUMENTO DE APOYO AL REORDENAMIENTO Y CONSOLIDACIÒN DEL SECTOR DE AHORRO Y CRÈDITO POPULAR Y CONTINUARÁ EN COORDINACIÓN CON LA SHCP, CNBV Y EL BANSEFI APOYANDO AL SANEAMIENTO DE SOCIEDADES EN OPERACIÓN TIPO II.</t>
  </si>
  <si>
    <t>DESTINO: APOYO FINANCIERO A DIVERSOS PROYECTOS AMBIENTALES AUTORIZADOS POR EL COMITÉ TECNICO DEL FIDEICOMISO Y EJECUTADOS POR LOS GOBIERNOS DEL ESTADO DE MÉXICO Y DISTRITO FEDERAL. ASI COMO DIVERSOS GASTOS DE CARACTER ADMINISTRATIVO Y HONORARIOS DE AUDITORIAS.
CUMPLIMIENTO DE LA MISIÓN:
DURANTE EL PERIODO ENERO - SEPTIEMBRE DE 2010 EL FIDEICOMISO HA FINANCIADO PROYECTOS AMBIENTALES PRIORITARIOS POR UN MONTO DE 24.26 MDP.</t>
  </si>
  <si>
    <t>APORTACIÓN INICIAL:   MONTO: $1,000,000.00   FECHA: 26/11/1992
OBSERVACIONES: LOS EGRESOS PARA FINANCIAR PROYECTOS SE REGISTRAN EN LOS ESTADOS FINANCIEROS COMO APLICACIONES PATRIMONIALES. CABE MENCIONAR QUE EN LOS ESTADOS DE RESULTADOS DE ENERO A SEPTIEMBRE DE 2010 EN LA PARTE DE EGRESOS EN EL RUBRO DE HONORARIOS Y COMISIONES PAGADAS, SE HA EROGADO UN MONTO DE $17,594.23 PESOS QUE CORRESPONDE A GASTOS DE AUDITORÍA Y COMISIONES BANCARIAS.</t>
  </si>
  <si>
    <t>DESTINO: PAGO DE HONORARIOS FIDUCIARIOS, COMISIONES BANCARIAS, PAGO DE LA IMPARTICIÓN DEL CURSO DE ESPECIALIZACIÓN EN EVALUACIÓN FINANCIERA Y SOCIOECONÓMICA DE PROYECTOS PARA 2010 A TRAVÉS DEL INSTITUTO TECNÓLOGICO AUTÓNOMO DE MÉXICO (ITAM) DE ACUERDO AL CONTRATO ESTABLECIDO.
CUMPLIMIENTO DE LA MISIÓN:
REALIZACIÓN CURSO-TALLER EN EVALUACIÓN FINANCIERA Y SOCIOECONÓMICA DE PROYECTOS PARA FUNCIONARIOS DE ORGANISMOS DE CUENCA DE CONAGUA,PEMEX, SCT, SAT, SENER Y REFORMA AGRARIA Y PARA FUNCIONARIOS DE GOBIERNOS ESTATALES DE CAMPECHE, COLIMA, PUEBLA, SAN LUIS POTOSÍ Y SONORA. VER DOCUMENTO ANEXO1.</t>
  </si>
  <si>
    <t>APORTACIÓN INICIAL:   MONTO: $500,000.00   FECHA: 10/03/1994
OBSERVACIONES: LOS INGRESOS CONSIDERAN APORTACIONES DE RENDIMIENTOS FINANCIEROS POR $523,638.75 Y DE OTROS PRODUCTOS POR $70,000.00. LA DIFERENCIA OBSERVADA ENTRE LA INFORMACIÓN REGISTRADA EN EL SISTEMA DE CONTROL Y TRANSPARENCIA DE FIDEICOMISOS CON LA PRESENTADA EN EL ESTADO DE RESULTADOS EN EL RUBRO DE PAGO DE HONORARIOS Y COMISIONES PAGADAS, ES DERIVADO DEL COBRO DE COMISIONES BANCARIAS(POR EL MANEJO DE CUENTA). LO ANTERIOR SE DERIVA QUE LO REPORTADO EN EL SISTEMA ES REFLEJO EN UN FLUJO DE EFECTIVO Y LO QUE SE REPORTA EN LOS ESTADOS FINANCIEROS SON CUENTAS DE BALANCE CONTABLE QUE NO SON COMPARABLES ENTRE SÍ. LOS EGRESOS ACUMULADOS SE COMPONEN DE EGRESOS REGISTRADOS EN EL PERÍODO QUE SE REPORTA POR $3,751,073.55 Y POR OTROS PAGOS POR $12,200.00,EN ESTA ÚLTIMA CIFRA SE CONSIDERA PAGO DE IMPUESTOS, HACIENDO UN TOTAL DE $3,763,273.55.</t>
  </si>
  <si>
    <t>APORTACIÓN INICIAL:   MONTO: $1,000,000.00   FECHA: 28/02/2002
OBSERVACIONES: SE ANEXA COMO SOPORTE DOCUMENTAL DE LA INFORMACIÓN FINANCIERA DE BANOBRAS, ESTADO DE POSICIÓN FINANCIERA AL 30 DE SEPTIEMBRE DE 2010, Y CUADRO CON LA INFORMACIÓN SOBRE LOS ACTOS JURÍDICOS VIGENTES ENERO A SEPTIEMBRE DE 2010 ELABORADO POR BANOBRAS, QUE EXPRESA LOS MONTOS DE INGRESOS Y EGRESOS AL 30 DE SEPTIEMBRE DE 2010.</t>
  </si>
  <si>
    <t>DESTINO: AL TERCER TRIMESTRE, SE EROGÓ UN TOTAL DE 487.4 MILLONES DE PESOS (MP); 439.5 MP PARA APOYOS A PROYECTOS DE INVERSIÓN CON CARGO A LA SUBCUENTA "A", Y 45.9 MP PARA PROYECTOS CON CARGO A LA SUBCUENTA "B", 0.6 MP POR HONORARIOS FIDUCIARIOS Y COMISIONES BANCARIAS Y 1.4 MP POR MOVIMIENTOS COMPENSADOS.
CUMPLIMIENTO DE LA MISIÓN:
AL TERCER TRIMESTRE SE AUTORIZO A LA SUBCUENTA "A" UN MONTO TOTAL DE 270.6 MILLONES DE PESOS (MP), PARA 56 PROYECTOS DE INFRAESTRUCTURA BÁSICA PARA 53 MUNICIPIOS DE 15 ENTIDADES FEDERATIVAS. PARA LA SUBCUENTA "B" SE AUTORIZARON RECURSOS POR 9.4 MP PARA EL BANCO DE PROYECTOS, 48.0 MP AL FAIS PARA 288 MUNICIPIOS DE 8 ENTIDADES FEDERATIVAS, 28.8 MP PARA 19 MUNICIPIOS DE 15 ESTADOS, PARA PROYECTOS MUNICIPALES DE MODERNIZACIÓN CATASTRAL Y 1.5 MP DEL SAPAM, PARA 1 MUNICIPIO.</t>
  </si>
  <si>
    <t>APORTACIÓN INICIAL:   MONTO: $30,700,000.00   FECHA: 15/05/1991
OBSERVACIONES: DE LOS INGRESOS 12 MP SE REFIEREN A REINTEGROS AL PATRIMONIO DEL FIDEM POR PROYECTOS NO EJECUTADOS Y/O REMANENTES DE PROYECTOS Y SUS RENDIMIENTOS FINANCIEROS Y 1.4 MP A MOVIMIENTOS COMPENSADOS.</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</si>
  <si>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313,232, SERVIDORES PÚBLICOS QUE INICIARON Y TERMINARON EL VIGÉSIMO PRIMER CICLO DEL FONAC, AL MISMO NÚMERO DE SERVIDORES PÚBLICOS LE FUE ENTREGADO EL PAGO DE SUS AHORROS, TODA VEZ QUE LAS 83 DEPENDENCIAS Y ENTIDADES AFILIADAS REALIZARON DURANTE EL MES DE AGOSTO DE 2010, EL TRÁMITE Y PAGO CORRESPONDIENTE A SU LIQUIDACIÓN
TRABAJADORES QUE INICIARON Y TERMINARON   =   313232
-----------------------------------------------100
TRABAJADORES QUE INICIARON Y TERMINARON   =   313232</t>
  </si>
  <si>
    <t>APORTACIÓN INICIAL:   MONTO: $150,000,000.00   FECHA: 12/01/1990
OBSERVACIONES: 1. SE REPORTA EL TOTAL DE RENDIMIENTOS GENERADOS POR EL FIDEICOMISO AL TERCER TRIMESTRE DE 2010. 2. EL IMPORTE DE LOS RENDIMIENTOS QUE SE REPORTAN, SON BRUTOS. 3. EN LOS APARTADOS DE INGRESOS Y EGRESOS, NO SE CONSIDERAN LOS MOVIMIENTOS OPERATIVOS ENTRE SUBCONTRATOS, A FIN DE REFLEJAR IMPORTES REALES POR DICHOS CONCEPTOS. 4. DURANTE EL PERIODO QUE SE REPORTA (JULIO-SEPTIEMBRE 2010), SE INCREMENTARON LAS APORTACIONES AL FONAC CON RETROACTIVIDAD AL 1 DE ENERO DE 2010, POR TAL MOTIVO EL GOBIERNO FEDERAL REALIZÓ LAS APORTACIONES DE LA PRIMERA PARTE QUE LE CORRESPONDE EFECTUAR AL FONDO, EN EL MES DE SEPTIEMBRE DE 2010. 5. EN EL MES DE AGOSTO SE REALIZO LA LIQUIDACIÓN ANUAL DEL VIGÉSIMO PRIMER CICLO DEL FONAC, LIQUIDANDO A 313,232 TRABAJADORES. 6. LA DISPONIBILIDAD PRESENTADA CONSIDERA CIFRAS ACORDE A LOS ESTADOS FINANCIEROS.</t>
  </si>
  <si>
    <t>DESTINO: OBRAS Y ACCIONES DE RECONSTRUCCIÓN Y REPARACIÓN DE INFRAESTRUCTURA PÚBLICA, PRINCIPALMENTE CARRETERA, HIDRÁULICA, URBANA, EDUCATIVA, DEPORTIVA, DE SALUD, VIVIENDA, MEDIO AMBIENTE, FORESTAL Y NAVAL DAÑADA POR LAS LLUVIAS SEVERAS OCURRIDAS EN BAJA CALIFORNIA, COAHUILA, CHIAPAS, GUERRERO, MÉXICO, MICHOACÁN, NUEVO LEÓN, OAXACA, SAN LUIS POTOSÍ, TAMAULIPAS Y VERACRUZ, ASÍ COMO EN EL D.F.; POR EL SISMO EN BAJA CALIFORNIA Y SONORA; LAS INUNDACIONES EN MORELOS Y TABASCO, Y LOS APOYOS A BAJA CALIFORNIA SUR E HIDALGO. ASIMISMO, SE AUTORIZARON RECURSOS PARA LA ATENCIÓN DE SITUACIONES DE EMERGENCIA Y DESASTRE A TRAVÉS DEL FONDO REVOLVENTE; PARA LA ADQUISICIÓN DE EQUIPO ESPECIALIZADO, PARA PROYECTOS PREVENTIVOS Y PARA EL DISEÑO DE MECANISMOS FINANCIEROS DE PROTECCIÓN DEL FIDEICOMISO FONDEN. INCLUYE 3.08 MILLONES DE PESOS (MP) POR CONCEPTO DE HONORARIOS FIDUCIARIOS.
CUMPLIMIENTO DE LA MISIÓN:
PARA LA RECONSTRUCCIÓN Y REPARACIÓN DE INFRAESTRUCTURA CARRETERA, HIDRÁULICA, URBANA, EDUCATIVA, DEPORTIVA, DE SALUD, VIVIENDA, MEDIO AMBIENTE, FORESTAL Y NAVAL AFECTADA POR EL SISMO DEL 4 DE ABRIL Y POR LA PRESENCIA DE LLUVIAS SEVERAS E INUNDACIONES POR LOS HURACANES ALEX Y KARL; LA ATENCIÓN DE SITUACIONES DE EMERGENCIA Y DESASTRE; LA ADQUISICIÓN DE EQUIPO ESPECIALIZADO; PROY PREVENTIVOS; EL DISEÑO DE MECANISMOS FINANCIEROS DE PROTECCIÓN DEL FIDEICOMISO Y PARA APOYAR A BAJA CAL. SUR E HGO.</t>
  </si>
  <si>
    <t>APORTACIÓN INICIAL:   MONTO: $2,031,169,428.84   FECHA: 30/06/1999
OBSERVACIONES: LA DISPONIBILIDAD AL 30 DE SEPTIEMBRE DE 2010 INCLUYE RECURSOS COMPROMETIDOS POR 11,269.4 MP, ASÍ COMO 2,714.2 MP DE RECURSOS SUSCEPTIBLES DE COMPROMETER. EN 2010 LAS PARTIDAS CORRESPONDIENTES A DEUDORES DIVERSOS (ANTICIPOS) Y ACREEDORES DIVERSOS (NO IDENTIFICADOS Y COPARTICIPACIÓNES ESTATALES), SE INCLUYEN EN EL FLUJO DE EFECTIVO CUYO SALDO ES COINCIDENTE CON LA SUMA DE LOS RUBROS DE BANCOS E INVERSIONES, PARTIDAS QUE SE ELIMINAN EN EL RESUMEN PARA EFECTOS DE DETERMINACIÓN DE LA DISPONIBILIDAD DEL FIDEICOMISO.</t>
  </si>
  <si>
    <t>DESTINO: DURANTE EL TERCER TRIMESTRE DE 2010, SE TUVIERON EGRESOS POR 327.0 MILLONES DE PESOS (MP), 321.9 MP POR ENTREGA A LOS ESTADOS PARA GASTO EN INVERSIÓN EN INFRAESTRUCTURA Y EQUIPAMIENTO, 3.0 MP POR ENTEROS A LA TESOFE Y 2.1 MP POR HONORARIOS FIDUCIARIOS, COMISIONES BANCARIAS Y HONORARIOS POR LA REALIZACIÍN DE AUDITORÍA EXTERNA AL FIES.
CUMPLIMIENTO DE LA MISIÓN:
AL 30 DE SEPTIEMBRE DE 2010 NO SE HAN REGISTRADO APORTACIONES DE RECURSOS AL PATRIMONIO DEL FIES, POR CONCEPTO DE INGRESOS EXCEDENTES, DE ACUERDO CON EL ARTÍCULO 19, FRACCIÓN IV, INCISO D), Y FRACCIÓN V, INCISO B), DE LA LFPRH; 12 DE SU REGLAMENTO, Y 8, FRACCIÓN V, DEL PEF 2008. DEL EJERCICIO 2008, SE ENTREGARON UN TOTAL DE 321.9 MP PARA GASTO EN PROGRAMAS Y PROYECTOS DE INFRAESTRUCTURA Y EQUIPAMIENTO DE LAS ENTIDADES FEDERATIVAS.</t>
  </si>
  <si>
    <t>APORTACIÓN INICIAL:   MONTO: $1,000,000.00   FECHA: 23/04/2003
OBSERVACIONES: AL TERCER TRIMESTRE DE 2010 SE HA ENTREGADO LA TOTALIDAD DE LOS RECURSOS DEL FIES, CORRESPONDIENTES AL EJERCICIO FISCAL DE 2008, PARA GASTO EN PROGRAMAS Y PROYECTOS DE INFRAESTRUCTURA Y EQUIPAMIENTO DE LAS ENTIDADES FEDERATIVAS.</t>
  </si>
  <si>
    <t>DESTINO: AL TERCER TRIMESTRE DEL EJERCICIO FISCAL DE 2010, SE REALIZARON EROGACIONES POR 4,640.7 MILLONES DE PESOS (MP); 4,567.3 MP FUERON DESTINADOS AL PAGO DEL ESQUEMA DE POTENCIACIÓN DE LOS RECURSOS DE LA COMPENSACIÓN DE LA RFP EN LAS PARTICIPACIONES EN INGRESOS FEDERALES DE LAS ENTIDADES FEDERATIVAS Y MUNICIPIOS DEL 2009, Y 72.7 DESTINADOS A LA COMPENSACIÓN DEL 2DO COMPLEMENTO DEL ANTICIPO DEL 2DO TRIM DE 2009, 0.7 MP POR HONORARIOS FIDUCIARIOS Y COMISIONES BANCARIAS. LA RESERVA DEL FEIEF, UNA VEZ REALIZADO EL PAGO SEÑALADO SE UBICÓ EN UN TOTAL DE 6,099.3 MP, AL 30 DE SEPTIEMBRE DE 2010.
CUMPLIMIENTO DE LA MISIÓN:
AL 3ER TRIM DEL EJERC FISCAL NO SE REGISTRARON APORTACIONES DE RECURSOS AL PATRIMONIO DEL FEIEF POR CONCEPTO DE APORTACIONES A LA RESERVA POR INGRESOS EXC DE ACUERDO AL ART 19, FRACC IV, INC A) DE LA LFPRH Y 12 DE SU RGTO. POR EL DEEP, CONFORME A LO ESTABLECIDO EN EL ART 257 DE LA LEY FED DE DERECHOS SE APORTARON 2,178.2 MP AL FEIEF DEL 2DO ANTICIPO TRIMESTRAL DE 2010, PARA CUMPLIR CON EL ART 1 DE LA LEY DE INGRESOS 2010, A FIN DE MITIGAR LAS OBLIGACIONES DEL ESQUEMA DE POTENCIACIÓN.</t>
  </si>
  <si>
    <t>APORTACIÓN INICIAL:   MONTO: $250,000.00   FECHA: 05/05/2006
OBSERVACIONES: COMO SE MENCIONA EN EL PRESENTE, LA APORTACIÓN DE RECURSOS AL FEIEF DURANTE EL TERCER TRIMESTRE DEL EJERCICIO FISCAL DE 2010, CORRESPONDE A LOS RECURSOS DEL SEGUNDO ANTICIPO TRIMESTRAL DEL EJERCICIO FISCAL DE 2010, DEL DERECHO EXTRAORDINARIO SOBRE LA EXPORTACIÓN DE PETRÓLEO CRUDO A QUE SE REFIERE EL ART. 257 DE LA LEY FEDERAL DE DERECHOS POR UN MONTO DE 2,178.2 MILLONES DE PESOS (MP) Y DE CONFORMIDAD CON LAS DISPOSICIONES APLICABLES FUE DESTINADO PARA CUBRIR LAS OBLIGACIONES DERIVADAS DEL ESQUEMA DE POTENCIACIÓN DE LOS RECURSOS DEL FEIEF Y SE REALIZÓ EN EL MES DE AGOSTO DE 2010.</t>
  </si>
  <si>
    <t>DESTINO: AL TERCER TRIMESTRE SE EROGARON 314.6 MILLONES DE PESOS (MP), DE LOS CUALES 313.7 MP SE DESTINARON AL APOYO DE OBRAS DE PAVIMENTACIÓN Y 0.9 MP AL PAGO DE HONORARIOS FIDUCIARIOS Y COMISIONES BANCARIAS.
CUMPLIMIENTO DE LA MISIÓN:
AL CIERRE DEL TERCER TRIMESTRE SE AUTORIZARON RECURSOS DE APOYOS DIRECTOS POR 791.1 MILLONES DE PESOS (MP), PARA LA EJECUCIÓN DE 492 OBRAS EN 175 MUNICIPIOS DE 26 ENTIDADES FEDERATIVAS.</t>
  </si>
  <si>
    <t>APORTACIÓN INICIAL:   MONTO: $2,085,030,000.00   FECHA: 28/06/2010
OBSERVACIONES: LOS INGRESOS SE REFIEREN A $2,085,030,000.00 DE LA APORTACIÓN INICIAL AL FIDEICOMISO Y $5,618,958.86 DE RECURSOS DEVUELTOS POR ENCONTRARSE BLOQUEADAS LAS CUENTAS DE ALGUNOS MUNICIPIOS BENEFICIARIOS.</t>
  </si>
  <si>
    <t>DESTINO: PAGO DEL SALDO DISPONIBLE DE LAS CUENTAS INDIVIDUALES DE LOS TRABAJADORES DE CONFIANZA QUE DEJARON DE PRESTAR SUS SERVICIOS EN LA COMISION NACIONAL BANCARIA Y DE VALORES.
CUMPLIMIENTO DE LA MISIÓN:
DEL 1 DE ENE. AL 30 DE SEPTIEMBRE DEL EJERCICIO 2010 Y DE CONFORMIDAD CON EL PROCEDIMIENTO DE PAGO ESTABLECIDO, SE ENTREGARON LOS SALDOS DE SUS CUENTAS INDIVIDUALES A 32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</si>
  <si>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DIC.DE 2009 POR 1,124,803,561.59, MÁS MOVIMIENTOS DEL PERIODO DEL 1 DE ENERO AL 30 DE SEPTIEMBRE DE 2010 POR LOS SIGUIENTES CONCEPTOS: RENDIMIENTOS FINANCIEROS POR $46,735,038.85 Y EGRESOS POR $13,696,019.60, ESTE ULTIMO IMPORTE INCLUYE: $12,375,572.95 POR PAGO A LOS EMPLEADOS DE SUS CUENTAS INDIVIDUALES,HONORARIOS AL FIDUCIARIOS POR $1,038,660.93, A DESPACHOS EXTERNOS $99 655.17, E IMPUESTOS DIVERSOS POR $182,130.55, ASI COMO EL IMPUESTO SOBRE LA RENTA RETENIDO PARA SU ENTERO A LAS AUTORIDADES HACENDARIAS, LOS CUALES AL 30 DE SEPTIEMBRE DE 2010 ASCENDIAN A $621,358.33 Y QUE SE MUESTRAN EN EL PASIVO DEL BALANCE.</t>
  </si>
  <si>
    <t>DESTINO: NO SE REPORTAN EGRESOS POR EL CONCEPTO DE ASISTENCIA Y DEFENSA LEGAL, POR LO QUE SOLO SE REFLEJA LOS PAGOS DE HONORARIOS FIDUCIARIOS.
CUMPLIMIENTO DE LA MISIÓN:
POR EL PERIODO DEL 1 DE ENERO AL 30 SEPTIEMBRE DE 2010, NO SE HAN EJERCIDO RECURSOS PARA BRINDAR ASISTENCIA Y DEFENSA LEGAL A LAS PERSONAS OBJETO DEL FIDEICOMISO.</t>
  </si>
  <si>
    <t>APORTACIÓN INICIAL:   MONTO: $20,000,000.00   FECHA: 20/12/2005
OBSERVACIONES: LA DISPONIBILIDAD REPORTADA SE ENCUENTRA INTEGRADA POR LA DISPONIBILIDAD AL 31 DE DICIEMBRE DE 2009 POR $35,648,823.46, MÁS MOVIMIENTOS DEL PERIODO DEL 1 DE ENE. AL 30 SEPTIEMBRE DE 2010 POR LOS SIGUIENTES CONCEPTOS: RENDIMIENTOS FINANCIEROS POR $1,237,740.86 MENOS EGRESOS POR $537,750.00,ESTE ULTIMO IMPORTE INCLUYE HONORARIOS FIDUCIARIOS POR $450,000.00, HONORARIOS A DESPACHO EXTERNOS POR $13,577.59, E IMPUESTOS DIVERSOS POR $74,172.41</t>
  </si>
  <si>
    <t>DESTINO: PAGO EN FAVOR DE LOS TRABAJADORES DE BASE QUE DEJARON DE PRESTAR SUS SERVICIOS EN LA COMISION NACIONAL BANCARIA Y DE VALORES, ASI COMO LOS HONORARIOS FIDUCIARIOS.
CUMPLIMIENTO DE LA MISIÓN:
DEL 1 DE ENE. AL 30 DE SEPTIEMBRE DEL EJERCICIO 2010 Y DE CONFORMIDAD CON EL PROCEDIMIENTO DE PAGO ESTABLECIDO, SE ENTREGARON LOS IMPORTES CALCULADOS A 6 EMPLEADOS DE BASE QUE CAUSARON BAJA Y QUE ACUMULARON UNA ANTIGÜEDAD MINIMA DE 15 AÑOS DE SERVICIO ININTERRUMPIDO EN LA CNBV.</t>
  </si>
  <si>
    <t>APORTACIÓN INICIAL:   MONTO: $49,282,069.66   FECHA: 28/09/2006
OBSERVACIONES: LA DISPONIBILIDAD REPORTADA SE ENCUENTRA INTEGRADA POR LA DISPONIBILIDAD AL 31 DE DICIEMBRE DE 2009 POR $55,368,956.37 MÁS MOVIMIENTOS DEL PERIODO DEL 1 DE ENERO AL 30 DE SEPTIEMBRE DE 2010 POR CONCEPTO DE RENDIMIENTOS FINANCIEROS POR $1,957,498.16 MENOS EGRESOS POR $754,754.32, ESTE ULTIMO IMPORTE INCLUYE HONORARIOS FIDUCIARIOS POR $45,000,E IVA SOBRE COMISIONES Y HONORARIOS POR $9,866.00, HONORARIOS POR AUDITORIA EXTERNA POR $17,600.00 Y PAGO DE PRIMA DE ANTIGÜEDAD POR $682,288.32.</t>
  </si>
  <si>
    <t>DESTINO: LOS RECURSOS EROGADOS CORRESPONDEN A: A) HONORARIOS FIDUCIARIOS PAGADOS EN ENERO,ABRIL Y JULIO B) CONTRATACIÓN DE LA PÓLIZA DE RESPONSABILIDAD CIVIL CON VIGENCIA 29/12/09 AL 29/01/10 Y DE 29/01/10 AL 29/01/11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</si>
  <si>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LA DIFERENCIA QUE EXISTE ENTRE LO PAGADO Y EL ESTADO DE RESULTADOS CORRESPONDE AL SALDO DE LOS MOVMIENTOS DEL PRESENTE EJERCICIO DE LAS CUENTAS DE BALANCE Y RESULTADOS COMO SIGUE: ACTIVO.- DEUDORES DIVERSOS Y ANTICIPOS A PROVEEDORES Y CONTRATISTAS $ -42,950,202.13, MÁS LOS MOVIMIENTOS DE LAS CUENTAS DE BALANCE CORREPONDIENTES AL PASIVO.- PROVEEDORES, IMPTOS POR PAGAR, ACREEDORES DIVERSOS Y RETENCIONES DE $ -3,654,530.46, MÁS LAS CUENTAS DE RESULTADOS POR $ 484,170.45.
CUMPLIMIENTO DE LA MISIÓN:
SE APROBARON PROYECTOS COMO ADQUISICIÓN, INSTALACIÓN Y PUESTA EN OPERACIÓN DE 14 EQUIPOS RAYOS X ADUANAS; REMODELACIÓN SALAS INTERNACIONALES AEROPUERTOS; EQUIPAMIENTO Y ABASTECIMIENTO PARA LAS UNIDADES DE MUESTREO, ETC. SE HICIERON CONTRATOS PROYECTO VIGILANTE DE VIDEOVIGILANCIA EN VEHÍCULOS SAT Y EQUIPO PARA SU CENTRO DE MONITOREO. ENTRE LOS PROYECTOS EN EJECUCIÓN DE MAYOR IMPORTANCIA SE ENCUENTRAN SISTEMA DE SUPERVISIÓN Y CONTROL VEHICULAR (AFOROS-SIAVE), Y ADMON. TEMPORAL DE ALMACENES SAT.</t>
  </si>
  <si>
    <t>DESTINO: SE PAGÓ EL SEGUNDO RECONOCIMIENTO, SERVICIO PREVISTO EN EL ARTÍCULO 16 DE LA LEY ADUANERA, SERVICIOS INFORMÁTICOS Y DE TELECOMUNICACIONES. ASÍ COMO LOS SERVICIOS DE CÓMPUTO, DIGITALIZACIÓN, IMPRESIÓN Y SOPORTE TÉCNICO PARA FORTALECER LA OPERACIÓN INFORMÁTICA Y MEJORA DE LAS INSTALACIONES DEL SAT. LA DIFERENCIA QUE EXISTE ENTRE EL GASTO TOTAL Y EL ESTADO DE RESULTADOS CORRESPONDE A ANTICIPOS POR $22,231,776.16 MAS PASIVOS PAGADOS $90,674,289.22, MENOS PASIVOS 2010 -$4592.23, ESTADO DE RESULTADOS (INGRESOS ) -$365,853.28, DEVOLUCIONES DE GASTO -$3,733,929.67.
CUMPLIMIENTO DE LA MISIÓN:
SE APROBARON PROYECTOS COMO SERVICIO DE SOPORTE OPERATIVO 2 QUE TERCERIZA SOPORTE TÉCNICO Y OPERATIVO DE APLICACIONES Y MIDDLEWARE, Y VENTANILLA ÚNICA DE COMERCIO EXTERIOR MEXICANA PARA PARTES INVOLUCRADAS COMERCIO EXTERIOR. ENTRAN EN EJECUCIÓN CONTRATOS COMO SERVICIOS DE MONITOREO Y GESTIÓN. CONTINUAMOS CON LA MEJORA TECNOLÓGICA DE LA PLATAFORMA DE CÓMPUTO, SEGURIDAD DE INFORMACIÓN, SERVICIOS PARA FIRMA ELECTRÓNICA DE LOS CONTRIBUYENTES Y LA PROVISIÓN DE HERRAMIENTAS QUE MEJORAN EL DESEMPEÑO.</t>
  </si>
  <si>
    <t>APORTACIÓN INICIAL:   MONTO: $3,000.00   FECHA: 15/02/1961
OBSERVACIONES: EL FIDEICOMISO QUE SE REPORTA NO SE ADHIERE A NINGUN PROGRAMA.LA INFORMACION FINANCIERA ES AL MES DE SEPTIEMBRE 2010. EN TRIMESTRES ANTERIORES NO SE REPORTÓ EL SALDO FINAL DEL EJERCICIO FINAL ANTERIOR Y LA FORMULA DE COMPOSICION DEL PATRIMONIO FUE CAJA + BANCOS+ VALORES DE FACIL REALIZACION Y EN TIPO DE DISPONIBILIDAD SE REGISTRO DTS.</t>
  </si>
  <si>
    <t>APORTACIÓN INICIAL:   MONTO: $25,000.00   FECHA: 01/07/1997
OBSERVACIONES: EL FIDEICOMISO QUE SE REPORTA NO SE ADHIERE A NINGUN PROGRAMA. LA APORTACIÓN ÚNICA HECHA POR BANCOMEXT FUÉ DE $ 25,000.00 PESOS EN JULIO DE 1997. SE REPORTAN CIFRAS AL 30 DE SEPTIEMBRE DE 2010</t>
  </si>
  <si>
    <t>APORTACIÓN INICIAL:   MONTO: $34,100,000.00   FECHA: 01/10/2004
OBSERVACIONES: EL FIDEICOMISO SE ENCUENTRA EN POROCESO DE AUDITORIA CONTABLE CORRESPONDIENTE AL EJERCICIO 2010, POR LO ANTERIOR LAS CIFRAS REPORTADAS EN EL PRESENTE TRIMESTRE TIENEN CARACTER DE PRELIMINARES HASTA EN TANTO SE CONCLUYA LA AUDITORIA.</t>
  </si>
  <si>
    <t>DESTINO: 0
CUMPLIMIENTO DE LA MISIÓN:
EN EL PERIODO QUE SE REPORTA SE EROGARON RECURSOS PARA CUMPLIMIENTO DE MISION Y FINES DEL FIDEICOMISO.</t>
  </si>
  <si>
    <t>APORTACIÓN INICIAL:   MONTO: $1,000.00   FECHA: 27/04/2009
OBSERVACIONES: SE REPORTA INFORMACION AL 30-09-10</t>
  </si>
  <si>
    <t>DESTINO: CUMPLIR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TERCER TRIMESTRE DE 2010,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</si>
  <si>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30 DE SEPTIEMBRE DE 2010 ES DE $60,184,898,347.76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</si>
  <si>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DESTINO: PROMOCION DE NEGOCIOS INTERNACIONALES, RENTA DE STAND EN FERIAS, CATERING, TRANSPORTACION Y MATERIAL PROMOCIONAL DE LOS EVENTOS DESARROLLADOS
CUMPLIMIENTO DE LA MISIÓN:
SE TIENE CUMPLIDA LA META DE EMPRESAS PARTICIPANTES A LOS EVENTOS DEL TERCER TRIMESTRE.</t>
  </si>
  <si>
    <t>APORTACIÓN INICIAL:   MONTO: $1,000.00   FECHA: 01/06/1995
OBSERVACIONES: SIN OBSERVACIONES.</t>
  </si>
  <si>
    <t>APORTACIÓN INICIAL:   MONTO: $1,000.00   FECHA: 29/06/1978
OBSERVACIONES: FIDEICOMISO SIN PATRIMONIO NI OPERACION, SE ENCUENTRA EN TRAMITE LA BAJA DE LA CLAVE PRESUPUESTARIA Y FORMALIZAR EL CONVENIO DE EXTINCION.</t>
  </si>
  <si>
    <t>DESTINO: AFECTACION DE BIENES EN FIDEICOMISO, PARA GARANTIZAR CREDITOS A CARGO DEL FIDEICOMITENTE MARIO RENATO MENENDEZ RODRIGUEZ.
CUMPLIMIENTO DE LA MISIÓN:
SE CONTINUAN LAS ACTIVIDADES DE ADMINISTRACION DE LOS ACTIVOS FIDEICOMITIDOS, ASI COMO LAS GESTIONES LEGALES PARA RECUPERAR LOS ADEUDOS A GARGO DEL FIDEICOMITENTE MARIO RENATO MENENDEZ RODRIGUEZ. EL MONTO POR $29,000.00 QUE SE REPORTA COMO UNA APORTACION DE RECURSOS PROPIOS, CORRESPONDE AL PAGO DE HONORARIOS FIDUCIARIOS REGISTRADOS COMO UNA APORTACION PATRIMONIAL, DE CONFORMIDAD CON EL CONTRATO DE FIDEICOMISO DE GARANTIA CELEBRADO CON FECHA 14 DE AGOSTO DE 1990.</t>
  </si>
  <si>
    <t>APORTACIÓN INICIAL:   MONTO: $5,000,000.00   FECHA: 14/08/1990
OBSERVACIONES: AL 30 DE SEPTIEMBRE DE 2010, EL PATRIMONIO DEL FIDEICOMISO SE ENCUENTRA INTEGRADO POR ACTIVOS NO DISPONIBLES.</t>
  </si>
  <si>
    <t>APORTACIÓN INICIAL:   MONTO: $62,890,122.00   FECHA: 31/07/1995
OBSERVACIONES: .</t>
  </si>
  <si>
    <t>DESTINO: ENTREGAS POR CONCEPTO DE PAGO DE PENSIONES, PRIMA DE ANTIGÜEDAD, OTROS BENEFICIOS POSTERIORES AL RETIRO Y PERDIDA EN VENTA DE VALORES.
CUMPLIMIENTO DE LA MISIÓN:
EN CUMPLIMIENTO A LOS FINES DEL FIDEICOMISO: SE HAN REALIZADO LAS APORTACIONES DEL EJERCICIO 2010, CONFORME AL ESTUDIO ACTUARIAL; ASIMISMO, SE REALIZARON LOS PAGOS DE PENSIONES, PRIMAS DE ANTIGUEDAD Y BENEFICIOS POSTERIORES, POR EL TERCER TRIMESTRE DEL 2010.</t>
  </si>
  <si>
    <t>APORTACIÓN INICIAL:   MONTO: $1,423,935,624.39   FECHA: 30/01/1998
OBSERVACIONES: EN ARCHIVOS ANEXOS SE ENVIAN LOS ESTADOS FINANCIEROS Y ESTADOS DE CUENTA DEL TERCER TRIMESTRE DE 2010.</t>
  </si>
  <si>
    <t>DESTINO: APOYO A PROYECTOS EMPRENDEDORES DEL FONDO EMPRENDEDORES CONACYT-NAFIN
CUMPLIMIENTO DE LA MISIÓN:
APOYO A 04 EMPRESAS CON CAPITAL SEMILLA Y 03 EMPRESA CON CAPITAL DE RIESGO CON EL FONDO EMPRENDEDORES CONACYT-NAFIN</t>
  </si>
  <si>
    <t>DESTINO: BRINDAR ASESORIA FINANCIERA Y LEGAL A PYMES Y PERSONAS FISICAS.
CUMPLIMIENTO DE LA MISIÓN:
DESDE EL INICIO DE OPERACIONES DEL FIDEICOMISO Y HASTA EL 30 DE SEPTIEMBRE DE 2010, SE HAN PROPORCIONADO 61,973 ASESORIAS.</t>
  </si>
  <si>
    <t>DESTINO: ENTREGAS POR CONCEPTO DE PAGO A LOS TRABAJADORES POR TERMINACION DE LA RELACIÓN LABORAL; RESULTADOS POR VALUACION; PERDIDA EN VENTA DE VALORES; Y ENTREGAS PATRIMONIALES. INFORMACION AL TERCER TRIMESTRE DE 2010.
CUMPLIMIENTO DE LA MISIÓN:
EN CUMPLIMIENTO A LOS FINES DEL FIDEICOMISO: SE HAN REALIZADO LAS APORTACIONES DE NACIONAL FINANCIERA Y DE LOS TRABAJADORES ADHERIDOS AL FIDEICOMISO DE CONTRIBUCIÓN DEFINIDA CORRESPONDIENTES AL TERCER TRIMESTRE DE 2010; ASIMISMO, SE REALIZARON LOS PAGOS A LOS TRABAJADORES POR CONCEPTO DE TERMINACION DE LA RELACION LABORAL POR EL TERCER TRIMESTRE DE 2010.</t>
  </si>
  <si>
    <t>APORTACIÓN INICIAL:   MONTO: $18,349.44   FECHA: 29/12/2006
OBSERVACIONES: EN ARCHIVOS ANEXOS SE ENVIAN LOS ESTADOS FINANCIEROS Y LOS ESTADOS DE CUENTA DEL TERCER TRIMESTRE DE 2010.</t>
  </si>
  <si>
    <t>DESTINO: ENTREGAS POR CONCEPTO DE COMPLEMENTO PEA Y COSTO FINANCIERO DE PEA Y PRÉSTAMOS AL TERCER TRIMESTRE DE 2010,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EJERCICIO 2010; ASIMISMO, SE REALIZARON LAS ENTREGAS POR CONCEPTO DE COMPLEMENTO PEA Y COSTO FINANCIERO DE PEA Y PRESTAMOS DE CONFORMIDAD CON EL CONTRATO DE FIDEICOMISO.</t>
  </si>
  <si>
    <t>APORTACIÓN INICIAL:   MONTO: $1,000.00   FECHA: 15/05/2009
OBSERVACIONES: EN ARCHIVOS ANEXOS SE ENVIAN LOS ESTADOS FINANCIEROS DEL FIDEICOMISO Y ESTADO DE CUENTA DEL TERCER TRIMESTRE DE 2010.</t>
  </si>
  <si>
    <t>DESTINO: COMISIONES Y GASTOS POR SERVICIOS
CUMPLIMIENTO DE LA MISIÓN:
EL FIDEICOMISO CONTINÚA EN LA FASE PREOPERATIVA Y EN VARIOS PROCESOS DE ADQUISICIÓN DE BIENES Y SERVICIOS PARA SU IMPLEMENTACIÓN.</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</si>
  <si>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</si>
  <si>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</si>
  <si>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</si>
  <si>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DESTINO: APORTACION PARA REGULARIZAR LA SOCIEDAD DENOMINADA EDITORIAL ATISBOS, S.A.
CUMPLIMIENTO DE LA MISIÓN:
SE HAN INICIADO LAS ACTIVIDADES NECESARIAS PARA EL CUMPLIMIENTO DE LOS FINES DEL FIDEICOMISO.</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</si>
  <si>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t>
  </si>
  <si>
    <t>DESTINO: PARA EL PAGO DE PENSIONES Y JUBILACIONES POR ANTIGÜEDAD E INVALIDEZ A EXTRABAJADORES DE BANSEFI DE CONFORMIDAD CON LO ESTABLECIDO EN LOS ARTÍCULOS 44 Y 51 DE LAS CONDICIONES GENERALES DE TRABAJO DE LA INSTITUCIÓN.
CUMPLIMIENTO DE LA MISIÓN:
SE LOGRÓ TENER UNA RESERVA DE CONTINGENCIA Y UN MEJOR CONTROL INTERNO, ASÍ COMO GARANTIZAR A LOS BENEFICIARIOS DE ESTE FIDEICOMISO EL PAGO DE LAS OBLIGACIONES CONTRACTUALES QUE TIENE EL BANCO ANTE LOS MISMOS.
NUMERADOR DE NOMINAS PAGADAS   =   9
-----------------------------------------------75
NUMERADOR DE NOMINAS ANUALES   =   12</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</si>
  <si>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MEZCLARLOS RECURSOS DE TERCEROS CON LOS DEL BANCO, ASÍ COMO GARANTIZAR A LOS BENEFICIARIOS DE ESTE FIDEICOMISO EL PAGO DE LAS OBLIGACIONES CONTRACTUALES QUE TIENE EL BANCO ANTE LOS MIMOS.
NUMERO DEREPORTES REALIZADOS   =   3
-----------------------------------------------75
NUMERO DE REPORTES ESTIMADOS   =   4</t>
  </si>
  <si>
    <t>APORTACIÓN INICIAL:   MONTO: $8,739,720.00   FECHA: 20/07/1994
OBSERVACIONES: ES IMPORTANTE MENCIONAR QUE ESTE ORGANISMO DESCENTRALIZADO NO TIENE LA LEGITIMIDAD JURÍDICA DE ESTE ACTO. PARA ESTE TRIMESTRE NO SE RECIBIO NINGUN TIPO DE INFORMACIÓN FINANCIERA POR PARTE DEL FIDUCIARIO BANORTE, NO OBSTANTE LO ANTERIOR SE ADJUNTA LA INFORMACION (OFICIOS) EN LOS QUE SE DA A CONOCER LA SITUACION DEL FIDEICOMISO 7694.</t>
  </si>
  <si>
    <t>DESTINO: HONORARIOS POR $165,026.56 E IMPUESTOS POR $26,404.26, SEGÚN INFORMACIÓN REFLEJADA EN LOS ESTADOS FINANCIEROS AL 30 DE SEPTIEMBRE DE 2010 PROPORCIONADA POR NACIONAL FINANCIERA, S.N.C.,DIRECCION FIDUCIARIA.
CUMPLIMIENTO DE LA MISIÓN:
EL FID.NO TIENE POSIBILIDAD DE ESTABLECER UN PROGRAMA DE METAS Y CONSECUENTEMENTE UN PRESUPTO.PARA EL EJERC.DE SUS FINES,YA QUE SU OPERACIÓN ES RESULTADO DE ACCIONES PROPIAS DE OTRAS INSTANCIAS COMO LAS MINISTERIALES Y JUDICIALES,EN CUYAS DETERMINACIONES NO TIENE INGERENCIA EL FIDEICOMISO.EN ESTE PERIODO NO SE SOLICITO REQUEMTO.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</si>
  <si>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30 DE SEPTIEMBRE DE 2010, GENERADOS POR NACIONAL FINANCIERA,S.N.C.,DIRECCION FIDUCIARIA.</t>
  </si>
  <si>
    <t>APORTACIÓN INICIAL:   MONTO: $1,000.00   FECHA: 30/07/2003
OBSERVACIONES: LA COMPOSICIÓN DEL PORTAFOLIO DE INVERSIONES SE INTEGRA COMO SIGUE: TRES PAGARÉS CON SALDO INSOLUTO AL 30/SEPT/2010 POR UN TOTAL DE $19,483,906,714.79 PESOS A TASA REAL DEL 4.70% A PLAZO DE 40 AÑOS, EMITIDOS POR EL GOB. FED., EN TRES DIF. FECHAS DE APERTURA, 11/MAYO/2006, 25/MAYO/2006 Y 29/JUNIO/2006,CON AMORTIZ. PARCIALES Y PAGO DE INTERESES CADA 91 DÍAS, OPERAC. EN REPORTO EN VALORES GUB. POR $650,577,576.71 A 14 DÍAS Y $238,160,305.00 A LA VISTA Y OPERAC. EN DIRECTO EN VALORES GUB. POR $78,942,342.78. LOS INGRESOS ACUMULADOS LO INTEGRAN LOS SIG. CONCEPTOS DEL EDO DE RES.:INTERESES Y RENDIMIENTOS A FAVOR, UTILIDAD O PÉRDIDA POR VALORIZACIÓN Y OTROS PRODTOS MENOS LA CANCELACIÓN EN ENERO 2010 DE LA PLUSVALÍA MINUSVALÍA E INTERESES DEVENGADOS NO COBRADOS QUE SE TENÍAN AL 31/DIC/2009($3,016,870,888.69)MÁS AJUSTE A LA PROVISION DEL GASTO DE HONORARIOS POR AUDITORÍA QUE SE TENÍA AL 31/DIC/2009 (-7,442.25),MOVTOS. REGISTRADOS CONTAB. EN RESULTADO DE EJ. ANTERIORES. LOS EGRESOS ACUMULADOS SE OBTIENEN DE LA SUMA DE LOS SIG.CONCEPTOS DEL EDO DE RES.:RENTA,IMPTOS. DIVERSOS,OTROS GASTOS DE ADMON., PROMOCIÓN Y DEPRECS.,MENOS EL IMPORTE DE OTROS ACREED. DIV. DEL BALANCE GRAL. MAS EL IMPORTE DE ACREED. DIV. AL 31/DIC./2009. LAS CIFRAS PRESENTADAS EN EL PRESENTE DOCTO. FUERON EXTRAÍDAS DE LA CONTABILIDAD PARTICULAR DEL FIDEICOMISO.</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</si>
  <si>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TERCER TRIMESTRE DE 2010.</t>
  </si>
  <si>
    <t>APORTACIÓN INICIAL:   MONTO: $122,486,095.27   FECHA: 14/05/1993
OBSERVACIONES: LOS SALDOS SE INTEGRAN CON LA INFORMACION RECIBIDA RESPONSABILIDAD DEL FIDUCIARIO BBVA BANCOMER, NO OMITIMOS COMENTAR QUE LA INFORMACION SE PRESENTA CON CIFRAS PREVIAS DEBIDO A LA REVISION Y CONCILIACION CONTRAS LAS CIFRAS DEL FIDUCIARIO.</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</si>
  <si>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TERCER TRIMESTRE DE 2010.</t>
  </si>
  <si>
    <t>APORTACIÓN INICIAL:   MONTO: $0.01   FECHA: 19/11/2002
OBSERVACIONES: EL SALDO DEL FIDEICOMISO AL TERCER TRIMESTRE DE 2010, NO PRESENTÓ MOVIMIENTO EN EL PERIODO. LA FECHA DE APORTACIÓN INICIAL CORRESPONDE A LA FECHA EN QUE SE CONSTITUYO EL FIDEICOMISO, DERIVADO DE QUE NO SE HAN REALIZADO APORTACIONES.</t>
  </si>
  <si>
    <t>DESTINO: LOS INGRESOS CORRESPONDEN AL REINTEGRO AL PATRIMONIO DEL FONDO, DE LAS ECONOMÍAS Y LOS INTERESES GENERADOS POR CUENTAS DE CHEQUES DE LOS EJECUTORES DE LOS PROYECTOS Y AL TRASPASO DEL FONDO 2008 POR $17,511,540.76. DE LOS EGRESOS, $115,614,046.70 CORRESPONDEN A LA EJECUCIÓN DE PROGRAMAS Y PROYECTOS DE INVERSIÓN EN LA ZONA METROPOLITANA DEL VALLE DE MÉXICO; $685,710.80 A COMISIONES Y HONORARIOS DEL FIDUCIARIO; $1,972,000.00 AL PAGO DEL DESARROLLO DE MEMORIAS DEL FONDO METROPOLITANO; $427,756.38 AL PAGO DE AUDITORÍA EXTERNA AL FONDO METROPOLITANO; $69.60 POR OTROS GASTOS Y $2,369,907.39 POR TRASPASO AL FONDO 2009.
CUMPLIMIENTO DE LA MISIÓN: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t>
  </si>
  <si>
    <t>APORTACIÓN INICIAL:   MONTO: $3,000,000.00   FECHA: 29/09/2000
OBSERVACIONES: DISPONIBILIDAD CALCULADA EN BASE AL NUMERAL 39, FRACCIÓN V, INCISO A), DE LOS "LINEAMIENTOS PARA EL MANEJO Y ENTREGA DE INFORMACIÓN SOBRE FIDEICOMISOS SIN ESTRUCTURA, MANDATOS O ACTOS ANÁLOGOS (ACTOS JURÍDICOS), EN EL MARCO DEL SISTEMA INTEGRAL DE PROGRAMACIÓN Y PRESUPUESTO (PIPP)", DEL 13 DE JULIO DE 2005. EL FICAH AL 30 DE JUNIO DE 2010, TERMINÓ DE APLICAR LA TOTALIDAD DEL SALDO DE RECURSOS FEDERALES, EL FICAH A ESTA FECHA, YA NO CUENTA CON RECURSOS PUBLICOS POR APLICAR Y SU DISPONIBILIDAD ES DE CERO PESOS. CABE SEÑALAR QUE EL FICAH PRESENTÓ UN DOCUMENTO CON EL EJERCICIO DEL PRESUPUESTO DE EGRESOS DE ENERO A JUNIO DE 2010, EN EL CUAL SE ESTABLECE LA TRANFERENCIA AL SAE DE $1,600,000.00 PESOS, DE CONFORMIDAD CON LA CLAUSULA SEGUNDA DEL CONVENIO DE COLABORACIÓN ENTRE EL SAE Y NAFIN COMO FIDUCIARIA, DE FECHA 24 DE JUNIO DE 2010.</t>
  </si>
  <si>
    <t>DESTINO: CON LOS RECURSOS PÚBLICOS EJERCIDOS A ESTA FECHA, SE BENEFICIO EN EL TERCER TRIMESTRE 28,040 PERSONAS, POR LO QUE EL TOTAL ACUMULADO EN EL AÑO ES DE 76,597 PERSONAS CON EL DONATIVO DE 50 PESOS POR VISITANTE NACIONAL QUE INGRESÓ AL MUSEO, QUE REPRESENTA EL 76.59% DEL TOTAL DE LOS RECURSOS DONADOS. ASÍ MISMO, SE ANEXA OFICIO EMITIDO POR LA DIRECCIÓN DE ADMINISTRACIÓN Y FINANZAS DEL MUSEO MEDIANTE EL CUAL, REALIZA ACLARACIÓN DE DIFERENCIAS ENTRE METAS Y EJERCICIO DE RECURSOS PÚBLICOS.
CUMPLIMIENTO DE LA MISIÓN:
SE CONTINUÓ CON LA PRESENTACIÓN DE DIVERSAS MUESTRAS PLÁSTICAS, EVENTOS ARTÍSTICOS DE FIN DE SEMANA, TALLERES PARA NIÑOS, IMPRESIÓN DEL BOLETÍN BIMESTRAL ASÍ COMO LA PRESERVACIÓN Y DIFUSIÓN AL PÚBLICO EN GENERAL DE LA COLECCIÓN PRIVADA MÁS IMPORTANTE DE LA PRODUCCIÓN ARTÍSTICA DE DIEGO RIVERA Y DE FRIDA KAHLO, ASÍ COMO DE UNA EXTENSA Y VALIOSA COLECCIÓN DE MÁS DE 600 PIEZAS PREHISPÁNICAS PROCEDENTES DE DIVERSAS CULTURAS DEL PAÍS, EXPUESTAS EN EL MUSEO.</t>
  </si>
  <si>
    <t>APORTACIÓN INICIAL:   MONTO: $64,785,852.00   FECHA: 10/12/1993
OBSERVACIONES: LOS 64.8 MILLONES DE NUEVOS PESOS INICIALES QUE SE APORTARON NO FUERON DONADOS POR LA DIRECCIÓN GENERAL DE PROMOCIÓN CULTURAL, OBRA PÚBLICA Y ACERVO PATRIMONIAL (DGPCOPAP), FUERON OTORGADOS POR LA SECRETARÍA EN 1993, DE ACUERDO A INFORMACIÓN DEL CONTRATO CONSTITUTIVO, POR OTRA PARTE ES IMPORTANTE INFORMAR QUE EL DONATIVO AUTORIZADO POR EL C. SECRETARIO DEL RAMO EN DICIEMBRE DE 2009, POR $5,000,000.00 (CINCO MILLONES DE PESOS 00/100 M.N.), FUE RECIBIDO EN LA SUBCUENTA ESPECIFICA, MEDIANTE EL PROCEDIMIENTO DE PAGO POR ADEFAS EN ENERO DEL PRESENTE AÑO, POR LO QUE ESE MONTO NO SE ENCUENTRA REFLEJADO EN EL SALDO DE DICHA SUBCUENTA AL 31 DE DICIEMBRE DEL 2009. SE ANEXA COPIA DIGITALIZADA DE NOTAS ACLARATORIAS EN DONDE EL FIDEICOMISO EMITE ACLARACIONES RESPECTO A PORQUE INCORPORO LOS RECURSOS DE DONATIVO OTORGADO AL PATRIMONIO DEL FIDEICOMISO, ASÍ COMO POR EL CUAL NO COINCIDE EL NÚMERO DE VISITANTES CONTRA EL MONTO EJERCIDO DE LOS RECURSOS OTORGADOS Y PORQUE LOS ESTADOS DE CUENTA BANCARIOS NO COINCIDEN CON EL REPORTE FINANCIERO DEL FIDEICOMISO DEL MUSEO.</t>
  </si>
  <si>
    <t>APORTACIÓN INICIAL:   MONTO: $2,000,000.00   FECHA: 23/12/2009
OBSERVACIONES: SE FORMALIZARON LOS CONVENIOS DE ADHESIÓN, SE CONTINUAN DESARROLLANDO LABORES DE PROMOCIÓN PARA IMPULSAR A TRAVES DE ESTE VEHICULO INVERSIÓN DE CAPITAL PRIVADO EN EMPRESAS DEL SECTOR RURAL Y AGROINDUSTRIAL</t>
  </si>
  <si>
    <t>DESTINO: APORTAR RECURSOS AL FIDEICOMISO 10055 DE L@RED DE LA GENTE PARA CONTRIBUIR EN LAS ACTIVIDADES Y EVENTOS DE DIFUSIÓN Y PUBLICIDAD DE L@RED DE LA GENTE COMO AGRUPACIÓN FINANCIERA PARA LA PRESTACIÓN DE SERVICIOS A LA POBLACIÓN DE SECTOR DE AHORRO Y CRÉDITO POPULAR
CUMPLIMIENTO DE LA MISIÓN:
AL TERCER TRIMESTRE EL NÚMERO DE MIEMBROS DEL FIDEICOMISO CORRESPONDE A 226 CAJAS, INCLUYENDO A BANSEFI. SE HA CONTINUADO CON LA DISPERSIÓN DE LOS PAGOS DE OPORTUNIDADES (UN PROMEDIO DE 114,233 FAMILIAS). EN EL CASO DE REMESAS INTERNACIONALES SE HAN REALIZADO 489,001 OPERACIONES, RESPECTO A REMESAS NACIONALES SE REALIZARON 5,912 OPERACIONES, CUENTA A CUENTA 597 OPERACIONES, RECEPCIÓN POR CUENTA DE TERCEROS 127,912 OPERACIONES Y MICROSEGUROS 69,820 OPERACIONES
AL TERCER TRIMESTRE DE 2010 EL NÚMERO DE OPERACIONES PAGADAS ES   =   693242
-----------------------------------------------68.74
EL NUMERO DE OPERACIONES POR PAGARA A TRAVÉS DE L@RED DE LA GENTE DURANTE 2010   =   1008523</t>
  </si>
  <si>
    <t>DESTINO: DURANTE EL TERCER TRIMESTRE DE 2010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</si>
  <si>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TERCER TRIMESTRE DE 2010.</t>
  </si>
  <si>
    <t>DESTINO: N/A
CUMPLIMIENTO DE LA MISIÓN:
BANOBRAS INFORMÓ QUE RECIBIÓ RESPUESTA DE BANCO SANTANDER INFORMANDO LA SITUACIÓN DEL FIDEICOMISO DE SERFIN Y LOS INMUEBLES QUE FORMAN PARTE DE SU PATRIMONIO. POR OTRA PARTE, BANCO SANTANDER EXPRESÓ SU CONFORMIDAD PARA LLEVAR A CABO UNA REUNIÓN DE TRABAJO CON BANOBRAS. EN DICHA REUNIÓN SE DEFINIRÍA LA SITUACIÓN DE LOS INMUEBLES QUE AÚN FORMAN PARTE DE LA GARANTÍA DEL CRÉDITO OTORGADO POR EL GOBIERNO FEDERAL PARA APOYAR A LOS ACREEDORES DE LA FALLIDA PROMOTORA DEL VALLE DE MORELIA, A.C.</t>
  </si>
  <si>
    <t>APORTACIÓN INICIAL:   MONTO: $1.00   FECHA: 19/10/2006
OBSERVACIONES: RESPECTO DE LA INFORMACIÓN FINANCIERA LOS INGRESOS POR INTERESES COBRADOS QUE SE REPORTAN EN EL ESTADO DE RESULTADOS AL MES DE SEPTIEMBRE DE 2010 POR $50,422.74, SON EN REALIDAD UN REGISTRO CONTABLE QUE SE ORIGINA CON LOS DERECHOS DE COBRO QUE TIENE EL MANDATO ANTE BANCA SERFIN, S.A., ESTO NO SIGNIFICA QUE EL MANDATO CUENTE CON RECURSOS LÍQUIDOS, PUES TAL COMO SE HA INFORMADO EN OTRAS OCASIONES, LA DISPONIBILIDAD DEL MANDATO AL CIERRE DEL 3ER. TRIMESTRE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30/09/2010 EL PATRIMONIO DEL MANDATO ES DE $4,022,738.82 Y SE COMPONE POR PATRIMONIO (3,324,577.29) Y REMANENTES (698,161.53). POR SU PARTE EL ACTIVO SE COMPONE POR CARTERA VENCIDA (4,022,738.82)</t>
  </si>
  <si>
    <t>DESTINO: N/A
CUMPLIMIENTO DE LA MISIÓN:
LA SCT Y AUCAL CONTINÚAN EN NEGOCIACIONES PARA VERIFICAR EL CUMPLIMIENTO DE LOS COMPROMISOS ESTABLECIDOS EN LA CLÁUSULA SEXTA DEL CONVENIO DE CONCERTACIÓN DE ACCIONES PARA LA REESTRUCTURACIÓN FINANCIERA DEL PROYECTO SAN MARTÍN TEXMELUCAN, TLAXCALA Y EL MOLINITO, A FIN DE QUE LA EMPRESA ESTUVIERA DE ACUERDO EN LA FIRMA DEL CONVENIO DE TERMINACIÓN Y EXTINCIÓN DE OBLIGACIONES DEL CONVENIO ANTES CITADO.</t>
  </si>
  <si>
    <t>APORTACIÓN INICIAL:   MONTO: $100.00   FECHA: 22/11/1991
OBSERVACIONES: EL PRESENTE ACTO JURIDICO NO RECIBE APORTACIONES FEDERALES, DEBIDO A LO ANTERIOR SE REPORTA EL PATRIMONIO TOTAL. AL 30 DE SEPTIEMBRE DE 2010 EL PATRIMONIO TOTAL DEL PRESENTE ACTO JURIDICO ES EN MONEDA NACIONAL DE: 325,851.87 Y ESTÁ COMPUESTO POR PATRIMONIO (254,733.59), REMANENTE LÍQUIDO DE EJERCICIOS ANTERIORES (102,930.46), DEFICIENTE LÍQUIDO DE EJERCICIOS ANTERIORES (-19,763.41) Y RESULTADO DEL EJERCICIO EN CURSO (-12,048.77). POR SU PARTE EL ACTIVO SE COMPONE DE INVERSIONES EN VALORES (325,851.87) NOTA: LA APORTACION INICIAL ES EN MONEDA EXTRANJERA (DOLARES DE LOS ESTADOS UNIDOS)</t>
  </si>
  <si>
    <t>DESTINO: N/A
CUMPLIMIENTO DE LA MISIÓN:
NO SE DETERMINARON OBJETIVOS PARA ESTE MANDATO YA QUE SE ESTÁN REALIZANDO LAS ACCIONES NECESARIAS PARA SU TERMINACIÓN. SE CONTINÚA EN ESPERA DE QUE NACIONAL FINANCIERA S.N.C., PROPORCIONE INFORMACIÓN SOBRE LA INVESTIGACIÓN DEL ESTATUS DE LAS PROPIEDADES ASOCIADAS AL MANDATO.</t>
  </si>
  <si>
    <t>APORTACIÓN INICIAL:   MONTO: $216.23   FECHA: 18/02/1941
OBSERVACIONES: DEBIDO A QUE EL PRESENTE ACTO JURIDICO NO RECIBE APORTACIONES FEDERALES SE REPORTA SU PATRIMONIO TOTAL. SU PATRIMONIO TOTAL AL 30 DE SEPTIEMBRE DE 2010 ES DE 10,761,437.04 Y SE COMPONE POR PATRIMONIO (7,830,688.54), REMANENTE LIQUIDO DE EJERCICIOS ANTERIORES (2,981,578.44), DEFICIENTE LIQUIDO DE EJERCICIOS ANTERIORES(-103.5) Y RESULTADO DEL EJERCICIO EN CURSO (-50,726.44). EL ACTIVO A SU VEZ SE COMPONE POR INVERSIONES EN VALORES (3,189,114.10), ASÍ COMO INMUEBLES, MOBILIARIO Y EQUIPO (NETO) POR (7,572,322.94)</t>
  </si>
  <si>
    <t>DESTINO: NO SE REALIZARON EROGACIONES.
CUMPLIMIENTO DE LA MISIÓN:
EL PROCESO NO REPORTA AVANCE. LA MANDATARIA INFORMA QUE SE HA INSISTIDO ANTE EL ÁREA JURÍDICA DE LA EMPRESA ICA, SOBRE LA NECESIDAD DE CONTAR CON UN DICTAMEN ELABORADO POR EL ABOGADO EXTERNO ENCARGADO DE DAR SEGUIMIENTO AL JUICIO EN QUITO, ECUADOR, A FIN DE OBTENER UN DICTAMEN PARA DETERMINAR EL COSTO-BENEFICIO DE CONTINUAR CON EL JUICIO EN CONTRA DE INECEL.</t>
  </si>
  <si>
    <t>DESTINO: RECURSOS PARA CUBRIR GASTOS DE OPERACIÓN DEL MANDATO, POR CONCEPTO DE COMISIONES BANCARIAS CAUSADAS POR LA INVERSIÓN DE LA APORTACIÓN INICIAL RECIBIDA EL 24 DE DICIEMBRE DE 2009 Y GASTOS DE ADMINISTRACIÓN CONSISTENTES EN EL COSTO DEL PERSONAL ADMINISTRATIVO CONTRATADO PARA OPERAR EL MANDATO.
CUMPLIMIENTO DE LA MISIÓN:
EL MANDATO SE CONSTITUYÓ EL 30 DE NOVIEMBRE DE 2009 Y EL 24 DE DICIEMBRE DE 2009 SE REALIZÓ LA APORTACIÓN INICIAL. AL CIERRE DEL PERIODO QUE SE REPORTA, EL MANDATARIO SE HA ENCARGADO DE ADMINISTRAR LOS RECURSOS APORTADOS (INVERSION EN VALORES), ASI COMO DE INSTRUMENTAR LOS MECANISMO JURIDICOS PREPARATORIOS Y NECESARIOS PARA LLEVAR A CABO LA ENTREGA DE LOS RECURSOS CONFORME AL DESTINO PREVISTO EN EL CONTRATO DE MANDATO.</t>
  </si>
  <si>
    <t>DESTINO: PRÉSTAMOS DIRECTOS PARA FINANCIAR LOS PROYECTOS CARRETEROS VILLA SAN ANTONIO GOASCORÁN, EN HONDURAS,Y MATAGALPA-JINOTEGA Y SAN RAMÓN-MUY MUY, EN NICARAGUA; PRÉSTAMO PARA GENERAR CARTERA DE VIVIENDA PARA AMPLIACIÓN, MEJORA Y CONSTRUCCIÓN PROGRESIVA EN EL MARCO DEL PROGRAMA PARA EL DESARROLLO DE VIVIENDA SOCIAL EN CENTROAMÉRICA; FINANCIAMIENTO CON CARÁCTER NO REEMBOLSABLE PARA EL CENTRO REGIONAL DE ASISTENCIA TÉCNICA DEL FONDO MONETARIO INTERNACIONAL (FMI) EN GUATEMALA, Y PAGO DE HONORARIOS AL MANDATARIO.
CUMPLIMIENTO DE LA MISIÓN:
CON EL PROPÓSITO DE DAR CUMPLIMIENTO AL OBJETIVO DEL MANDATO, SE DESEMBOLSARON RECURSOS PARA LA CONSTRUCCIÓN Y PAVIMENTACIÓN DE CARRETERAS EN HONDURAS Y NICARAGUA; PARA GENERAR CARTERA DE VIVIENDA PARA MEJORA Y CONSTRUCCIÓN PROGRESIVA EN EL MARCO DEL PROGRAMA PARA EL DESARROLLO DE VIVIENDA SOCIAL EN CENTROAMÉRICA; FINANCIAMIENTO NO REEMBOLSABLE PARA EL CENTRO REGIONAL DE ASISTENCIA TÉCNICA DEL FMI EN GUATEMALA, Y PAGO DE HONORARIOS AL MANDATARIO.</t>
  </si>
  <si>
    <t>APORTACIÓN INICIAL:   MONTO: $3,531,961,424.37   FECHA: 01/06/2008
OBSERVACIONES: EN EL PRESENTE EJERCICIO FISCAL NO SE TIENE CONTEMPLADO REALIZAR APORTACIONES DE RECURSOS PRESUPUESTARIOS ADICIONALES, POR LO QUE SÓLO SE AUTORIZARÁN FINANCIAMIENTOS HASTA POR EL MONTO DEL SALDO FINAL DEL EJERCICIO FISCAL DEL AÑO ANTERIOR (2009). LOS INGRESOS SE CONSTITUYEN POR $43,050,260.07 CORRESPONDIENTES A RENDIMIENTOS FINANCIEROS, $185,369,631.10 DE RECUPERACIONES EFECTUADAS EN USD POR FINANCIAMIENTOS OTORGADOS Y $147,087,859.045 CORRESPONDEN A LA REVALORACIÓN DE LA APORTACIÓN INCIAL QUE SE ENCUENTRA EN DÓLARES. LOS EGRESOS SE COMPONEN POR $525,754,000.47 ACUMULADOS EN EL PERIODO QUE SE REPORTA Y $504,347.83 POR PAGO DE HONORARIOS AL MANDATARIO.</t>
  </si>
  <si>
    <t>FONDO DE APOYO PARA LA REESTRUCTURA DE PENSIONES (FARP)</t>
  </si>
  <si>
    <t>DESTINO: DE CONFORMIDAD CON EL NUMERAL OCTAVO DE LOS LINEAMIENTOS DEL FONDO DE APOYO PARA LA REESTRUCTURA DE PENSIONES, LOS RECURSOS DEL FONDO SE PODRÁN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
CUMPLIMIENTO DE LA MISIÓN:
AL TERCER TRIMESTRE DEL EJERCICIO FISCAL 2010, NO SE HAN EROGADO RECURSOS DEL MANDATO FONDO DE APOYO PARA LA REESTRUCTURA DE PENSIONES (FARP).</t>
  </si>
  <si>
    <t>APORTACIÓN INICIAL:   MONTO: $4,830,000.00   FECHA: 16/04/2010
OBSERVACIONES: SE REPORTA INFORMACION AL MES DE SEPTIEMBRE 2010</t>
  </si>
  <si>
    <t>APORTACIÓN INICIAL:   MONTO: $200,000.00   FECHA: 14/05/2009
OBSERVACIONES: EL IMPORTE EN DISPONIBILIDAD SE REFIERE A VALORES DE FÁCIL REALIZACIÓN, REGISTRADOS EN EL ESTADO DE POSICIÓN O SITUACIÓN FINANCIERA AL 30 DE SEPTIEMBRE DE 2010.</t>
  </si>
  <si>
    <t>DESTINO: TRANSFERIR LOS RECURSOS A LAS ENTIDADES FEDERATIVAS Y MUNICIPALES DE LAS MUJERES, PARA FORTALECER LA POLITICA NACIONAL DE IGUALDAD.
CUMPLIMIENTO DE LA MISIÓN:
NO SE REPORTA CUMPLIMIENTO AL TERCER TRIMESTRE DEL 2010, YA QUE NO SE DISPERSARON RECURSOS A LAS INSTANCIAS DE LOS ESTADOS Y MUNICIPIOS.</t>
  </si>
  <si>
    <t>APORTACIÓN INICIAL:   MONTO: $38,434,838.00   FECHA: 30/10/2008
OBSERVACIONES: EN ESTE TRIMESTRE NO EXISTIÓ DISPERSIÓN DE RECURSOS A LOS ESTADOS Y MUNICIPIOS, ÚNICAMENTE SE CONSIDERAN MOVIMIENTOS DE REINTEGROS E INTERESES A LA TESOFE ASÍ COMO SERVICIOS BANCARIOS Y FINANCIEROS, AUDITORIAS Y COMISIONES FIDUCIARIAS.</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</si>
  <si>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 COMO RESULTADO DE DICHAS GESTIONES, DURANTE EL 3ER. TRIMESTRE DE 2010 SE REGISTRO LA RECUPERACION DE $2,964,680.29, CORRESPONDIENTES A UN ACREDITADO.</t>
  </si>
  <si>
    <t>APORTACIÓN INICIAL:   MONTO: $91,064,699.28   FECHA: 31/12/1988
OBSERVACIONES: EL SALDO DE ESTOS MANDATOS NO SE INTEGRA POR ACTIVOS DISPONIBLES. NO SE REGISTRARON RECUPERACIONES DE CARTERA DURANTE EL PERIODO DEL 1° DE ABRIL AL 30 DE JUNIO DE 2010. SIN EMBARGO, DURANTE EL 3ER TRIMESTRE DE 2010, UN DEUDOR EFECTUO EL PAGO DE $2,964,680.29. LO ANTERIOR JUSTIFICA LA VARIACION (DISMINUCION) EN EL SALDO QUE REPORTARON LOS MANDATOS, A LOS DIAS 30 DE JUNIO Y 30 DE SEPTTIEMBRE DEL AÑO EN CURSO. DICHA DISMINUCION SE DISTRIBUYO COMO SIGUE; FIDEIN ($2,644,744.16) / PAI (319,936.13).</t>
  </si>
  <si>
    <t>DESTINO: OTORGAMIENTO DE CRÉDITOS $14,343,400,566 PARA GASTO DE OPERACIÓN Y ADMINISTRACIÓN $769,283,395; PARA PROGRAMAS SUJETOS A REGLAS DE OPERACIÓN $889,818,552; Y OTROS EGRESOS $31,469,804.
CUMPLIMIENTO DE LA MISIÓN:
AL TERCER TRIMESTRE LA FINANCIERA RURAL SIGUE ENFRENTANDO UN ENTORNO ECONÓMICO ADVERSO QUE LE HA IMPEDIDO ALCANZAR SUS METAS CREDITICIAS, SIN EMBARGO SE CONTINÚA ATORGANDO CAPACITACIÓN Y ACCESORIA A LOS INTERMEDIARIOS FINANCIEROS RURALES Y DESARROLLANDO LOS PROGRAMAS QUE LE FUERON ENCOMENDADOS EN EL PRESUPUESTO DE EGRESOS DE LA FEDERACIÓN.
OTORGAMIENTO DE CRÉDITO EJERCIDO   =   14343400566
-----------------------------------------------78.82
OTORGAMIENTO DE CRÉDITO PROGRMADO AL MES   =   18196588982</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</si>
  <si>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LA INFORMACIÓN QUE SE REPORTA TIENE CARÁCTER PRELIMINAR</t>
  </si>
  <si>
    <t>DESTINO: APOYO A DEUDOS DE MILITARES FALLECIDOS EN ACTOS DEL SERVICIO Y A MILITARES CON INUTILIDAD EN 1A. CATEGORIA
CUMPLIMIENTO DE LA MISIÓN:
SE HAN PAGADO 118 BENEFICIOS POR $180 MIL CADA UNO EN APOYO A DEUDOS 118DE MILITARES FALLECIDOS EN ACTOS DEL SERVICIO Y/O A MILITARES CON INUTILIDAD EN 1A. CATEGORIA</t>
  </si>
  <si>
    <t>APORTACIÓN INICIAL:   MONTO: $500,000.00   FECHA: 01/10/2002
OBSERVACIONES: EXISTE UN IMPORTE EN CONCILIACION POR $161,334.85, ESTAS CIFRAS ESTAN ACTUALIZADAS AL 15 DE JULIO DEL 2010 Y DICHA INFORMACION SE ENCUENTRA EN LA PAGINA DEL COLEGIO DE POSTGRADUADOS.</t>
  </si>
  <si>
    <t>DESTINO: PROGRAMA DE OBSERVADORES A BORDO DE EMBARCACIONES ATUNERAS, CAMARONERAS Y TIBURONERAS, SEGUIMIENTO Y VERIFICACIÓN EN TIERRA DE ATÚN, PROGRAMA DE ALMEJA GENEROSA, ETC.
CUMPLIMIENTO DE LA MISIÓN:
DE 1992 SE HA PARTICIPADO CON OBSERVADOR CIENTÍFICO A BORDO DE: 1906 EMBARC., ATUNERAS DE 363 T/M; 5183 DE ATÚN CON PALAGRE; 1135 DE CAMARON EN EL O.P; 440 EN EL G.M; 2331 DE PESCA DE CAMARÓN EN G.CALIFORNIA Y COSTAS DE SINALOA; 17825 VERIF., DE DESCARGA DE CAMARÓN; 457 EN LA PESCA DE TIBURÓN; 69 EN LA DE SARDINA.</t>
  </si>
  <si>
    <t>APORTACIÓN INICIAL:   MONTO: $120,000,000.00   FECHA: 29/07/2002
OBSERVACIONES: EN LA DISPONIBILDAD ESTAN INCLUIDOS LOS IMPORTES AUTORIZADOS POR EL COMITÉ TECNICO PARA EL DESARROLLO DE PROYECTOS INHERENTES AL SISTEMA NACIONAL E-MÉXICO</t>
  </si>
  <si>
    <t>APORTACIÓN INICIAL:   MONTO: $1.00   FECHA: 01/06/2006
OBSERVACIONES: CON FECHA 13 DE SEPTIEMBRE DE 2010 SE ENVIÓ A LA SHCP EL PROYECTO DE EXTINCIÓN DEL FIDEICOMISO BENJAMÍN HILL-FERROCARRIL SONORA-BAJA CALIFORNIA, A FIN DE OBTENER LA OPINIÓN CORRESPONDIENTE, A LA FECHA NO SE HA TENIDO RESPUESTA.</t>
  </si>
  <si>
    <t>DESTINO: PAGO DE HONORARIOS FIDUCIARIOS Y COMISIONES BANCARIAS, ASI COMO PAGO DE LOS SERVICIOS DE AUDITORÍA EXTERNA DEL EJERCICIO FISCAL 2009.
CUMPLIMIENTO DE LA MISIÓN:
INCREMENTAR LA COBERTURA, PENETRACIÓN Y DIVERSIDAD DE SERVICIOS DE TELECOMUNICACIONES ENTRE LA POBLACIÓN DE ESCASOS RECURSOS DEL MEDIO RURAL Y URBANO.
NÚM. DE LÍNEAS INSTALADAS DEL CONTRATO NO. C-411-001-05   =   52081
-----------------------------------------------90.11
NÚM. MÍNIMO DE LÍNEAS A INSTALAR COMPROMETIDAS DE ACUERDO CON EL CONTRATO C-411-001-05   =   57799</t>
  </si>
  <si>
    <t>APORTACIÓN INICIAL:   MONTO: $750,000,000.00   FECHA: 04/11/2002
OBSERVACIONES: EN LA DISPONIBILIDAD ESTÁN INCLUIDOS LOS IMPORTES AUTORIZADOS POR EL COMITÉ TÉCNICO PARA EL DESARROLLO DEL PROGRAMA DE COBERTURA SOCIAL DE TELECOMUNICACIONES PRIMERA Y SEGUNDA ETAPAS. LA UNIDAD DE MEDIDA ES:LÍNEA TELEFÓNICA; ESTO SE COMENTA, EN VIRTUD DE QUE EL SISTEMA NO INCLUYE DICHA UNIDAD DE MEDIDA EN SU UNIVERSO Y SE PUSO TERMINAL TELEFÓNICA, YA QUE EL SISTEMA PIDE UNA UNIDAD DE MEDIDA; ASIMISMO, SE INFORMA QUE LOS AVANCES REPORTADOS CORRESPONDEN AL CONTRATO NO.C-411-001-05 Y DEL CONTRATO NO. C-411-01-06 SE REPORTAN 55,275 LÍNEAS INSTALADAS DE UN UNIVERSO DE 93,892 COMPROMETIDAS, AVANCE DEL 58.9%</t>
  </si>
  <si>
    <t>DESTINO: PRÉSTAMOS OTORGADOS A LOS TRABAJADORES, GASTOS FIDUCIARIOS Y OTROS GASTOS.
CUMPLIMIENTO DE LA MISIÓN:
AL 30 DE SEPTIEMBRE SE SOLICITARON 1,047 PRÉSTAMOS, LOS CUALES SE OTORGARON EN SU TOTALIDAD, EN CUMPLIMIENTO A LOS FINES DEL FIDEICOMISO.
NÚMERO DE PRÉSTAMOS SOLICITADOS   =   1047
-----------------------------------------------100
NÚMERO DE PRÉSTAMOS OTORGADOS   =   1047</t>
  </si>
  <si>
    <t>DESTINO: EL IMPORTE CAPTURADO EN EL APARTADO DENOMINADO "PAGO DE HONORARIOS Y COMISIONES (FIDUCIARIOS O BANCARIOS)" POR $184,667.16 CORRESPONDE A HONORARIOS DEL FIDUCIARIO POR LA ADMINISTRACIÓN DEL FIDEICOMISO 2165-8 DE ENERO A SEPTIEMBRE DE 2010. LOS EGRESOS CORRESPONDEN A LA LIQUIDACIÓN CONSTITUCIONAL DE 11 TRABAJADORES EN EL PERIODO ENERO-SEPTIEMBRE.
CUMPLIMIENTO DE LA MISIÓN:
EL FIDEICOMISO CONTINÚA CON LOS FINES PARA LOS QUE FUE CREADO.</t>
  </si>
  <si>
    <t>APORTACIÓN INICIAL:   MONTO: $30,843,795.44   FECHA: 28/09/2007
OBSERVACIONES: INFORMACIÓN AL 30 DE SEPTIEMBRE DE 2010, REMITIDA POR CAPUFE.</t>
  </si>
  <si>
    <t>DESTINO: EL IMPORTE CAPTURADO EN EL APARTADO DENOMINADO "EGRESOS ACUMULADOS EN EL PERIODO QUE SE REPORTA" POR $18,549.05, CORRESPONDE AL PAGO EFECTUADO A UN SERVIDOR PÚBLICO QUE SE DESEMPEÑABA COMO SUPERVISOR DE MANIOBRAS Y SERVICIOS DE LA ADMINISTRACIÓN PORTUARIA INTEGRAL DE MAZATLÁN, S.A. DE C.V. Y QUE SE LIQUIDÓ POR TERMINACIÓN DE RELACIONES DE TRABAJO EL 10 DE MARZO DE 2010.
CUMPLIMIENTO DE LA MISIÓN:
EL FIDEICOMISO CONTINÚA CON LOS FINES PARA LOS QUE FUE CREADO.
PAGO DE PRIMA DE ANTIGÜEDAD   =   1
-----------------------------------------------100
PAGO DE PRIMA DE ANTIGÜEDAD   =   1</t>
  </si>
  <si>
    <t>APORTACIÓN INICIAL:   MONTO: $3,975.00   FECHA: 22/10/1996
OBSERVACIONES: INFORMACIÓN AL 30 DE SEPTIEMBRE DE 2010.</t>
  </si>
  <si>
    <t>APORTACIÓN INICIAL:   MONTO: $1.00   FECHA: 28/11/1980
OBSERVACIONES: LA DISP. CORRESPONDE AL PATRIMONIO CON CIFRAS AL 30 DE SEPTIEMBRE, SE CAPTURÓ UN PESO EN EL CAMPO DE APORTACIÓN INICIAL, EN VIRTUD DE QUE EL SISTEMA NO PERMITE CONTINUAR CON LA CAPTURA SI NO EXISTEN DATOS EN DICHO CAMPO. DE ACUERDO CON LOS ESTADOS FINANCIEROS, LA SUMA DEL PASIVO MÁS PATRIMONIO, ARROJA UN TOTAL DE $10'093,239.35 DE ACTIVO. EN LA REUNIÓN DEL 1° DE SEPTIEMBRE DE 2009, BANOBRAS INFORMÓ QUE EN ALGUNAS ENTIDADES COMO CHIHUAHUA Y VERACRUZ SE HAN LOGRADO AVANCES EN LA REGULARIZACIÓN DE PREDIOS, FALTANDO 38 POR REGULARIZAR EN DIVERSOS ESTADOS.</t>
  </si>
  <si>
    <t>DESTINO: PAGO DE PENSIONES Y PRESTACIONES DE LOS FIDEICOMISARIOS, GASTOS DE ADMINISTRACIÓN, HONORARIOS E IMPUESTOS DIVERSOS.
CUMPLIMIENTO DE LA MISIÓN:
SE PAGÓ EN TIEMPO Y FORMA LA PENSIÓN DE 39,122 JUBILADOS MENSUALES EN PROMEDIO.
NÚMERO DE JUBILADOS PROMEDIO EN EL PADRÓN.   =   39122
-----------------------------------------------100
NÚMERO DE JUBILADOS PROMEDIO EN NÓMINA Y AUSENTES.   =   39122</t>
  </si>
  <si>
    <t>APORTACIÓN INICIAL:   MONTO: $50,000.00   FECHA: 19/12/1997
OBSERVACIONES: LA DISPONIBILIDAD CORRESPONDE AL PATRIMONIO. SE PAGÓ EN TIEMPO Y FORMA LA PENSIÓN DE 39,122 JUBILADOS MENSUALES EN PROMEDIO.</t>
  </si>
  <si>
    <t>APORTACIÓN INICIAL:   MONTO: $850,000,000.00   FECHA: 23/12/1999
OBSERVACIONES: LA DISPONIBILIDAD CORRESPONDE AL PATRIMONIO DEL FIDEICOMISO AL 30 DE SEPTIEMBRE DE 2010.</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</si>
  <si>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SEPTIEMBRE DE 2010 SON: DE REC. FEDERALES $42,203,809.81 Y DE RECURSOS ESTATALES $13,358.23</t>
  </si>
  <si>
    <t>APORTACIÓN INICIAL:   MONTO: $35,000,000.00   FECHA: 18/12/2009
OBSERVACIONES: LA DISPONIBILIDAD CORRESPONDE AL PATRIMONIO DEL MANDATO AL 30 DE SEPTIEMBRE DE 2010.</t>
  </si>
  <si>
    <t>DESTINO: TRANSFERENCIA AL FIDEICOMISO 8013-9, EN CUMPLIMIENTO A LOS DISPUESTO EN EL TERCER PARRAFO DEL ARTICULO 33 DEL PRESUPUESTO DE EGRESOS DE LA FEDERACIÓN PARA EL EJECICIO FISCAL 2010. 35 MDP SE CANALIZARON PARA LA UN ESQUEMA DE GARANTÍAS PARA LAS EMPRESAS EXPORTADORAS DE JALISCO. 1500 MILLONES DE PESOS SE CANALIZARON PARA APOYAR EL PROYECTO IDENTIFICADO CON EL FOLIO FME2010-1 SE CANALIZO 50 MILLONES DE PESOS PARA LA ISNTRUMENTACION DEL PROGRAMA "SOLUCIONES FINANCIERAS INTEGRALES PARA MICRO, PEQUEÑAS Y MEDIANAS EMPRESAS RURALES DEL SECTOR TURÍSTICO2 IDETIFICADO CON EL FOLIO FME2010-2 CON FINANCIERA RURAL
CUMPLIMIENTO DE LA MISIÓN:
SE HA CUMPLIDO ES LA TRANSFERENCIA CON BASE AL ARTICULO 33 DEL PRESUPUESTO DE EGRESOS DE LA FEDERACIÓN PARA EL EJERCICIO FISCAL 2010</t>
  </si>
  <si>
    <t>DESTINO: PARA ASISTENCIA TECNICA Y ESQUEMA DE FINANCIAMIENTO PARA LAS EMPRESAS PROVEEDORES DE PEMEX.
CUMPLIMIENTO DE LA MISIÓN:
SE SIGUE TRABAJANDO EN LAS REGLAS DE OPERACIÓN DEL FIDEICOMISO PARA LOS APOYOS DE ASITENCIA TÉCNICA POR EL GRUPO DE TRABAJA CORRESPONDIENTE.</t>
  </si>
  <si>
    <t>APORTACIÓN INICIAL:   MONTO: $23,610,000.00   FECHA: 02/02/1982
OBSERVACIONES: LA APORTACIÓN INICIAL ES EN VIEJOS PESOS Y LA FECHA ES ESTIMADA POR NO CONTARSE CON EL DATO EXACTO. EN VIRTUD DE QUE NAFIN NO ENVIÓ LOS ESTADOS FINANCIEROS AL 30 DE SEPTIEMBRE DEL PRESENTE AÑO, SE PRESENTA LA INFORMACÍÓN AL 31 DE AGOSTO DE 2010.</t>
  </si>
  <si>
    <t>DESTINO: TRANSFERENCIA A LOS FIDEICOMISOS ESTATALES DE ESCUELAS DE CALIDAD (FEEC´S) PARA SU DISTRIBUCIÓN A LOS PLANTELES EDUCATIVOS BENEFIADOS POR EL PROGRAMA EN LOS CICLOS ESCOLARES 2008-2009 Y 2009-2010.
CUMPLIMIENTO DE LA MISIÓN:
EN EL AÑO 2008, EL FIDEICOMISO SE VIO BENEFICIADO CON SUBSIDIOS FEDERALES DE $1,258,071,379.00 LA CUAL HA SIDO OTORGADA VÍA PEF 2008 EN EL REPORTE DE AVANCE AL MES DE DICIEMBRE DE TRANSFERENCIAS FEDERALES REALIZADAS. LOS SUBSIDIOS FEDERALES PEF DESTINADOS PARA ESTE AÑO SON DE $1,499,827,896.00 CON LO QUE SE ESTIMA ALCANZAR UNA META DE 42,500 ESCUELAS, EN TAL SENTIDO, LA CIFRA PRELIMINAR A ESTE REPORTE ES DE 39,163 ESCUELAS.
ESCUELAS BENEFICIADAS POR EL PROGRAMA   =   39163
-----------------------------------------------97.91
ESCUELAS A BENEFICIAR POR EL PROGRAMA   =   40000</t>
  </si>
  <si>
    <t>DESTINO: GASTOS FINANCIEROS Y DE OPERACIÓN DERIVADOS DEL PROCESO DE EXTINCIÓN
CUMPLIMIENTO DE LA MISIÓN:
SE TIENE UN 61%
BECARIOS TITULADOS   =   1484
-----------------------------------------------60.87
BECARIOS APOYADOS   =   2438</t>
  </si>
  <si>
    <t>DESTINO: APOYAR LOS SERVICIOS QUE SE PROPORCIONAN A LOS ESTUDIANTES DE LOS SUBSISTEMAS DE PREPARATORIA ABIERTA, EDUCACIÓN MEDIA SUPERIOR A DISTANCIA Y BACHILLERATO SEMIESCOLARIZADO.
CUMPLIMIENTO DE LA MISIÓN:
PREPARATORIA ABIERTA 10,064 ESTUDIANTES INSCRITOS; 79,446 EXÁMENES SOLICITADOS; 6,346 SERVICIOS DE ASESORÍA ACADÉMICA PROPORCIONADA; 1,900 ESTUDIANTES QUE RECIBIERON ASESORÍA ACADÉMICA; 913 EVALUACIONES APLICADAS A ESTUDIANTES; 47 ESTUDIANTES CON DISCAPACIDAD QUE RECIBIERON APOYO ACADÉMICO. EMSAD ELABORACIÓN DE 6 ESCALETAS DE LOS GUIONES PARA PROGRAMAS TV.; SUPERVISIONES A 2 CENTROS.</t>
  </si>
  <si>
    <t>DESTINO: REINTEGRAR A LOS TRABAJADORES DEL SECTOR INSCRITOS AL FORTE EL MONTO QUE LES CORRESPONDE UNA VEZ QUE SE HAYAN RETIRADO DEL SERVICIO ACTIVO POR JUBILACIÓN, RENUNCIA O COMO SEGURO DE VIDA EN CASO DE DEFUNCIÓN
CUMPLIMIENTO DE LA MISIÓN:
SE RETRIBUYÓ A 1,997 EXTRABAJADORES Y/O BENEFICIARIOS (EN SU CASO), LOS CUALES SE DESINCORPORARON DEL FIDEICOMISO AL CONCLUIR SU PERMANENCIA EN EL FONDO.
1997   =   1997
-----------------------------------------------25.81
7737   =   7737</t>
  </si>
  <si>
    <t>APORTACIÓN INICIAL:   MONTO: $34,000,000.00   FECHA: 14/12/1990
OBSERVACIONES: LA INFORMACIÓN CORRESPONDE AL 3ER.TRIMESTRE DEL 2010. EN ESTE PERIODO, SE INCLUYE UN TOTAL $117,148,115.99 POR CONCEPTO DE PLUSVALIA-MINUSVALIA, INTERESES DEVENGADOS NO COBRADOS Y SALDO DE EFECTIVOS, MISMAS QUE SE DESCRIBEN EN EL BALANCE, ESTADO DE RESULTADOS Y PATRIMONIO CONSOLIDADO; ASIMISMO, SE CONSIDERAN $346.87 POR CONCEPTO DE SALDOS EFECTIVOS CON UNA DIFERENCIA DE 0.01 PESOS COMO RESULTADO DEL REDONDEO DE CIFRAS. FINALMENTE, LAS CANTIDADES REPORTADAS SE EXPRESAN EN TÉRMINOS DE VALOR MERCADO, CONFORME A LAS OBSERVACIONES EMITIDAS POR LA A.S.F..</t>
  </si>
  <si>
    <t>DESTINO: PAGO DE COMISIONES AL FIDUCIARIO POR $ 976,933.27
CUMPLIMIENTO DE LA MISIÓN:
A LA FECHA LAS ENTIDADES FEDERATIVAS HAN OTORGADO 58,381 CRÉDITOS A DOCENTES DE EDUCACIÓN BÁSICA PARA EL PAGO DE ENGANCHE Y GASTOS DE ESCRITURACIÓN DE VIVIENDA, DE ESTOS 1,836 CRÉDITOS EN 2010.</t>
  </si>
  <si>
    <t>APORTACIÓN INICIAL:   MONTO: $72,000,000.00   FECHA: 15/11/1994
OBSERVACIONES: SE INCORPORA EL SALDO FINAL DEL EJERCICIO FISCAL ANTERIOR DE LA SUBCUENTA DEL D.F., DE ACUERDO AL CONVENIO MODIFICATORIO AL CONTRATO DE FIDEICOMISO NO. 12897-8 DE FECHA 28 DE DICIEMBRE DE 2009. LOS DATOS CONTENIDOS SON RESPONSABILIDAD DE LA UR.</t>
  </si>
  <si>
    <t>DESTINO: A TRAVES DEL FIDEICOMISO SE DESARROLLARON 38 PROYECTOS ESPECIALES, ENTRE LOS QUE DESTACAN LOS SIGUIENTES RESULTADOS: ATENCION A DISTANCIA A 18,000 DOCENTES DE EDUCACION BASICA Y MEDIA SUPERIOR, SE DESARROLLARON 8 PROYECTOS DE INVESTIGACION EN LA RED FEDERALIZADA UPN CON LOS ESTADOS, SE EQUIPARON 60 SALONES ELECTRONICOS; ELABORACION Y DICTAMINACION DE MATERIALES DIDACTICOS; TALLERES DE FORMACION DE DOCENTES;EVALUACION DE PROGRAMAS DE ESTUDIO; Y BECAS A DOCENTES CON PERFIL PROMEP; FORMULACION DE PROGRAMAS DE ESTUDIOS PARA GRUPOS CON CAPACIDADES DIFERENTES, ENTRE OTROS.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t>
  </si>
  <si>
    <t>DESTINO: DURANTE EL TERCER TRIMESTRE 2010. NO SE EFECTUARON PAGOS A LOS BENEFICIARIOS DEL FIDEICOMISO.
CUMPLIMIENTO DE LA MISIÓN:
SE REALIZÓ REUNIÓN DE COMITÉ TÉCNICO 25-03-2010, ACUERDOS: SE AUTORIZÓ CONVOCATORIA 2010, LINEAMIENTOS Y ALTA SITIO WEB, FID. SEP-UNAM HTTP:/FIDEICOMISO-SEP-UNAM.UNAM.MX/. SEGUIMIENTO: SE PUBLICÓ CONVOCATORIA EN PERIÓDICOS. SE IMPARTIÓ CURSO DE INDUCCIÓN A 36 ASISTENTES Y SE PROPORCIONÓ CLAVE DE ACCESO Y CONTRASEÑA. SE REGISTRARON 16 PROYECTOS. LAS INSTITUCIONES DE EDUCACIÓN SUPERIOR PARTICIPANTES SON DE HGO., GTO., JALISCO, CHIAPAS, GRO., PUEBLA, SONORA, EDO. DE MÉXICO Y D.F.</t>
  </si>
  <si>
    <t>DESTINO: DESTINAR APOYO A PROYECTOS ESPECIFICOS DE INVESTIGACION CIENTIFICA Y TECNOLOGICA,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AL MES DE SEPTIEMBRE DE 2010 SE HAN SUSCRITO 173 CONVENIOS VINCULADOS POR UN MONTO DE $ 512´378,215.03</t>
  </si>
  <si>
    <t>APORTACIÓN INICIAL:   MONTO: $50,000.00   FECHA: 30/03/2000
OBSERVACIONES: EN EL RUBRO DE DISPONIBILIDAD A DICIEMBRE DE 2008 ES EL IMPORTE DEL PATRIMONIO A DICIEMBRE DE 2009 CABE HACER MENCIÓN QUE DERIVADO DE LA AUDITORIA AL FIDEICOMISO SE DISMINUYE EL SALDO REFLEJADO EN EL PATRIMONIO POR LA APLICACIÓN DE LAS ADQUICIONES DE ESQUIPOS PARA LAS DEPENDENCIAS POLITECNICAS EN APOYO A LA INVESTIGACIÓN CIENTIFICA Y EL DESARROLLO TECNOLOGICO</t>
  </si>
  <si>
    <t>DESTINO: EN EL TERCER TRIMESTRE DEL PRESENTE AÑO, LOS RECURSOS SE APLICARON PARA CUBRIR LOS GASTOS DE ADMINISTRACIÓN Y MANTENIMIENTO DE LOS MUSEOS.
CUMPLIMIENTO DE LA MISIÓN:
CON LOS RECURSOS PÚBLICOS FEDERALES APORTADOS AL FIDEICOMISO SE HAN CUMPLIDO LA MISIÓN Y FINES PARA LOS CUALES FUE CREADO, EFECTUANDOSE ACTIVIDADES DE ADMINISTRACIÓN Y MANTENIMIENTO DE LOS INMUEBLES DE LOS DOS IMPORTANTES MUSEOS, ASÍ COMO DE LAS OBRAS DE ARTE QUE ALBERGAN, CONSIDERADAS PATRIMONIO ARTÍSTICO DE LA NACIÓN Y QUE TIENE BAJO SU CUSTODIA Y MANTENIMIENTO EL FIDEICOMISO.</t>
  </si>
  <si>
    <t>APORTACIÓN INICIAL:   MONTO: $645,500.00   FECHA: 25/09/1958
OBSERVACIONES: LA INFORMACIÓN QUE SE PRESENTA ES LA QUE SE GENERA A PARTIR DE LOS ESTADOS FINANCIEROS EMITIDOS POR EL FIDUCIARIO BANCO DE MÉXICO AL TERCER TRIMESTRE DEL 2010.</t>
  </si>
  <si>
    <t>DESTINO: LOS RECURSOS PROPIOS DERIVADOS DE PÚBLICOS FEDERALES AL TERCER TRIMESTRE DE 2010, SE HAN APLICADO AL PAGO DE HONORARIOS FIDUCIARIOS, ENTERO DE IMPUESTOS Y SERVICIOS PROFESIONALES.
CUMPLIMIENTO DE LA MISIÓN:
LA MISIÓN Y FINES OBJETO DEL FIDEICOMISO SE HAN CUMPLIDO, ASÍ COMO LAS ACCIONES EFECTUADAS TENDIENTES A LA EXTINCIÓN DEL FIDEICOMISO, RESULTANDO FAVORABLE PARA EL CENART EL JUICIO QUE PERMITIÓ LA RECUPERACIÓN DEL ESTACIONAMIENTO. SE ESTA EN ESPERA DEL CUMPLIMIENTO DE LA EJECUCIÓN DE LA SENTENCIA, RELACIONADA CON EL RENDIMIENTO DE CUENTAS POR PARTE DE LA EMPRESA TRIBASA.</t>
  </si>
  <si>
    <t>APORTACIÓN INICIAL:   MONTO: $30,000,000.00   FECHA: 27/04/1993
OBSERVACIONES: LAS CIFRAS PRESENTADAS ÚNICAMENTE CORRESPONDEN A LOS RECURSOS PROPIOS DERIVADOS DE RECURSOS PÚBLICOS FEDERALES, DEBIDO A QUE ESTE FIDEICOMISO NO RECIBIÓ APORTACIONES DEL GOBIERNO FEDERAL EN EL TERCER TRIMESTRE DEL 2010; SIN EMBARGO, CUENTA CON RECURSOS PROVENIENTES DE INGRESOS POR RENTA DE LOCALES, ESTACIONAMIENTO Y CINES, ENTRE OTROS. LA DISPONIBILIDAD POR UN MONTO DE $28,466,788.30 CORRESPONDE AL CORTE DEL 30 DE SEPTIEMBRE DE 2010 (CIFRAS PRELIMINARES)</t>
  </si>
  <si>
    <t>DESTINO: CON LOS RECURSOS PÚBLICOS FEDERALES APORTADOS EN EL TERCER TRIMESTRE DEL PRESENTE AÑO, SE CONTINUO CON LA ADMINISTRACIÓN Y EL MANTENIMIENTO DEL CENTRO CULTURAL, LA CASA DEL RISCO Y LA PINACOTECA ISIDRO FABELA, A FIN DE QUE SE ENCUENTREN EN CONDICIONES PARA LLEVAR A CABO ACTIVIDADES ARTÍSTICAS Y CULTURALES OBJETO DEL FIDEICOMISO
CUMPLIMIENTO DE LA MISIÓN:
CON LOS RECURSOS PÚBLICOS FEDERALES APORTADOS, SE CUMPLIÓ CON LA MISIÓN Y FINES ESTABLECIDOS PARA ESTE FIDEICOMISO, LLEVANDOSE A CABO ACTIVIDADES DE ADMINISTRACIÓN Y MANTENIMIENTO DEL CENTRO CULTURAL ISIDRO FABELA, DE LA BIBLIOTECA, PINACOTECA, HEMEROTECA Y EL ARCHIVO HISTÓRICO.</t>
  </si>
  <si>
    <t>APORTACIÓN INICIAL:   MONTO: $1,200,000.00   FECHA: 22/02/1980
OBSERVACIONES: LA INFORMACIÓN PRESENTADA ES LA QUE SE GENERA A PARTIR DE LOS ESTADOS FINANCIEROS EMITIDOS POR EL FIDUCIARIO BANCO DE MÉXICO AL TERCER TRIMESTRE DEL 2010.</t>
  </si>
  <si>
    <t>DESTINO: SE CONTEMPLA UN PROGRAMA DE REQUERIMIENTOS ECONOMICOS PARA SU OPERACIÓN DE: LABORATORIO NACIONAL DE GENOMICA POR $13,784,055.00 UNIDAD MONTERREY $8,607,25300 UNIDAD SALTILLO $5,460,000.00 LABORATORIO DE TECNOLOGIAS DE INFORMACION $7,552,300.00 CON CARGO A RENDIMIENTOS GENERADOS SE DESTINARAN $681,000.00 PARA APOYOS PARA EL SISTEMA DE CAPTACION DE PRODUCTIVIDAD ACADEMICA 2009, ASI COMO LA CONCLUSION DEL SISTEMA DE INFORMACION ACADEMICA (SINAC)
CUMPLIMIENTO DE LA MISIÓN:
EGRESOS PARA LA OPERACION DE LAS UNIDADES SALTILLO, SEGUNDA MINISTRACION DE PROYECTOS MULTIDISCIPLINARIOS E INFRAESTRUCTURA.</t>
  </si>
  <si>
    <t>APORTACIÓN INICIAL:   MONTO: $9,954,618.77   FECHA: 27/07/1994
OBSERVACIONES: EN ESTE TRIMESTRE, SE TUVO INGRESOS POR INTERESES, Y EGRESOS PARA LA OPERACION DE LA UNIDAD SALTILLO $1,900,000.00, SEGUNDA MINISTRACION DE PROYECTOS MULTIDISCIPLINARIOS 25 Y POR $1,775,000.00, GASTOS DE INFRAESTRUCTURA Y AUDITORIA POR $2,678,221.18</t>
  </si>
  <si>
    <t>DESTINO: SE HAN APOYADO A LAS SIGUIENTES DISCIPLINAS:ATLETISMO 6,118,967, BÁDMINTON 691,727, BÁSQUETBOL 467,901, BÉISBOL 1,581,113, BOLICHE 310,999, BOXEO 1,536,182, CANOTAJE 3,569,476, CICLISMO 9,202,908.91, CLAVADOS 1,207,573, ECUESTRE 2,000,000.00, ESGRIMA 1,071,087, ESQUÍ ACUÁTICO 497,226, FRONTÓN 695,071, GIMNASIA ARTÍSTICA 1,242,520, GIMNASIA RÍTMICA 563,345, GIMNASIA TRAMPOLÍN 83,430, GOLF 99,111, HANDABAL 914,739, HOCKEY 1,089,626, JUDO 1,600,383, KARATE 131,589, LEVANTAMIENTO DE PESAS 1,070,411, LUCHAS 234,593, NADO SINCRONIZADO 744,263, NATACION 2,955,911, PATINES SOBRE RUEDAS 728,850, PENTATLÓN MODERNO 1,797,200, POLO ACUÁTICO 271,958, RAQUETBOL 694,170, REMO 1,129,180, RUGBY 10,987, SOFTBOL 226,327, SQUASH 1,204,114, TAEKWONDO 8,813,838, TENIS 2,530,026, TENIS DE MESA 1,069,373, TIRO CON ARCO 3,016,068, TIRO Y CAZA 1,091,256, TRIATLÓN 1,034,718, VELA 1,964,445.51, VOLEIBOL 1,129,531, CODEME 12,923,453.45, PARTICIPACION JUEGOS CENTROAMERICANOS 42,033,549, PARTICIPACION JUEGOS OLIMPICOS DE LA JUVENTUD 1,045,849, ASÍ COMO COMISIONES BANCARIAS 17,828, IMPUESTOS POR 32,107, HONORARIOS FIDUCIARIOS 56,066. Y OTROS GASTOS DE ADMINISTRACION POR POR 43,649.
CUMPLIMIENTO DE LA MISIÓN:
BRINDARÁ APOYO AL DEP. NACIONAL, BAJO EL CUMPLIMIENTO DE LOS LINEAMIENTOS ESTABLECIDOS EN EL CONTRATO CONST. Y SUS REGLAS DE OPER. SE CELEBRARÁN LAS SESIONES ORD. DEL C. T., ESTABLECIDAS EN EL CONTRATO CONST. Y SE ADOPTARÁN LOS ACUERDOS PARA DEFINIR LAS ACCIONES ADVAS., OPERATIVAS Y FINANCIERAS DEL FONDO.</t>
  </si>
  <si>
    <t>APORTACIÓN INICIAL:   MONTO: $1,000,000.00   FECHA: 30/09/1998
OBSERVACIONES: -LAS APORTACIONES DE RECURSOS PÚBLICOS SON $ 130,207,043.50 Y $1,107,638.91 DE OTROS INGREOS REINTEGRO DE ASOCIACIONES DEPORTIVAS DEL AÑO ANTERIOR, -LOS RENDIMIENTOS FINANCIEROS POR $ 474,090.74 SE REFLEJAN EN EL ESTADO DE RESULTADOS EN EL RUBRO DE INTERE</t>
  </si>
  <si>
    <t>DESTINO: SE HAN APOYADO LAS SIGUIENTES DISCIPLINAS: ATLETISMO 7,915,701, BADMINTON 123,122, BOXEO DE AFICIONADOS 1,331,486, CANOTAJE 5,331,030, CLAVADOS 10,274,765, CICLISMO 1,287,487, ECUESTRE 411,344, ESGRIMA 23,459, GIMNASIA ARTISTICA 2,915,630, GIMNASIA RITMICA 1,840,456, JUDO 2,326,570, LEVANTAMIENTO DE PESAS 3,890,182, LUCHAS 90,949, NADO SINCRONIZADO 1,126,222, NATACIÓN 2,454,722, PENTATLÓN MODERNO 1,330,756, RAQUETBOL 200,315, REMO 8,591,508, SQUASH 239,530, TAEKWONDO 7,025,625, TIRO CON ARCO 4,403,616, TIRO DEPORTIVO 1,197,061, TRIATLON 1,376,130, VELA Y ASOCIADOS 2,035,372, VOLEIBOL DE PLAYA 1,196,536, GOLF 238,512 EN LOS SIGUIENTES RUBROS: BECAS, ENTRENADORES, EQUIPO MULTIDISCIPLINARIO Y STAFF, COMPETENCIAS Y CONCENTRACIONES, COMPLEMENTOS E INSUMOS, VESTUARIO Y CALZADO DEPORTIVO E IMPLEMENTOS Y MATERIAL DEPORTIVO, ASÍ COMO COMISIONES BANCARIAS 15,334, HONORARIOS PROFESIONALES 3,221,774, IMPUESTOS 492,532, HONORARIOS FIDUCIARIOS 112,131 Y OTROS GASTOS DE ADMINISTRACIÓN POR 82,210. CON UN UNIVERSO A SEPTIEMBRE DE 171 ATLETAS.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</si>
  <si>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$ 108,207,041 Y $ 481,418.11 DE REINTEGRO DE ASOCIACIONES DEPORTIVAS DEL AÑO ANTERIOR, ESTA REFLEJADO EN EL ESTADO DE RESULTADOS EN EL RENGLÓN DE OTROS INGRESOS, BENEFICIOS Y RECUPERACIONES. -LOS RENDIMIENTOS FIN</t>
  </si>
  <si>
    <t>APORTACIÓN INICIAL:   MONTO: $1,000,000.00   FECHA: 12/04/1994
OBSERVACIONES: LA DISPONIBILIDAD AL CORTE CORRESPONDE AL SALDO INICIAL DEL 30 DE ABRIL DE 2010 MAS RENDIMIENTOS MENOS EGRESOS DEL PERIODO JULIO-SEPTIEMBRE DE 2010.</t>
  </si>
  <si>
    <t>APORTACIÓN INICIAL:   MONTO: $1,500,000.00   FECHA: 25/06/1992
OBSERVACIONES: LA INFORMACION REPORTADA SE OBTUVO DE LOS ESTADOS DE CUENTA DE BANCOS E INVERSIONES Y DE LA BALANZA DE COMPROBACION DE LA CONTABILIDAD DEL FIDEICOMISO SEP/DGETI/FCE AL 30 DE SEPTIEMBRE DE 2010.</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</si>
  <si>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</si>
  <si>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APORTACIÓN INICIAL:   MONTO: $35,000,000.00   FECHA: 02/12/1997
OBSERVACIONES: EL SALDO FINAL DEL EJERCICIO FISCAL ANTERIOR CORRESPONDE A LA DISPONIBILIDAD AL 30 DE JUNIO DE 2010. EL IMPORTE DE LOS CONCEPTOS DE INGRESOS Y EGRESOS, CORRESPONDEN AL PERÍODO JULIO-SEPTIEMBRE 2010; EL MONTO DEL RUBRO "SALDO NETO DEL PERÍODO A INFORMAR" SE REFIERE A LA DISPONIBILIDAD FINAL AL 30 DE SEPTIEMBRE DE 2010</t>
  </si>
  <si>
    <t>APORTACIÓN INICIAL:   MONTO: $30,000,000.00   FECHA: 22/08/2001
OBSERVACIONES: EL IMPORTE DEL SALDO DEL EJERCICIO FISCAL ANTERIOR CORRESPONDE A LA DISPONIBILIDAD AL 30 DE JUNIO DE 2010, EL MONTO DE LOS INGRESOS ACUMULADOS Y EGRESOS ACUMULADOS CORRESPONDEN AL PERÍODO JULIO-SEPTIEMBRE 2010; EL SALDO NETO DEL PERÍODO A INFORMAR SE REFIERE A LA DISPONIBILIDAD FINAL AL 30 DE SEPTIEMBRE DE 2010.</t>
  </si>
  <si>
    <t>APORTACIÓN INICIAL:   MONTO: $320,332.00   FECHA: 12/01/2004
OBSERVACIONES: CABE COMENTAR, QUE LOS ESTADOS DE CUENTA QUE EMITE LA FIDUCIARIA SON DE MANERA MENSUAL Y NO DE FORMA ACUMULADA, POR LO QUE SE ADJUNTAN LOS ESTADOS DE CUENTA Y BALANCES DE LOS MESES DE JULIO A SEPTIEMBRE DE 2010.</t>
  </si>
  <si>
    <t>DESTINO: CONSECUCIÓN DE LA SEGUNDA Y TERCERA ETAPA DEL PROYECTO.
CUMPLIMIENTO DE LA MISIÓN:
EN LA SESIÓN ORDINARIA DEL 16 DE ABRIL DE 2010, SE ACORDARON INSTRUCCIONES DE PAGO, PARA LA REALIZACIÓN DE TRABAJOS.</t>
  </si>
  <si>
    <t>DESTINO: NO SE APORTARON RECURSOS PÚBLICOS FEDERALES A ESTE FIDEICOMISO EN EL TERCER TRIMESTRE DE 2010.
CUMPLIMIENTO DE LA MISIÓN:
LA MISIÓN Y FINES SE CUMPLIERON EN EL TERCER TRIMESTRE DE 2010 EL CUAL TUVO UN TOTAL DE 23,700 VISITANTES: 6 VISITAS GUIADAS, CON 49 ASISTENTES; 49 PLANTELES EN VISITAS ESCOLARES; 1,915 NIÑOS Y PROFESORES ATENDIDOS; 72 TALLERES (NIÑOS-PADRES) CON 1062 PARTICIPANTES; 13 TALLERES ARTESANOS PARA 130 PERSONAS; 33 TALLERES ESPECIALES ABIERTOS AL PÚBLICO CON 405 ASISTENTES; PRESENTACIÓN DE 74 DOCUMENTALES CON 2,299 ESPECTADORES; 81 SESIONES DE TITERES CON 13,324 ASISTENTES Y 10 EXPOSICIONES TEMPORALES</t>
  </si>
  <si>
    <t>APORTACIÓN INICIAL:   MONTO: $7,000,000.00   FECHA: 06/11/2006
OBSERVACIONES: LAS CIFRAS PRELIMINARES PRESENTADAS ES INFORMACIÓN PROPORCIONADA POR LA DIRECCIÓN OPERATIVA DEL MUSEO Y POR LO TANTO SU RESPONSABILIDAD, ASÍ COMO LAS CONSIGNADAS EN LOS ESTADOS FINANCIEROS. LA DISPONIBILIDAD POR LA CANTIDAD DE $24,153,851.98, CORRESPONDE AL 30 DE SEPTIEMBRE DE 2010</t>
  </si>
  <si>
    <t>DESTINO: CONCLUSIÓN DE LA CONSTRUCCIÓN DEL EDIFICIO ?C? AUDITORIO. AVANCE FÍSICO Y FINANCIERO DEL 100%. DE ACUERDO AL PERIODO DE EJECUCIÓN DE LA OBRA PREVISTO EN EL CONTRATO DE OBRA PUBLICA Y SERVICIOS RELACIONADOS CON LA MISMA CONVENIDA CON LA SECRETARIA DE OBRA PUBLICA DEL GOBIERNO DEL ESTADO DE GUANAJUATO, LA FECHA PARA FINIQUITO Y CIERRE ADMINISTRATIVO DEL MISMO, PREVÉ LA CONCLUSIÓN DE LA EJECUCIÓN DE OBRA DURANTE EL EJERCICIO 2010, DERIVADO DE LO ANTERIORMENTE EXPUESTO, ES NECESARIO MANTENER HASTA EN TANTO SE REALIZA LA EJECUCIÓN TOTAL DE LA OBRA, SE REALIZA EL PAGO TOTAL DE ESTIMACIONES, SE REALIZA EL FINIQUITO Y CIERRE ADMINISTRATIVO DEL MISMO Y HASTA LA LIBERACIÓN DE FIANZAS, LA VIGENCIA DEL FIDEICOMISO.
CUMPLIMIENTO DE LA MISIÓN:
LA CONSTRUCCION DEL AUDITORIO DEL LANGEBIO REPORTA UN AVANCE FISICO DEL 99 % Y UN AVANCE FINANCIERO DEL 78%</t>
  </si>
  <si>
    <t>APORTACIÓN INICIAL:   MONTO: $12,000,000.00   FECHA: 12/01/2005
OBSERVACIONES: EN ESTE TRIMESTRE HUBO INGRESOS POR CONCEPTO DE INTERESES</t>
  </si>
  <si>
    <t>APORTACIÓN INICIAL:   MONTO: $360,000,000.00   FECHA: 13/06/2008
OBSERVACIONES: SE INGRESA LA INFORMACIÓN Y DOCUMENTACIÓN CORRESPONDIENTE AL TERCER TRIMESTRE.</t>
  </si>
  <si>
    <t>APORTACIÓN INICIAL:   MONTO: $36,963,000.00   FECHA: 07/09/2009
OBSERVACIONES: SE INGRESA LA INFORMACIÓN DEL SEGUNDO TRIMESTRE. LA EXTEMPORANEIDAD EN EL INGRESO DE LA INFORMACIÓN QUE CORRESPONDE AL SEGUNDO TRIMESTRE SE DEBIÓ A QUE, A PESAR DE LOS CONSTANTES REITERATIVOS, LA ENTIDAD FEDERATIVAS NO REMITIÓ LOS ESTADOS DE CUENTA DEL MES DE JUNIO EN TIEMPO Y FORMA, POR LO QUE ESTA UNIDAD RESPONSABLE SE VIO IMPOSIBILITADA PARA INFORMAR SOBRE EL EJERCICIO DE LOS RECURSOS FEDERALES OTORGADOS A ESTE FIDEICOMISO PARA EL PERIODO QUE SE REPORTA.</t>
  </si>
  <si>
    <t>APORTACIÓN INICIAL:   MONTO: $25,000,000.00   FECHA: 08/10/2009
OBSERVACIONES: SE INGRESA LA INFORMACION DEL SEGUNDO TRIMESTRE. SE HACE DEL CONOCIMIENTO QUE HASTA LAS 18:30 HRS DEL 15 DE OCTUBRE DEL 2010 Y, PESAR DE HABER SOLICITADO CON ANTELACIÓN A LA ENTIDAD FEDERATIVA LOS ESTADOS DE CUENTA Y/O FINANCIEROS DEL PATRIMONIO DE ESTE FIDEICOMISO, NO FUE CUMPLIDO ESTE REQUERIMIENTO, POR LO QUE ESTA UNIDAD ADMINISTRATIVA SE VE IMPOSIBILITADA EN INGRESAR LA INFORMACIÓN CORRESPONDIENTE AL TERCER TRIMESTRE DEL PRESENTE EJERCICIO FISCAL.</t>
  </si>
  <si>
    <t>DESTINO: SE OTORGARON LOS SIGUIENTES MONTOS PARA APOYAR LOS PROYECTOS QUE A CONTINUACIÓN SE ENUNCIAN: $2'000,000.00 (2.0 MDP) PARA LA REHABILITACIÓN DE LA PISTA DE ATLETISMO ENCLAVADA EN LA CIUDAD DEPORTIVA ?AURELIO RODRÍGUEZ ITUARTE EN EL MUNICIPIO DE AHOME; $6?000,000.00 (6.0 MDP) PARA LA REHABILITACIÓN DEL COMPLEJO DEPORTIVO ?CENTRO CÍVICO CONSTITUCIÓN? EN EL MUNICIPIO DE CULIACÁN Y $2?000,000.00 (2 MDP) PARA LA CONSTRUCCIÓN DE LA PRIMERA ETAPA DE LA ALBERCA OLÍMPICA EN EL MUNICIPIO DE MAZATLÁN.
CUMPLIMIENTO DE LA MISIÓN:
SE DESARROLLÓ LA INFRAESTRUCTURA Y EQUIPAMIENTO RELACIONADO CON EL DEPORTE Y TODAS AQUELLAS ACCIONES INHERENTES A DICHO RUBRO, EN EL ESTADO DE SINALOA, QUE FUERON AUTORIZADOS POR EL COMITÉ TÉCNICO.</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</si>
  <si>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</si>
  <si>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</si>
  <si>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NO SE EJERCIERON RECURSOS AL PERIODO QUE SE REPORTA
CUMPLIMIENTO DE LA MISIÓN:
FORTALECER EL DESARROLLO DEL DEPORTE PARA FOMENTAR LA ESTRUCTURA DE PLANEACIÓN Y PARTICIPACIÓN ORGANIZADA EN MATERIA DE DEPORTE Y CULTURA FÍSICA, LO CUAL IMPLICA, DE MANERA ENUNCIATIVA MÁS NO LIMITATIVA, LA EJECUCIÓN DE LAS SIGUIENTES ACCIONES:</t>
  </si>
  <si>
    <t>APORTACIÓN INICIAL:   MONTO: $10,000,000.00   FECHA: 13/10/2009
OBSERVACIONES: LA EXTEMPORANEIDAD EN EL INGRESO DE LA INFORMACIÓN QUE CORRESPONDE AL SEGUNDO TRIMESTRE SE DEBIÓ A QUE, A PESAR DE LOS CONSTANTES REITERATIVOS, LA ENTIDAD FEDERATIVAS NO REMITIÓ LOS ESTADOS DE CUENTA DEL MES DE JUNIO EN TIEMPO Y FORMA, POR LO QUE ESTA UNIDAD RESPONSABLE SE VIO IMPOSIBILITADA PARA INFORMAR SOBRE EL EJERCICIO DE LOS RECURSOS FEDERALES OTORGADOS A ESTE FIDEICOMISO PARA EL PERIODO QUE SE REPORTA.</t>
  </si>
  <si>
    <t>FONDO DE FOMENTO DEPORTIVO DEL ESTADO DE MEXICO</t>
  </si>
  <si>
    <t>DESTINO: SIN DATOS
CUMPLIMIENTO DE LA MISIÓN:
SIN DATOS</t>
  </si>
  <si>
    <t>APORTACIÓN INICIAL:   MONTO: $10,000,000.00   FECHA: 22/10/2009
OBSERVACIONES: A PESAR DE QUE LA FIDUCIARIA INFORMÓ POR ESCRITO SOBRE LA APERTURA DE UNA SUBCUENTA ESPECÍFICA QUE IDENTIFICARA LOS RECURSOS FEDERALES DE LAS DEMÁS APORTACIONES QUE SE REALIZARAN AL PATRIMONIO DEL FIDEICOMISO, LA CONADE DETECTÓ QUE LOS RECURSOS FEDERALES, ESTATALES Y PRIVADOS SE ENCUENTRAN EN UNA SOLA CUENTA CONCENTRADORA, LO QUE IMPIDE QUE SE IDENTIFIQUE LA PROPORCIÓN DE INTERESES GENERADOS ASÍ COMO LAS EROGACIONES QUE CORRESPONDEN A LA APORTACIÓN INICIAL DE 10.0 MDP QUE LLEVÓ A CABO LA CONADE DURANTE EL EJERCICIO FISCAL 2009. ESTA UNIDAD ADMINISTRATIVA YA INFORMÓ OFICIALMENTE A LA ENTIDAD FEDERATIVA SOBRE ESTE ASUNTO, SIN QUE HASTA LA FECHA SE HAYA SUBSANADO ESTA SITUACIÓN. POR LO ANTERIOR, ES QUE NO CONTAMOS CON INFORMACIÓN QUE REPORTAR PARA EL PRIMERO, SEGUNDO Y TERCER TRIMESTRES. SE ANEXAN LOS ESTADOS DE CUENTA DEL MES DE SEPTIEMBRE EN LOS QUE APARENTEMENTE ESTÁN IDENTIFICADOS LOS RECURSOS, ASÍ QUE ESTA UNIDAD ADMINISTRATIVA SE ENCUENTRA EN REVISIÓN PUESTO QUE TENDRÁ QUE COTEJARSE QUE LAS CANTIDADES CORRESPONDAN EFECTIVAMENTE A LOS INGRESOS Y EGRESOS REALES DEL FIDEICOMISO. PARA EL PRESENTE EJERCICIO FISCAL, EVITANDO CON ELLO QUE SE INGRESE INFORMACIÓN ERRÓNEA.</t>
  </si>
  <si>
    <t>APORTACIÓN INICIAL:   MONTO: $10,000,000.00   FECHA: 07/12/2009
OBSERVACIONES: SE INGRESA LA INFORMACIÓN DEL SEGUNDO TRIMESTRE. SE HACE DEL CONOCIMIENTO QUE HASTA LAS 18:30 HRS DEL 15 DE OCTUBRE DEL 2010 Y, PESAR DE HABER SOLICITADO CON ANTELACIÓN A LA ENTIDAD FEDERATIVA LOS ESTADOS DE CUENTA Y/O FINANCIEROS DEL PATRIMONIO DE ESTE FIDEICOMISO, NO FUE CUMPLIDO ESTE REQUERIMIENTO, POR LO QUE ESTA UNIDAD ADMINISTRATIVA SE VE IMPOSIBILITADA EN INGRESAR LA INFORMACIÓN CORRESPONDIENTE AL TERCER TRIMESTRE DEL PRESENTE EJERCICIO FISCAL.</t>
  </si>
  <si>
    <t>DESTINO: SE OTORGÓ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</si>
  <si>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APORTACIÓN INICIAL:   MONTO: $23,000.00   FECHA: 28/12/2009
OBSERVACIONES: ESTE FIDEICOMISO COMENZARÁ SU CORRESPONDIENTE PROCESO DE EXTINCIÓN, POR ELLO, NO REPORTA MOVIMIENTOS EN EL PERIODO QUE CORRESPONDE AL SEGUNDO TRIMESTRE. DEL REMANENTE QUE PRESENTÓ EL PATRIMONIO DEL FIDEICOMISO, LO QUE CORRESPONDE A LOS INTERESES GENERADOS POR LOS RECURSOS FEDERALES QUE OTORGÓ LA CONADE, ESTOS YA FUERON REINTEGRADOS A LA TESORERÍA DE LA FEDERACIÓN. LA INFORMACIÓN QUE CORRESPONDIÓ AL PRIMER TRIMESTRE PUDO INGRESARSE AL SISTEMA DE CONTROL Y TRANSPARENCIA DE FIDEICOMISOS HASTA EL PERIODO APERTURADO PARA EL SEGUNDO TRIMESTRE, DEBIDO A QUE NO SE CONTABA CON LA CLAVE DE REGISTRO, MISMA QUE SE OBTUVO HASTA EL 2 DE JUNIO DE 2010. (SE ANEXA REINTEGRO A LA TESORERÍA DE LA FEDERACIÓN)</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</si>
  <si>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</si>
  <si>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</si>
  <si>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EL EJERCICIO DE LOS RECURSOS SE REPORTA PARA DESARROLLAR LA INFRAESTRUCTURA DEPORTIVA EL PROYECTO DENOMINADO UNIDAD POLIDEPORTIVO QUE SE LLEVA A CABO EN LA ENTIDAD FEDERATIVA</t>
  </si>
  <si>
    <t>APORTACIÓN INICIAL:   MONTO: $60,000,000.00   FECHA: 14/10/2009
OBSERVACIONES: SE IMPOSIBILITA EL INGRESAR LA INFROMACIÓN AL SISTEMA, TODA VEZ QUE ESTA UNIDAD ADMINISTRATIVA NO CUENTA CON LA INFORMACIÓN QUE CORRESPONDE A ESTE TERCER TRIMESTRE. SE HACE DEL CONOCIMIENTO QUE HASTA LAS 18:30 HRS DEL 15 DE OCTUBRE DEL 2010 Y, PESAR DE HABER SOLICITADO CON ANTELACIÓN A LA ENTIDAD FEDERATIVA LOS ESTADOS DE CUENTA Y/O FINANCIEROS DEL PATRIMONIO DE ESTE FIDEICOMISO, NO FUE CUMPLIDO ESTE REQUERIMIENTO, POR LO QUE ESTA UNIDAD ADMINISTRATIVA SE VE IMPOSIBILITADA EN INGRESAR LA INFORMACIÓN CORRESPONDIENTE AL TERCER TRIMESTRE DEL PRESENTE EJERCICIO FISCAL.</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</si>
  <si>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</si>
  <si>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</si>
  <si>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</si>
  <si>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</si>
  <si>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NO SE EJERCIERON RECURSOS AL PERIODO QUE SE REPORTA</t>
  </si>
  <si>
    <t>APORTACIÓN INICIAL:   MONTO: $100,000,000.00   FECHA: 27/11/2009
OBSERVACIONES: SIN OBSERVACIONES</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</si>
  <si>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30 DE SEPTIEMBRE DE 2010,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</si>
  <si>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APORTACIÓN INICIAL:   MONTO: $8,000,000.00   FECHA: 31/12/2000
OBSERVACIONES: NINGUNA</t>
  </si>
  <si>
    <t>DESTINO: PAGO DE COMISIONES AL MANDATARIO POR $49,217.48 PAGO DE ANTICIPO PARA ADQUISICIÓN DE EQUIPO DE COMPUTO $ 96,121,107.90
CUMPLIMIENTO DE LA MISIÓN:
OTORGAR, POR UNICA VEZ, AL MAESTRO EN PROPIEDAD Y SIN COSTO ALGUNO PARA ESTE, UN EQUIPO DE COMPUTO PARA TODOS LOS MIEMBROS DEL PERSONAL DOCENTE CON PLAZA DE BASE EN ACTIVO, AL SERVICIO DE LA EDUCACIÓN BÁSICA, AFILIADOS AL SINDICATO NACIONAL DE TRABAJADORES DE LA EDUCACIÓN Y ADSCRITOS A LA ADMINISTRACIÓN FEDERAL DE SERVICIOS EDUCATIVOS EN EL DISTRITO FEDERAL. A LA FECHA SE HAN ENTREGADO 27,000 COMPUTADORAS A DOCENTES DE EDUCACIÓN BÁSICA.</t>
  </si>
  <si>
    <t>APORTACIÓN INICIAL:   MONTO: $325,113,182.43   FECHA: 31/05/2010
OBSERVACIONES: LA APORTACIÓN INICIAL PROVIENE DEL SALDO AL 31 DE MAYO DE 2010 DEL CONTRATO DE INTERMEDIACIÓN NO. 50959.</t>
  </si>
  <si>
    <t>DESTINO: LA APLICACIÓN DE RECURSOS AL 3ER. TRIMESTRE CONSISTIÓ EN SERVICIOS, MATERIALES PARA EL DISEÑO Y MONTAJE DE LAS EXPOSICIONES Y EL NÚM. DE VISITANTES QUE SE MENCIONAN: ANTONY GORMLEY (CONTINUA DE 2009) 19,427; FOTOGRAFIA SUBJETIVA 6,525, BETSABEÉ ROMERO 7,213; PASEO EN MAPA 60,339; NORMAN FOSTER, 29,531; CINE Y REVOLUCIÓN, 11,891; TIEMPO UNIVERSITARIO 2,338 ASISTENTES EL ACERVO Y EDIFICIO RECIBIERON 18,314 VISITANES.EL TOTAL DE VISITANTES ATENDIDOS EN EL PERIODO ENERO-SEPTIEMBRE DE 2010, FUE DE 155,578.
CUMPLIMIENTO DE LA MISIÓN:
DURANTE EL SEGUNDO TRIMESTRE, LA MISIÓN Y LOS FINES QUE TIENE ENCOMENDADOS EL MANDATO, SE CUMPLIERON PLENAMENTE A TRAVÉS DE LOS EVENTOS PRESENTADOS Y QUE SE MENCIONAN EN EL PUNTO DESTINO DE LOS RECURSOS DEL PRESENTE INFORME.</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</si>
  <si>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Y EN LAS CIFRAS CONCILIADORAS (CIFRAS PRELIMINARES). LA DISPONIBILIDAD QUE SE CONSIGNA ES AL 30 DE SEPTIEMBRE DE 2010 POR UN MONTO DE $9,379,494.00</t>
  </si>
  <si>
    <t>DESTINO: EN EL TERCER TRIMESTRE DEL PRESENTE AÑO 2010, EL MANDATO HA APOYADO A DIVERSOS PROGRAMAS CULTURALES ENTRE LOS CUALES DESTACAN LOS PROGRAMAS DE ESTÍMULOS CON ALTO IMPACTO SOCIAL, TALES COMO: CREADORES ARTÍSTICOS, EMÉRITOS; FOMENTO Y COINVERSIONES CULTURALES; TRADUCCIÓN DE OBRAS MEXICANAS; BECAS A CREADORES ESCÉNICOS, JÓVENES CREADORES Y MÚSICOS TRADICIONALES, ENTRE OTROS.
CUMPLIMIENTO DE LA MISIÓN:
LA MISIÓN Y FINES DEL MANDATO SE HAN CUMPLIDO AL CONTINUAR SIENDO UN INSTRUMENTO FUNDAMENTAL DE LA POLÍTICA CULTURAL DEL ESTADO, MEDIANTE EL OTORGAMIENTO AL MES DE SEPTIEMBRE DE 1009 ESTÍMULOS, DE UN TOTAL DE 1,122 PROGRAMADOS QUE REPRESENTAN UN 89% DE AVANCE, CORRESPONDIENTES A LA OPERACIÓN DE 16 PROGRAMAS CULTURALES.</t>
  </si>
  <si>
    <t>APORTACIÓN INICIAL:   MONTO: $5,000,000.00   FECHA: 12/03/1989
OBSERVACIONES: EN EL PRESENTE INFORME DEL TERCER TRIMESTRE DE PRESENTE AÑO SOLO SE CONSIDERAN LOS RECURSOS PÚBLICOS FEDERALES. EL PATRIMONIO DEL MANDATO TAMBIÉN INCLUYE LOS RECURSOS FEDERALES QUE SE CANALIZAN A TRAVÉS DE SUBFONDOS DE ACUERDO CON LOS ESTADOS FINANCIEROS AL 30 DE SEPTIEMBRE DE 2010 (CIFRAS PRELIMINARES), LA DISPONIBILIDAD PRESENTADA CORRESPONDE AL 30 DE SEPTIEMBRE DE 2010, LA CUAL ASCIENDE A $676,094,597.50</t>
  </si>
  <si>
    <t>DESTINO: EL ACTO JURÍDICO SE EXTINGUÍO EN EL AÑO 2001, SE ESTÁ EN ESPERA DE LA AUTORIZACIÓN DE LA BAJA DE LA CLAVE DE REGISTRO DEL FIDEICOMISO POR PARTE DE LA SECRETARÍA DE HACIENDA Y CRÉDITO PÚBLICO.
CUMPLIMIENTO DE LA MISIÓN: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</si>
  <si>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ADMINISTRACIÓN DEL PROGRAMA (NÓMINA, SERVICIOS BÁSICOS, GASTOS ADMINISTRATIVOS), OPERACIÓN DEL PROGRAMA (DIFUSIÓN DEL PROGRAMA, INSCRIPCIONES, PROCESO DE EVALUACIÓN, ASESORES Y EXAMINADORES ORALES (SELECCIÓN, CAPACITACIÓN Y ACTUALIZACIÓN)
CUMPLIMIENTO DE LA MISIÓN:
DURANTE EL TERCER TRIMESTRE, 2010 SE LLEVÓ A CABO LA JORNADA NACIONAL DE EVALUACIÓN ORAL EN LAS ENTIDADES FEDERATIVAS PARTICIPANTES (XXVI PERIODO ORDINARIO). DEL MISMO MODO, DIERON INICIO LAS ACTIVIDADES PROGRAMADAS PARA EL ARRANQUE DE CURSOS CORRESPONDIENTES AL XXVII PERIODO ORDINARIO A NIVEL NACIONAL.</t>
  </si>
  <si>
    <t>DESTINO: DURANTE EL PERÍODO ENERO SEPTIEMBRE 2010 SE HAN OTORGADO 1,210 AYUDAS ECONÓMICAS A JUBILADOS Y PENSIONADOS DEL IMSS E ISSSTE PARA ADQUISICIÓN DE ÓRTESIS, PRÓTESIS Y APARATOS ORTOPÉDICOS.
CUMPLIMIENTO DE LA MISIÓN:
DURANTE EL PERÍODO ENERO SEPTIEMBRE 2010, SE HAN OTORGADO 1,210 AYUDAS.</t>
  </si>
  <si>
    <t>DESTINO: SE ANEXA CUADRO DE LA INTEGRACION DEL DESTINO DE LOS RECURSOS PROPORCIONADO POR LA UNIDAD RESPONSABLE.
CUMPLIMIENTO DE LA MISIÓN:
SE HAN ENTREGADO UN IMPORTE TOTAL DE $5,084,446,100.88 POR CONCEPTO DE APOYOS, DE ACUERDO AL SISTEMA DE PROTECCIÓN SOCIAL EN SALUD, DURANTE EL PERÌODO DE ENERO-SEPTIEMBRE 2010, SEGUN CUADRO ANEXO DONDE SE DETALLAN LOS PRESTADORES DE SERVICIO QUE HAN RECIBIDO LOS RECURSOS.</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</si>
  <si>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30 DE SEPTIEMBRE DE 2010.</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</si>
  <si>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30 DE SEPTIEMBRE DE 2010, ADJUNTA AL PRESENTE.</t>
  </si>
  <si>
    <t>DESTINO: SE ADJUNTA EL REPORTE DE LAS APORTACIONES REALIZADAS Y SU DESTINO DURANTE EL TERCER TRIMESTRE DEL EJERCICIO 2010. EL FIDEICOMISO 193 EFECTUÓ PAGOS A FIFONAFE POR POR LA CANTIDAD DE $616,814.83 MÁS $104,003.00 POR CONCEPTO DEL 5% DE GREEN FEES DEL CAMPO DE GOLF.
CUMPLIMIENTO DE LA MISIÓN:
SE ADJUNTA EL REPORTE DE METAS ALCANZADAS EN EL TERCER TRIMESTRE DEL EJERCICIO, MISMO QUE INDICA LA NATURALEZA JURIDICA DEL FIDEICOMISO LA NORMATIVIDAD APLICABLE Y LA JUSTIFICACION PARA NO PRESENTAR EN ESTE CASO, EL REGISTRO DE METAS ALCANZADAS DEL FIDEICOMISO PUERTO LOS CABOS.</t>
  </si>
  <si>
    <t>DESTINO: EN EL TERCER TRIMESTRE NO SE OBTUVIERON RENDIMIENTOS NI SE REALIZARON APORTACIONES, ASI COMO PAGOS O ENTEROS, SE ADJUNTA LA JUSTIFICACION CORRESPONDIENTE DE LOS ESTADOS FINNCIEROS (BALANZA DE COMPROBACION Y ESTADO DE RESULTADOS AL 30 DE SEPTIEMBRE DE 2010).
CUMPLIMIENTO DE LA MISIÓN:
EN EL TERCER TRIMESTRE NO SE REALIZARON MOVIMIENTOS EN LAS METAS, TODA VEZ QUE AUN SE ESTA EN ESPERA DE DEFINICION POR EL GOBIERNO DEL ESTADO VERACRUZ Y LA S.R.A. POR LAS ESTRATEGIAS DEL PROCESO A SEGUIR EN LA ESCRITURACION Y FIN DEL CONFLICTO. SE ANEXA EL REPORTE DE METAS ALCANZADAS EN EL TERCER TRIMESTRE, DONDE INDICA LOS ANTECEDENTES, LA SITUACION ACTUAL Y LA JUSTIFICACION.</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</si>
  <si>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ESTE TRIMESTRE Y NO ES UNA ENTIDAD. SE REMITEN LOS EDOS. FINANCIEROS A SEPTIEMBRE DE 2010.</t>
  </si>
  <si>
    <t>DESTINO: RADICAR A LAS REPRESENTACIONES AGRARIAS Y OFICINAS CENTRALES RECURSOS DEL PROGRAMA FONORDE, PARA LA OPERACIÓN DEL PROGRAMA.
CUMPLIMIENTO DE LA MISIÓN:
EN TERRENOS NAC. PERIODO ENERO-AGO.2010: INTEGRADO 4212 EXPEDIENTES, SE DESLINDARON 3759 PREDIOS QUE EQUIVALEN A 167046 HECTÁREAS, SE NOTIFICARON 6 ÓRDENES DE PAGO, SE EMITIERON 21 RESOLUCIONES Y SE RESOLVIERON 13 SOLICITUDES DE TITULACIÓN, EN COLONIAS AGRÍCOLAS Y GANADERAS SE INTEGRARON 695 EXPEDIENTES, SE MIDIERON 841 LOTES,SE EMITIERON 2 ÓRDENES DE PAGO, ASI COMO 29 LOTES REGULARIZADOS.</t>
  </si>
  <si>
    <t>APORTACIÓN INICIAL:   MONTO: $1,344,154.79   FECHA: 30/10/1996
OBSERVACIONES: ESTOS RECURSOS CONSTITUYEN POR LEY AGRARIA EL CAPITAL DE TRABAJO PARA REGULARIZAR LOS TERRENOS NACIONALES Y LAS COLONIAS AGRICOLAS Y GANADERAS EN EL TERRITORIO NACIONAL.SE ANEXAN LOS ESTADOS FINANCIEROS PRESENTADOS PARA AUTORIZACIÓN DEL COMITE DE ADMINISTRACION DE FONORDE CON CIFRAS AL 30 DE SEPTIEMBRE DE 2010, Y LOS ESTADOS DE CUENTA BANCARIOS RESPECTIVOS.</t>
  </si>
  <si>
    <t>DESTINO: PAGO DE COMISIONES.
CUMPLIMIENTO DE LA MISIÓN:
QUEDÓ SOLVENTADA LA OBSERVACIÓN DE LA AUDITORÍA 29/2009, EMITIDA POR EL OIC EN LA SEMARNAT.</t>
  </si>
  <si>
    <t>APORTACIÓN INICIAL:   MONTO: $1,000,000.00   FECHA: 25/02/1997
OBSERVACIONES: LAS APORTACIONES PATRIMONIALES CORRESPONDEN A RECURSOS PÚBLICOS FEDERALES, PROVENIENTES DEL DECRETO DE ESTIMULOS FISCALES PUBLICADO EN EL DIARIO OFICIAL FEDERACIÓN EL 24 DE NOVIEMBRE DE 2004, QUE SE APORTARON AL PATRIMONIO DEL FIDEICOMISO 1928, POR CUENTA Y ORDEN DE LOS GOBIERNOS DEL DISTRITO FEDERAL Y DEL ESTADO DE MÉXICO. EL CAMPO DE DESTINO DE LOS RECURSOS Y REPORTE DEL CUMPLIMIENTO DE LA MISIÓN Y FINES NO FUE ACTUALIZADO POR LA CONAGUA, POR LO QUE SE REPORTA AL PRIMER TRIMESTRE. LA INFORMACIÓN FUE PROPORCIONADA POR LA GERENCIA DE RECURSOS FINANCIEROS DE LA COMISIÓN NACIONAL DEL AGUA.</t>
  </si>
  <si>
    <t>DESTINO: EL MONTO REFLEJADO POR LA CANTIDAD DE 7,734,376.79 NO ES UNA SALIDA DE EFECTIVO, CORRESPONDE A FLUCTUACIÓN CAMBIARLA DERIVADO DE LA VALUACIÓN DE MOVIMIENTOS EN DÓLARES. AL 30 DE SEPTIEMBRE 2010 EL FIDEICOMISO MANTIENE UNA INVERSIÓN EN DÓLARES POR LA CANTIDAD DE 31,661,154.22 VALUADOS AL T.C. DE 12.5998 MÁS UNA INVERSIÓN EN PESOS POR LA CANTIDAD DE $ 618,352.87 Y LA CANTIDAD DE $ 15,093.77 EN LA CUENTA DE CHEQUES.
CUMPLIMIENTO DE LA MISIÓN:
NO APLICA, DEBIDO A QUE YA SE CUMPLIERON LAS METAS DE CONSTRUCCIÓN Y ACTUALMENTE EL FIDEICOMISO HUITES SE ENCARGA DE LA ADMINISTRACIÓN Y PAGO DE LOS COMPROMISOS FINANCIEROS.</t>
  </si>
  <si>
    <t>APORTACIÓN INICIAL:   MONTO: $50,000,000.00   FECHA: 23/12/1992
OBSERVACIONES: EL FIDEICOMISO HUITES MANTIENE LA MAYOR PARTE DE SUS RECURSOS INVERTIDOS EN DÓLARES Y AL CIERRE DE CADA MES SE VALÚA LA INVERSIÓN, PARA LA PRESENTACIÓN DE ESTADOS FINANCIERAS EN PESOS. LAS FLUCTUACIONES CAMBIARLAS PRESENTADAS EN DICHO INFORME NO CORRESPONDEN A ENTRADAS O SALIDAS DE RECURSOS PARA EL FIDEICOMISO, PERO DEBEN SER PRESENTADAS COMO PARTE INTEGRANTE DE LOS RESULTADOS DE EL PRESENTE REPORTE. INFORMACIÓN PROPORCIONADA POR LA GERENCIA DE RECURSOS FINANCIEROS DE LA COMISIÓN NACIONAL DEL AGUA.</t>
  </si>
  <si>
    <t>DESTINO: DURANTE EL TERCER TRIMESTRE, NO SE REALIZARON EROGACIONES CON RECURSOS FEDERALES.
CUMPLIMIENTO DE LA MISIÓN:
CON OFICIO 172144 DE FECHA 02-SEP-2010 REMITIÓ LA SECRETARIA DE LA REFORMA AGRARIA ORIGINAL DEL DECRETO PRESIDENCIAL PARA REFRENDO DEL TITULAR DE LA SECRETARIA CORRESPONDIENTE A LA FASE 1 (53-45-22 HECTÁREAS) Y POR LO QUE RESPECTA A LA FASE 2 (25 85-24.04 HECTÁREAS) SE ENCUENTRA EN ANÁLISIS EL EXPEDIENTE DE SOLICITUD DE EXPROPIACIÓN, POR LA UNIDAD DE ASUNTOS JURÍDICOS DE SEMARNAT, EN LA QUE LA DIRECCIÓN JURÍDICA DE LA CONANP SE HA ENCARGADO EN FORMA DIRECTA DE DARLE EL SEGUIMIENTO REQUERIDO.</t>
  </si>
  <si>
    <t>DESTINO: PAGO POR ESTIMACIONES DE OBRA A LA EMPRESA FONATUR CONSTRUCCIONES, S.A. DE C.V.; UNIVERSIDAD AURTONOMA DE MÉXICO; III SERVICIOS S.A. DE C.V.; PAGO POR CONCEPTO DE ANTICIPOS A LA EMPRESA FONATUR CONSTRUCCIONES, S.A. DE C.V., CONTRATO DGRMIS-DAC-OP-MANDATO-0009/2009 SEGUNDO CONVENIO MODIFICATORIO, A III SERVICIOS, S.A. DE C.V. CONTRATO DGRMIS-DAC-OP-MANDATO-008/2010; PAGO POR HONORARIOS POR SERVICIOS PROFESIONALES AL PERSONAL DE APOYO EN OBRA POR PARTE DE LA SEMARNAT; PAGO POR SERVICIOS DE RADIOCOMUNICACIÓN A RADIOMOVIL DIPSA Y NEXTEL; PAGO POR DERECHOS A LA TESORERÍA DEL GOBIERNO DEL DISTRITO FEDERAL Y PAGO AUTORIZACIÓN DE TITULOS A LA TESOFE Y PAGO DE ENERGÍA ELÉCTRICA PROVISIONAL A LA COMISÓN FEDERAL DE ELECTRICIDAD.
CUMPLIMIENTO DE LA MISIÓN:
A LA FECHA SE HAN DESARROLLADO LAS OBRAS DEL PARQUE BICENTENARIO EN FORMA, DANDO UNA IMAGEN CONTEXTUAL DEL FIN QUE SE PERSIGUE AL ENTORNO QUE SE TENIA, PUES DE SER UNA REFINERÍA A LO QUE YA ES UN PARQUE ECOLÓGICO. EL FIN ESTA PRÓXIMO, AL CONCLUIRSE LA OBRA DEL PARQUE BICENTENARIO EN UNAS SEMANAS MÁS.</t>
  </si>
  <si>
    <t>DESTINO: HONORARIOS A LA FIDUCIARIA; COMISIONES BANCARIAS; OTROS GASTOS DE ADMINISTRACIÓN.
CUMPLIMIENTO DE LA MISIÓN:
SEMARNAT CONCLUYÓ EL PROCEDIMIENTO DE DICTAMINACIÓN DEL ESTUDIO DE EVALUACIÓN DE RIESGO AMBIENTAL PARA SITIOS CONTAMINADOS DEL SITIO. EMITIENDO EL RESOLUTIVO NÚMERO DGGIMAR710/005819 DE FECHA 29 DE JULIO DE 2010.</t>
  </si>
  <si>
    <t>DESTINO: IVA PAGADO Y GASTOS POR ELABORACIÓN DEL PROY. EJECUTIVO Y LA CONSTRUCCIÓN DEL TEO, LOCALIZADO EN EL D.F., EDO. DE MÉX. E HIDALGO. LOS RECURSOS SON APLICADOS EN LA AMPLIACIÓN DEL SISTEMA DE DRENAJE DE LA ZONA METROPOLITANA DEL VALLE DE MÉXICO, A FIN DE EVITAR INUNDACIONES, ASIMISMO, PARA HACER SUSTENTABLE EL RECURSOS HÍDRICO, MEJORANDO EL ABASTECIMIENTO DEL AGUA POTABLE, EVITANDO LA SOBREEXPLOTACION DE LOS MANTOS ACUÍFEROS E INCREMENTAR LA COBERTURA EN EL RUBRO DE SANEAMIENTO DE AGUAS RESIDUALES.
CUMPLIMIENTO DE LA MISIÓN:
LA CONAGUA SEÑALA QUE SE REPORTARÁN HASTA LA CONCLUCIÓN DEL PROYECTO.</t>
  </si>
  <si>
    <t>APORTACIÓN INICIAL:   MONTO: $100,000,000.00   FECHA: 03/08/2009
OBSERVACIONES: INFORMACIÓN PROPORCIONADA POR LA GERENCIA DE COORDINACIÓN TÉCNICA PROYECTOS DEL VALLE DE MÉXICO DE LA CONAGUA.</t>
  </si>
  <si>
    <t>DESTINO: DURANTE EL TERCER TRIMESTRE DEL 2010,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LA CONSERVACIÓN.
CUMPLIMIENTO DE LA MISIÓN:
DURANTE EL TERCER TRIMESTRE DE 2010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</si>
  <si>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ACTUALMENTE SE ORGANIZA LA CELEBRACIÓN DE LA XII SESIÓN DEL CONSEJO ASESOR, COMO ÚNICO FACULTADO PARA LA ENTREGA DE LOS RECURSOS A LOS FAMILIARES DE LAS VÍCTIMAS DE HOMICIDIO. PARA ESTA SESIÓN SE SOMETIÓ A CONSIDERACIÓN DE DICHO CONSEJO 8 EXPEDIENTES EN DÓNDE SE OTORGARON BENEFICIOS A 12 FAMILIARES, OCASIONANDO CON ESTA ENTREGA DE BENEFICIOS, QUE EL FONDO DE AUXILIO LE QUEDEN POCOS RECURSOS PARA SEGUIR FUNCIONANDO.</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</si>
  <si>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30 DE SEPTIEMBRE DE 2010. ESTE FONDO SE DISTRIBUYO EN EL MES DE AGOSTO ENTRE LOS TRABAJADORES OPERATIVOS DEL INACIPE.</t>
  </si>
  <si>
    <t>APORTACIÓN INICIAL:   MONTO: $28,199.60   FECHA: 01/08/2009
OBSERVACIONES: EL FONDO DE AHORRO CAPITALIZABLE DE LOS TRABAJADORES OPERATIVOS DEL INACIPE SE INTEGRA POR APORATACIONES DE LOS TRABAJADORES, DEL INACIPE, DEL SIDICATO Y LOS INTERESES QUE GENERA LA INVERSIÓN DE ESTOS RECURSOS AL 30 DE SEPTIEMBRE DE 2010. ESTE FONDO SE DISTRIBUYO EN EL MES DE AGOSTO ENTRE LOS TRABAJADORES OPERATIVOS DEL INACIPE</t>
  </si>
  <si>
    <t>DESTINO: EN ESTE PERIODO SE HICIERON DOS APORTACIONES AL FIDEICOMISO. LA PRIMERA POR UN MONTO TOTAL DE UN MIL MILLONES DE PESOS Y LA SEGUNDA POR UN MONTO DE CIENTO VEINTIDOS MILLONES SETECIENTOS MIL PESOS. LA PRIMERA APORTACION SERA PARA EL PROGRAMA DENOMINADO "PROYECTO DE BIOECONOMIA 2010" QUE SERA COORDINADO POR LA SAGARPA Y CIENTO VEINTE MILLONES SERAN UTILIZADOS PARA EL PROYECTO "PROGRAMA DE AHORRO DE ENERGIA PARA EL ALUMBRADO PUBLICO" QUE LO COORDINA BANOBRAS CON LA COMISION NACIONAL DEL USO EFICIENT DE LA ENERGIA (CONUEE).
CUMPLIMIENTO DE LA MISIÓN:
AL DIA DE HOY LOS RECURSOS HAN SIDO UTILIZADOS TAL Y COMO FUERON DICTAMINADOS. EL PROYECTO DE ELECTRIFICACION DE FOCOS RECIBIO UNA NUEVA APORTACION POR TRESCIENTOS MILLONES DE PESOS. SE OTORGARON RECURSOS POR DIEZ MILLONES DE PESOS PARA EL PROYECTO DE ELABORACION DE PROGRAMATICOS (POA´S) Y ACCIONES DE MITIGACION (NAMA´S).</t>
  </si>
  <si>
    <t>APORTACIÓN INICIAL:   MONTO: $600,000,000.00   FECHA: 06/03/2009
OBSERVACIONES: LOS DATOS AQUI PRESENTADOS SON AL 30 DE SEPTIEMBRE DE 2010. LA INFORMACION PROVIENE DE LOS REPORTES FINANCIEROS QUE PRESENTA LA FIDUCIARIA DE MANERA MENSUAL Y HASTA EL MOMENTO DE ESTE REPORTE NO SE HAN ENTREGADO LOS RECURSOS A SAGARPA NI A BANOBRAS PARA EL PROYECTO DE SUSTITUCION DE LUMINARIAS EN LOS MUNICIPIOS.</t>
  </si>
  <si>
    <t>APORTACIÓN INICIAL:   MONTO: $5,000,000.00   FECHA: 20/12/2005
OBSERVACIONES: LA DISPONIBILIDAD CORRESPONDE A LA REPORTADA POR EL FIDUCIARIO</t>
  </si>
  <si>
    <t>APORTACIÓN INICIAL:   MONTO: $400,000,000.00   FECHA: 25/10/2000
OBSERVACIONES: SE ADJUNTAN LAS NUEVAS REGLAS DE OPERACION DEL FIDEICOMISO APROBADAS MEDIANTE EL ACUERDO 28/10 EN SESION CELEBARADA EL 17 DE JUNIO DEL CONSEJO DIRECTIVO.</t>
  </si>
  <si>
    <t>APORTACIÓN INICIAL:   MONTO: $271,751,000.00   FECHA: 09/10/1989
OBSERVACIONES: LA APORTACIÓN INICIAL CORRESPONDE A LA CONSTITUCIÓN DEL FIDEICOMISO</t>
  </si>
  <si>
    <t>APORTACIÓN INICIAL:   MONTO: $9,429,600,000.00   FECHA: 22/04/2009
OBSERVACIONES: EL RUBRO RENDIMIENTOS FINANCIEROS INCLUYE LOS RENDIMIENTOS NETOS. EL RUBRO EGRESOS ACUMULADOS EN EL PERIODO QUE SE REPORTA EN LA CUENTA O SUBCUENTA CONSIDERA LOS 20,000 MMP DESCRITOS EN EL APARTADO REPORTE DEL CUMPLIMIENTO DE LA MISION Y FINES LA INFORMACION CORRESPONDE A LOS ESTADOS FINANCIEROS (CONFORME AL CRITERIO CONTABLE DE REGISTRO) ENTREGADOS AL CIERRE DE LOS MESES DE ENERO A SEPTIEMBRE DE 2010 POR EL BANCO HSBC. LA DIFERENCIA ENTRE LO CAPTURADO EN EL RUBRO DE RENDIMIENTOS FINANCIEROS Y LA MOSTRADA COMO INGRESOS EN LOS ESTADOS DE RESULTADOS DE ENERO A SEPTIEMBRE DE 2010 DE BANCO HSBC, CORRESPONDE A INTERESES DEVENGADOS NO COBRADOS QUE SE ENCUENTRAN EN ACLARACIÓN CON EL COMISIONISTA. EL RUBRO ESTADOS FINANCIEROS DICTAMINADOS NO APLICA. FUENTE DE INFORMACION: GERENCIA DE TESORERIA DE PETRÓLEOS MEXICANOS</t>
  </si>
  <si>
    <t>DESTINO: PAGO DE HONORARIOS AL FIDUCIARIO, PAGO DEL IVA DE LAS CONTRAPRESTACIONES MENSUALES (PAGO DE RENTA DE LOS PERMISIONARIOS), PAGO A NOTARIOS,CONTINUAN LOS TRABAJOS DE REGULARIZACIÓN DE LOS DERECHOS DE VÍA DE LA RED DE GAS DE LA LAGUNA-DURANGO Y ENTREGA PATRIMONIAL A PGPB POR EL VALOR DE LAS RENTAS MENSUALES DE ACTIVOS DE DISTRIBUCION REGULARIZADOS PAGO DE HONORARIOS NOTARIALES, PAGO DE SERVICIOS TOPOGRAFICOS Y PAGO TESORERIA MPAL GOMEZ PALACIO, DGO.
CUMPLIMIENTO DE LA MISIÓN:
PARA EL TERCER TRIMESTRE DE 2010 SE CONTINUA CON LOS TRABAJOS RELACIONADOS CON EL PROCESO DE REGULARIZACION Y LEGALIZACION DE LOS DERECHOS DE VIA DE LOS CASOS PENDIENTES DE TERRENOS DE PROPIETARIOS AFECTADOS Y/O GESTIONES CON DEPENDENCIAS FEDERALES, GUBERNAMENTALES Y MUNICIPALES, SEGÚN CORRESPONDA</t>
  </si>
  <si>
    <t>DESTINO: FINANCIAMIENTO, GASTO OPERATIVO Y APOYO EN PROGRAMAS DE AHORRO DE ENERGIA ELECTRICA EN EL SECTOR RESIDENCIAL
CUMPLIMIENTO DE LA MISIÓN:
DE 1990 A SEPTIEMBRE DE 2010 SE HAN FINANCIADO UN TOTAL DE 730,106 ACCIONES DE AHORRO DE ENERGIA ELECTRICA POR UN MONTO DE $2,126.17 MDP. ASIMISMO A SEPTIEMBRE DE 2010 SE HA APOYADO OPERATIVAMENTE EN LA PROMOCIÓN DE MAS DE 476,000 CREDITOS OTORGADOS POR EL FIDE A TRAVES DEL PROGRAMA DE FINANCIAMIENTO PARA EL AHORRO DE ENERGIA.</t>
  </si>
  <si>
    <t>DESTINO: GASTOS DE OPERACION Y EJECUCION DE PROYECTOS PARA INDUCIR Y PROMOVER EL AHORRO DE ENERGIA ELECTRICA
CUMPLIMIENTO DE LA MISIÓN:
SE CONCLUYERON 107 PROYECTOS; SE EFECTUARON 15,948 DIAGNOSTICOS ENERGÉTICOS; SE PARTICIPO EN LOS COMITES Y GRUPOS DE TRABAJO PARA LA ELABORACION Y ACTUALIZACION DE LAS NORMAS DE EFICIENCIA ENERGETICA; SE REALIZARON 4,950 JORNADAS DE FORMACION CULTURAL DE AHORRO DE ENERGIA ELECTRICA</t>
  </si>
  <si>
    <t>APORTACIÓN INICIAL:   MONTO: $32,524,000,000.00   FECHA: 29/12/2006
OBSERVACIONES: EL RUBRO DE RENDIMIENTOS FINANCIEROS INCLUYE LOS RENDIMIENTOS NETOS. EL RUBRO EGRESOS ACUMULADOS EN EL PERIODO QUE SE REPORTA EN LA CUENTA O SUBCUENTA, CORRESPONDE A LOS INTERESES REPORTADOS A LOS ORGANISMOS SUBSIDIARIOS COMO PRODUCTOS FINANCIEROS CORRESPONDIENTES AL PERIODO JULIO-DICIEMBRE DE 2009 Y MINISTRACIÓN EN 2010. LA INFORMACION CORRESPONDE A LOS ESTADOS FINANCIEROS (CONFORME AL CRITERIO CONTABLE DE REGISTRO) ENTREGADOS AL CIERRE DEL TERCER TRIMESTRE DE 2010 POR BANCO SANTANDER S.A. LA DIFERENCIA DE $76.55 ENTRE LO CAPTURADO Y LO MOSTRADO EN EL ESTADO DE RESULTADOS DEL 1 DE ENERO DE 2010 AL 30 DE SEPTIEMBRE DE 2010 DEL BANCO SANTANDER, CORRESPONDE A COMISIONES DE CUSTODIA DE VALORES EN ACLARACIÓN CON EL COMISIONISTA. EL RUBRO ESTADOS FINANCIEROS DICTAMINADOS NO APLICA. FUENTE DE INFORMACION: GERENCIA DE TESORERIA DE PETRÓLEOS MEXICANOS</t>
  </si>
  <si>
    <t>APORTACIÓN INICIAL:   MONTO: $1,702,200,000.00   FECHA: 28/12/2007
OBSERVACIONES: EL RUBRO RENDIMIENTOS FINANCIEROS INCLUYE LOS RENDIMIENTOS NETOS. LA INFORMACION CORRESPONDE A LOS ESTADOS FINANCIEROS (CONFORME AL CRITERIO CONTABLE DE REGISTRO) ENTREGADOS AL CIERRE DEL TERCER TRIMESTRE DE 2010 POR BANCO SANTANDER S.A. LA DIFERENCIA ENTRE LO CAPTURADO EN EL RUBRO DE RENDIMIENTOS FINANCIEROS Y LA MOSTRADA COMO INGRESOS EN EL ESTADODE RESULTADOS DEL 1 DE ENERO AL 30 DE SEPTIEMBRE DE 2010 DE BANCO SANTANDER, CORRESPONDE A INTERESES DEVENGADOS NO COBRADOS QUE SE ENCUENTRAN EN ACLARACIÓN CON EL COMISIONISTA. EL RUBRO ESTADOS FINANCIEROS DICTAMINADOS NO APLICA. FUENTE DE INFORMACION: GERENCIA DE TESORERIA DE PETROLEOS MEXICANOS</t>
  </si>
  <si>
    <t>DESTINO: EL COMITÉ TÉCNICO DE LA COORDINACIÓN NACIONAL DEL PROGRAMA DE DESARROLLO HUMANO OPORTUNIDADES EMITIÓ EN SU QUINCUAGÉSIMA CUARTA SESIÓN EL ACUERDO 595/12-05-10 MEDIANTE EL CUAL INSTRUYÓ A LA COORDINACIÓN NACIONAL PROMOVER LA EXTINCIÓN DEL FIDEICOMISO. EL ACUERDO 595/12-05-10 SE HIZO DEL CONOCIMIENTO DEL COMITÉ TÉCNICO DEL FIDEICOMISO DURANTE SU SEGUNDA SESIÓN ORDINARIA 2010 (16 DE JULIO 2010), EN LA CUAL SE TOMARON LOS ACUERDOS 219/16-VII-10 Y 220/16-VII-10 INSTRUYENDO A LA DIRECCIÓN GENERAL DE PADRÓN Y LIQUIDACIÓN Y A BANSEFI (FIDUCIARIA) CONCLUIR LOS ASUNTOS PENDIENTES PARA LA EXTINCIÓN DEL FIDEICOMISO. EL MES DE MARZO DE 2010 SE EFECTUARON LAS ÚLTIMAS ENTREGAS DE RECURSOS DEL FIDEICOMISO A SUS BENEFICIARIOS, EL SALDO REMANENTE DEL PATRIMONIO SERÁ DESTINADO AL PAGO DE LOS HONORARIOS FIDUCIARIOS MENSUALES DURANTE EL TIEMPO QUE DURE EL PROCESO DE EXTINCIÓN Y HASTA QUE SE DÉ EL DESTINO FINAL AL REMANENTE DEL PATRIMONIO, EN LOS TÉRMINOS DEL CONTRATO DE FIDEICOMISO.
CUMPLIMIENTO DE LA MISIÓN:
DURANTE EL PERÍODO ENERO-MARZO DE 2010 SE FORMALIZARON 59,074 CUENTAS DE AHORRO DE LOS BECARIOS EGRESADOS DE EDUCACIÓN MEDIA SUPERIOR, POR LO QUE EL NÚMERO DE CUENTAS FORMALIZADAS ACUMULADAS DESDE NOVIEMBRE DE 2003 A LA FECHA ES DE 776,895. EN EL MES DE MARZO SE EFECTUARON LAS ÚLTIMAS ENTREGAS A BENEFICIARIOS CON RECURSOS DEL PATRIMONIO DEL FIDEICOMISO, CONSIDERANDO QUE SE ENCUENTRA EN PROCESO DE EXTINCIÓN.</t>
  </si>
  <si>
    <t>APORTACIÓN INICIAL:   MONTO: $140,000,000.00   FECHA: 12/10/2003
OBSERVACIONES: LAS ÚLTIMAS ENTREGAS A BENEFICIARIOS CON RECURSOS DEL PATRIMONIO DEL FIDEICOMISO SE EFECTUARON EN EL MES DE MARZO DE 2010 AL ENCONTRARSE EN PROCESO DE EXTINCIÓN, POR LA MISMA RAZÓN TAMPOCO SE EFECTUARON EN 2010 APORTACIONES DE RECURSOS FISCALES AL FIDEICOMISO. EN EL INFORME DEL SEGUNDO TRIMESTRE DE 2010 SE ENVIÓ COPIA DEL ACUERDO 595/12-05-10 EMITIDO POR EL COMITÉ TÉCNICO DE LA COORDINACIÓN NACIONAL DEL PROGRAMA DE DESARROLLO HUMANO OPORTUNIDADES EN SU QUINCUAGÉSIMA CUARTA SESIÓN Y EN ESTE INFORME SE ENVÍA COPIA DEL ACTA DE LA SEGUNDA SESIÓN ORDINARIA 2010 DEL COMITÉ TÉCNICO DEL FIDEICOMISO "JÓVENES CON OPORTUNIDADES" (ACUERDOS 219/16-VII-10 Y 220/16-VII-10). INFORMACIÓN FINANCIERA REPORTADA EN BASE A LOS ESTADOS FINANCIEROS EMITIDOS POR EL BANCO DEL AHORRO NACIONAL Y SERVICIOS FINANCIEROS, SNC.</t>
  </si>
  <si>
    <t>DESTINO: CREAR UN FONDO DE AHORRO EN BENEFICIO DE LOS TRABAJADORES OPERATIVO Y DE CONFIANZA, EXCLUYENDO A LOS MANDOS MEDIOS Y SUPERIORES
CUMPLIMIENTO DE LA MISIÓN:
SE CUMPLIÓ CON OPORTUNIDAD EN EL PAGO DE LAS APORTACIONES.
0   =   0
-----------------------------------------------0
0   =   0</t>
  </si>
  <si>
    <t>APORTACIÓN INICIAL:   MONTO: $160,600.00   FECHA: 01/03/1990
OBSERVACIONES: EL MONTO TOTAL CORRESPONDE A LAS APORTACIONES DE LOS EMPLEADOS DE CORETT, DEL SINDICATO Y DEL ORGANISMO. CABE MENCIONAR QUE EL SALDO NETO AL PERIODO QUE SE INFORMA NO INCLUYE LAS APORTACIONES DE LA SEGUNDA QUINCENA DEL MES DE SEPTIEMBRE DE ESTE AÑO, CIRCUNTANCIA QUE OBEDECE A QUE EL DEPÓSITO NO QUEDÓ REGISTRADO AL 30 DE SEPTIEMBRE DEL 2010, POR LO QUE SERÁ REPORTADA EN EL PRÓXIMO TRIMESTRE Y SE ACREDITARÁ CON EL RESPECTIVO ESTADO DE CUENTA.</t>
  </si>
  <si>
    <t>APORTACIÓN INICIAL:   MONTO: $382,312.80   FECHA: 07/11/2005
OBSERVACIONES: SE CREA EL FIDEICOMISO DEL FONDO DE AHORRO PARA QUE LA FIDUCIARIA ADMINISTRE LOS RECURSOS APORTADOS POR LA EMPRESA Y LOS TRABAJADORES. EL MONTO APORTADO POR LOS TRABAJADORES ASCENDIO A $ 895,287.59 LAS APORTACIONES EN EL PERIODO QUE SE REPORTA POR CUENTA DE LOS EMPLEADOS SINDICALIZADOS Y DE LA EMPRESA FUERON DE $ 1,790,575.18. EN EL MES DE JULIO SE PROCEDIO AL PAGO DE LA PRESTACIÓN DE FONDO DE AHORRO A LOS TRABAJADORES.</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</si>
  <si>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$9,702,376.16LAS APORTACIONES EN EL PERIODO QUE SE REPORTA POR CUENTA DE LOS FUNCIONARIOS Y LA EMPRESA ASCIENDE A $19,404,752.32 EL PAGO DE HONORARIOS ES CUBIERTO EN UN 100 POR CIENTO POR LOS EMPLEADOS.</t>
  </si>
  <si>
    <t>APORTACIÓN INICIAL:   MONTO: $0.01   FECHA: 17/06/2004
OBSERVACIONES: CON FECHA CUATRO DE AGOSTO DE DOS MIL DIEZ, SE RECIBIÓ EL OFICIO NÚMERO 500.-4676 DEL DIRECTOR GENERAL DE NORMATIVIDAD Y ASUNTOS CONTENCIOSOS DE LA UNIDAD DEL ABOGADO GENERAL, A TRAVÉS DEL CUAL SOLICITAN DIVERSA DOCUMENTACIÓN Y PRECISA QUE A LA FECHA NO SE HA RECIBIDO RESPUESTA A LA SOLICITUD DE REUNIÓN CON EL LIC. CARLOS BLUE CASSEREAU, ENCARGADO DE LA DIRECCIÓN GENERAL DE LA LEGISLACIÓN Y CONSULTA, ENTIDADES PARAESTATALES Y FIDEICOMISOS DE LA PROCURADURÍA FISCAL DE LA FEDERACIÓN.</t>
  </si>
  <si>
    <t>DESTINO: FINANCIAMIENTO DE LOS PROYECTOS PARA SUSTITUIR 125 RADIO PATRULLAS, CONTRATACION DE SERVICIO DE TELEFONIA CELULAR, ADQUISICION DE UNIFORMES, COMPRA DE MOTOCICLETAS Y CAMPERS.
CUMPLIMIENTO DE LA MISIÓN:
SE CONCLUYO EL PROCESO DE AUTORIZACION PARA LA ADQUISICION DE LAS 125 RADIO PATRULLAS POR PARTE DEL COMITE TECNICO.</t>
  </si>
  <si>
    <t>APORTACIÓN INICIAL:   MONTO: $525,000.00   FECHA: 18/10/1993
OBSERVACIONES: EL PATRIMONIO REPORTADO CORRESPONDE AL MES DE MARZO YA QUE LA INSTITUCION FIDUCIARIA NO HA ENVIADO LOS ESTADO DE CUENTA CORRESPONDIENTE POSTERIORES. DERIVADO DE UNA REUNION DE COMITE DEL 2 DE MARZO DE 2010 SE SOLICITO A LA INICIATIVA PRIVADA EL REINTEGRO DEL PATRINOMINO.</t>
  </si>
  <si>
    <t>APORTACIÓN INICIAL:   MONTO: $0.01   FECHA: 15/05/1994
OBSERVACIONES: SE ACTUALIZA EL MONTO REPORTADO CON ANTERIORIDAD, YA QUE POR UN ERROR INVOLUNTARIO SE REPORTO EL SALDO CORRESPONDIENTE AL MES DE MARZO. EL SALDO SE REPORTA AL MES DE ABRIL DE 2009, YA QUE LA INSTITUCION FIDUCIARIA NO HA ENTREGADO LOS DEMÁS ESTADOS DE CUENTA CORRESPONDIENTES.</t>
  </si>
  <si>
    <t>DESTINO: LA CANTIDAD CORRESPONDE A PAGO DE HONORARIOS DE LOS MESES DE ENERO A JULIO DE 2010.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</si>
  <si>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$600,000.00   FECHA: 28/11/1995
OBSERVACIONES: SE REPORTA A JULIO DE 2010, YA QUE NO SE HA ENTREGADO A ESTA UNIDAD ADMINISTRATIVA EL ESTADO DE CUENTA DE AGOSTO Y SEPTIEMBRE. EXISTE OTRA SUBCUENTA CON PATRIMONIO TOTAL DE $4,884.72 M.N. AL MISMO MES Y AÑO. PARA CONCORDAR CON LA TABLA SE ADAPTAN LAS CANTIDADES PARA OBTENER EL SALDO NETO DEL PERIODO A INFORMAR.</t>
  </si>
  <si>
    <t>APORTACIÓN INICIAL:   MONTO: $0.01   FECHA: 25/06/1991
OBSERVACIONES: EL SALDO SE REPORTA AL MES DE AGOSTO DE 2010, YA QUE LA INSTITUCION FIDUCIARIA NO HA ENTREGADO EL ESTADO DE CUENTA AL MES DE SEPTIEMBRE.</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</si>
  <si>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</si>
  <si>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APORTACIÓN INICIAL:   MONTO: $0.01   FECHA: 14/07/2004
OBSERVACIONES: EL SALDO SE REPORTA HASTA EL MES DE AGOSTO DE 2010, YA QUE LA INSTITUCION FIDUCIARIA NO HA ENTREGADO EL ESTADOS DE CUENTA DE SEPTIEMBRE.</t>
  </si>
  <si>
    <t>DESTINO: SIN MOVIMIENTOS.
CUMPLIMIENTO DE LA MISIÓN:
RECUPERACION, PRESERVACION, SOSTENIMIENTO Y MANTENIMIENTO DE LA ZONA FEDERAL MARITIMO TERRESTRE DEL ESTADO DE QUINTANA ROO.</t>
  </si>
  <si>
    <t>APORTACIÓN INICIAL:   MONTO: $50,000,000.00   FECHA: 08/11/2007
OBSERVACIONES: LA INFORMACION REPORTADA ES DE ACUERDO A LOS ESTADOS FINANCIEROS CON CIFRAS AL 30 DE SEPTIEMBRE DE 2010, EMITIDOS POR EL BANCO NACIONAL DEL EJÉRCITO, FUERZA AÉREA Y ARMADA, S.N.C. (BANJERCITO), INSTITUCIÓN FIDUCIARIA.</t>
  </si>
  <si>
    <t>CIATEC, A.C. “CENTRO DE INNOVACIÓN APLICADA EN TECNOLOGÍAS COMPETITIVAS”</t>
  </si>
  <si>
    <t>CIATEC, A.C., “CENTRO DE INNOVACIÓN APLICADA EN TECNOLOGÍAS COMPETITIVAS”</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</si>
  <si>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
0   =   0
-----------------------------------------------0
0   =   0</t>
  </si>
  <si>
    <t>APORTACIÓN INICIAL:   MONTO: $17,704,562.00   FECHA: 27/07/2002
OBSERVACIONES: EL ESTADO DE CUENTA SE PRESENTA AL MES DE AGOSTO, DEBIDO A QUE A LA FECHA NO SE HA RECIBODO EL DEL MES DE SEPTIEMBRE.</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</si>
  <si>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
0   =   0
-----------------------------------------------0
0   =   0</t>
  </si>
  <si>
    <t>APORTACIÓN INICIAL:   MONTO: $27,459,862.00   FECHA: 27/09/2000
OBSERVACIONES: LAS CIFRAS REPORTADAS EN EL ESTADO DE CUENTA SON DEL MES DE AGOSTO, DEBIDO A QUE A LA FECHA NO SE HAN RECIBIDO LOS ESTADOS DE CUENTA DEL MES DE SEPTIEMBRE.</t>
  </si>
  <si>
    <t>APORTACIÓN INICIAL:   MONTO: $500,000.00   FECHA: 15/12/2000
OBSERVACIONES: EL SALDO OBTENIDO DEL MES DE SEPTIEMBRE ES PRELIMINAR A LA RECEPCION DE ESTADOS FINANCIEROS DEL FIDUCIARIO</t>
  </si>
  <si>
    <t>DESTINO: LOS EGRESOS FUERON ÚNICAMENTE PARA EL PAGO DE HONORARIOS Y COMISIONES AL FIDUCIARIO MAS EL IVA
CUMPLIMIENTO DE LA MISIÓN:
SI LA DISPONIBILIDAD DE RECURSOS LO PERMITE, ESTE AÑO SE APOYARÁ UN PROYECTO</t>
  </si>
  <si>
    <t>DESTINO: FIDEICOMISO PARA EL PAGO DE PRIMAS DE ANTIGÜEDAD Y JUBILACIÓN DE LOS EMPLEADOS DEL CENTRO
CUMPLIMIENTO DE LA MISIÓN:
SE HAN APLICADO LOS INTERESES GENERADOS SOBRE INVERSIONES CORRESPONDIENTES DE ENERO A SEPTIEMBRE 2010.</t>
  </si>
  <si>
    <t>DESTINO: LOS RECURSOS SE APLICARÁN PARA PROYECTOS EN EL DESARROLLO DE NUEVAS TECNOLOGÍAS
CUMPLIMIENTO DE LA MISIÓN:
SE ESTÁN REPORTANDO LOS INTERESES GENERADOS Y LA APORTACION REALIZADA AL MES DE SEPTIEMBRE DE 2010.</t>
  </si>
  <si>
    <t>DESTINO: SE ANEXAN NOTAS A LOS ESTADOS FINANCIEROS Y ESTADO DE CUENTA BANCARIO, PARA LA ACLARACION DE CIFRAS REPORTADAS.
CUMPLIMIENTO DE LA MISIÓN:
ACTUALMENTE SE ESTA EN PROCESO DE VALUACIÓN PARA TOMA DE DECISIONES DEL FINANCIAMIENTO DE NUEVOS PROYECTOS.</t>
  </si>
  <si>
    <t>APORTACIÓN INICIAL:   MONTO: $30,000,000.00   FECHA: 15/10/1991
OBSERVACIONES: - APROBACIÓN DEL COMITÉ TÉCNICO PARA EXTINGUIR EL FONDO. - INSTRUCCIÓN AL FIDUCIARIO DEL BANCO PARA QUE ELABORE EL PROYECTO DE CONVENIO DE EXTINCIÓN. - EL CONACYT RECIBIÓ Y REVISO EL PROYECTO DE CONVENIO ELABORADO POR EL FIDUCIARIO Y LE TURNO UNA CONTRAPR</t>
  </si>
  <si>
    <t>DESTINO: OTRAS APORTACIONES Y DEVOLUCION DE PROYECTOS
CUMPLIMIENTO DE LA MISIÓN:
DURANTE EL PERIODO QUE SE INFORMA SE HAN MINISTRADO 1.07 MILLONES DE PESOS PARA EL DESARROLLO DE PROYECTOS.
MONTO APROBADO (MILLONES DE PESOS) CIFRAS A AGOSTO   =   1.07
-----------------------------------------------4.75
MONTO TOTAL APORTADO (MILLONES DE PESOS)CIFRAS A AGOSTO   =   22.51</t>
  </si>
  <si>
    <t>DESTINO: APOYAR PROYECTOS DE INVESTIGACIÓN CIENTÍFICA Y TECNOLÓGICA QUE REQUIERE EL SECTOR AGRÍCOLA, PECUARIO, ACUÍCOLA, AGROBIOTECNOLÓGICO Y FITOGENÉTICO
CUMPLIMIENTO DE LA MISIÓN:
DURANTE EL PERIODO QUE SE INFORMA SE HAN MINISTRADO 752.52 MILLONES DE PESOS PARA EL DESARROLLO DE PROYECTOS.
MONTO APROBADO (MILLONES DE PESOS) CIFRAS A AGOSTO   =   752.52
-----------------------------------------------106.45
MONTO TOTAL APORTADO (MILLONES DE PESOS)CIFRAS A AGOSTO   =   706.94</t>
  </si>
  <si>
    <t>DESTINO: APOYAR PROYECTOS DE INVESTIGACIÓN CIENTÍFICA Y TECNOLÓGICA
CUMPLIMIENTO DE LA MISIÓN:
DURANTE EL PERIODO QUE SE INFORMA SE HAN MINISTRADO 95.60 MILLONES DE PESOS PARA EL DESARROLLO DE PROYECTOS.
MONTO APROBADO (MILLONES DE PESOS) CIFRAS A AGOSTO   =   95.6
-----------------------------------------------96.57
MONTO TOTAL APORTADO (MILLONES DE PESOS)CIFRAS A AGOSTO   =   99</t>
  </si>
  <si>
    <t>DESTINO: APOYAR PROYECTOS DE INVESTIGACIÓN CIENTÍFICA Y TECNOLÓGICA EN CIENCIAS NAVALES
CUMPLIMIENTO DE LA MISIÓN:
DURANTE EL PERIODO QUE SE INFORMA SE HAN MINISTRADO 242.57 MILLONES DE PESOS PARA EL DESARROLLO DE PROYECTOS.
MONTO APROBADO (MILLONES DE PESOS) CIFRAS A AGOSTO   =   242.57
-----------------------------------------------105.49
MONTO TOTAL APORTADO (MILLONES DE PESOS)CIFRAS A AGOSTO   =   229.95</t>
  </si>
  <si>
    <t>DESTINO: APOYAR PROYECTOS DE INVESTIGACIÓN CIENTÍFICA Y TECNOLÓGICA
CUMPLIMIENTO DE LA MISIÓN:
DURANTE EL PERIODO QUE SE INFORMA SE HAN MINISTRADO 1122.51 MILLONES DE PESOS PARA EL DESARROLLO DE PROYECTOS.
MONTO APROBADO (MILLONES DE PESOS) CIFRAS A AGOSTO   =   1184.33
-----------------------------------------------80.52
MONTO TOTAL APORTADO (MILLONES DE PESOS)CIFRAS A AGOSTO   =   1470.91</t>
  </si>
  <si>
    <t>DESTINO: PROYECTOS DE INVESTIGACIÓN CIENTÍFICA Y TECNOLÓGICA
CUMPLIMIENTO DE LA MISIÓN:
DURANTE EL PERIODO QUE SE INFORMA SE HAN MINISTRADO 53.61 MILLONES DE PESOS PARA EL DESARROLLO DE PROYECTOS.
MONTO APROBADO (MILLONES DE PESOS) CIFRAS A AGOSTO   =   53.61
-----------------------------------------------104.36
MONTO TOTAL APORTADO (MILLONES DE PESOS)CIFRAS A AGOSTO   =   51.37</t>
  </si>
  <si>
    <t>DESTINO: PROYECTOS DE INVESTIGACIÓN CIENTÍFICA Y TECNOLÓGICA
CUMPLIMIENTO DE LA MISIÓN:
DURANTE EL PERIODO QUE SE INFORMA SE HAN MINISTRADO 393.36 MILLONES DE PESOS PARA EL DESARROLLO DE PROYECTOS.
MONTO APROBADO (MILLONES DE PESOS) CIFRAS A AGOSTO   =   393.36
-----------------------------------------------102.75
MONTO TOTAL APORTADO (MILLONES DE PESOS)CIFRAS A AGOSTO   =   382.83</t>
  </si>
  <si>
    <t>DESTINO: PROYECTOS DE INVESTIGACIÓN CIENTÍFICA, DESARROLLO TECNOLOGICO Y FORMACION DE CIENTIFICOS Y TECNOLOGOS
CUMPLIMIENTO DE LA MISIÓN:
DURANTE EL PERIODO QUE SE INFORMA SE HAN MINISTRADO 1297.23 MILLONES DE PESOS PARA EL DESARROLLO DE PROYECTOS.
MONTO APROBADO (MILLONES DE PESOS) CIFRAS A AGOSTO   =   1297.23
-----------------------------------------------106.35
MONTO TOTAL APORTADO (MILLONES DE PESOS)CIFRAS A AGOSTO   =   1219.8</t>
  </si>
  <si>
    <t>DESTINO: APOYAR PROYECTOS DE INVESTIGACIÓN CIENTÍFICA Y TECNOLÓGICA DE LA INFRAESTRUCTURA DE INVESTIGACIÓN Y DESARROLLO QUE REQUIERA EL SECTOR FORESTAL
CUMPLIMIENTO DE LA MISIÓN:
DURANTE EL PERIODO QUE SE INFORMA SE HAN MINISTRADO 171.20 MILLONES DE PESOS PARA EL DESARROLLO DE PROYECTOS.
MONTO APROBADO (MILLONES DE PESOS) CIFRAS A AGOSTO   =   184.46
-----------------------------------------------91.77
MONTO TOTAL APORTADO (MILLONES DE PESOS)CIFRAS A AGOSTO   =   201</t>
  </si>
  <si>
    <t>DESTINO: PROYECTOS DE INVESTIGACIÓN CIENTÍFICA, DESARROLLO TECNOLOGICO Y FORMACION DE CIENTIFICOS Y TECNOLOGOS
CUMPLIMIENTO DE LA MISIÓN:
DURANTE EL PERIODO QUE SE INFORMA SE HAN MINISTRADO 66.79 MILLONES DE PESOS PARA EL DESARROLLO DE PROYECTOS.
MONTO APROBADO (MILLONES DE PESOS) CIFRAS A AGOSTO   =   66.79
-----------------------------------------------104.36
MONTO TOTAL APORTADO (MILLONES DE PESOS)CIFRAS A AGOSTO   =   64</t>
  </si>
  <si>
    <t>DESTINO: PROYECTOS DE INVESTIGACIÓN CIENTÍFICA, DESARROLLO TECNOLOGICO Y FORMACION DE CIENTIFICOS Y TECNOLOGOS
CUMPLIMIENTO DE LA MISIÓN:
DURANTE EL PERIODO QUE SE INFORMA SE HAN MINISTRADO 4112.21 MILLONES DE PESOS PARA EL DESARROLLO DE PROYECTOS.
MONTO APROBADO (MILLONES DE PESOS) CIFRAS A AGOSTO   =   4112.21
-----------------------------------------------82.98
MONTO TOTAL APORTADO (MILLONES DE PESOS)CIFRAS A AGOSTO   =   4955.45</t>
  </si>
  <si>
    <t>DESTINO: PROYECTOS DE INVESTIGACIÓN CIENTÍFICA, DESARROLLO TECNOLOGICO Y FORMACION DE CIENTIFICOS Y TECNOLOGOS
CUMPLIMIENTO DE LA MISIÓN:
DURANTE EL PERIODO QUE SE INFORMA SE HAN MINISTRADO 1242.08 MILLONES DE PESOS PARA EL DESARROLLO DE PROYECTOS.
MONTO APROBADO (MILLONES DE PESOS) CIFRAS A AGOSTO   =   3755.67
-----------------------------------------------89.19
MONTO TOTAL APORTADO (MILLONES DE PESOS)CIFRAS A AGOSTO   =   4210.87</t>
  </si>
  <si>
    <t>DESTINO: PROYECTOS DE INVESTIGACIÓN CIENTÍFICA, DESARROLLO TECNOLOGICO Y FORMACION DE CIENTIFICOS Y TECNOLOGOS
CUMPLIMIENTO DE LA MISIÓN:
DURANTE EL PERIODO QUE SE INFORMA SE HAN MINISTRADO 20.89 MILLONES DE PESOS PARA EL DESARROLLO DE PROYECTOS.
MONTO APROBADO (MILLONES DE PESOS) CIFRAS A AGOSTO   =   20.89
-----------------------------------------------99.48
MONTO TOTAL APORTADO (MILLONES DE PESOS)CIFRAS A AGOSTO   =   21</t>
  </si>
  <si>
    <t>DESTINO: PROYECTOS DE INVESTIGACIÓN CIENTÍFICA, DESARROLLO TECNOLOGICO Y FORMACION DE CIENTIFICOS Y TECNOLOGOS
CUMPLIMIENTO DE LA MISIÓN:
DURANTE EL PERIODO QUE SE INFORMA SE HAN MINISTRADO 253.18 MILLONES DE PESOS PARA EL DESARROLLO DE PROYECTOS.
MONTO APROBADO (MILLONES DE PESOS) CIFRAS A AGOSTO   =   253.18
-----------------------------------------------121.55
MONTO TOTAL APORTADO (MILLONES DE PESOS)CIFRAS A AGOSTO   =   208.3</t>
  </si>
  <si>
    <t>DESTINO: PROYECTOS DE INVESTIGACIÓN CIENTÍFICA Y TECNOLÓGIA
CUMPLIMIENTO DE LA MISIÓN:
DURANTE EL PERIODO QUE SE INFORMA SE HAN MINISTRADO 5.27 MILLONES DE PESOS PARA EL DESARROLLO DE PROYECTOS
MONTO APROBADO (MILLONES DE PESOS) CIFRAS A AGOSTO   =   5.27
-----------------------------------------------42.16
MONTO TOTAL APORTADO (MILLONES DE PESOS)CIFRAS A AGOSTO   =   12.5</t>
  </si>
  <si>
    <t>DESTINO: PROYECTOS DE INVESTIGACIÓN CIENTÍFICA Y TECNOLÓGICA
CUMPLIMIENTO DE LA MISIÓN:
DURANTE EL PERIODO QUE SE INFORMA SE HAN MINISTRADO 100.84 MILLONES DE PESOS PARA EL DESARROLLO DE PROYECTOS.
MONTO APROBADO (MILLONES DE PESOS) CIFRAS A AGOSTO   =   100.84
-----------------------------------------------85.46
MONTO TOTAL APORTADO (MILLONES DE PESOS)CIFRAS A AGOSTO   =   118</t>
  </si>
  <si>
    <t>DESTINO: PROYECTOS DE INVESTIGACIÓN CIENTÍFICA Y TECNOLÓGICA
CUMPLIMIENTO DE LA MISIÓN:
DURANTE EL PERIODO QUE SE INFORMA SE HAN MINISTRADO 6.00 MILLONES DE PESOS PARA EL DESARROLLO DE PROYECTOS.
MONTO APROBADO (MILLONES DE PESOS) CIFRAS A AGOSTO   =   6
-----------------------------------------------25.25
MONTO TOTAL APORTADO (MILLONES DE PESOS)CIFRAS A AGOSTO   =   23.76</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</si>
  <si>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259.98 MILLONES DE PESOS PARA EL DESARROLLO DE PROYECTOS..
MONTO APROBADO (MILLONES DE PESOS) CIFRAS A AGOSTO   =   259.98
-----------------------------------------------122.88
MONTO TOTAL APORTADO (MILLONES DE PESOS)CIFRAS A AGOSTO   =   211.58</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</si>
  <si>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SE HAN MINISTRADO 716.17 MILLONES DE PESOS PARA EL DESARROLLO DE PROYECTOS.
MONTO APROBADO (MILLONES DE PESOS) CIFRAS A AGOSTO   =   716.17
-----------------------------------------------34.13
MONTO TOTAL APORTADO (MILLONES DE PESOS)CIFRAS A AGOSTO   =   2098.06</t>
  </si>
  <si>
    <t>DESTINO: 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SE HAN MINISTRADO 229.89 MILLONES DE PESOS PARA EL DESARROLLO DE PROYECTOS.
MONTO APROBADO (MILLONES DE PESOS) CIFRAS A AGOSTO   =   229.89
-----------------------------------------------67.03
MONTO TOTAL APORTADO (MILLONES DE PESOS)CIFRAS A AGOSTO   =   342.97</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</si>
  <si>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NO SE HAN MINISTRADO RECURSOS PARA EL DESARROLLO DE PROYECTOS.
MONTO APROBADO (MILLONES DE PESOS) CIFRAS A AGOSTO   =   0
-----------------------------------------------0
MONTO TOTAL APORTADO (MILLONES DE PESOS)CIFRAS A AGOSTO   =   5.6</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</si>
  <si>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525.41 MILLONES DE PESOS PARA EL DESARROLLO DE PROYECTOS.
MONTO APROBADO (MILLONES DE PESOS) CIFRAS A AGOSTO   =   525.41
-----------------------------------------------65.68
MONTO TOTAL APORTADO (MILLONES DE PESOS)CIFRAS A AGOSTO   =   800</t>
  </si>
  <si>
    <t>DESTINO: PROYECTOS DE INVESTIGACIÓN CIENTÍFICA Y TECNOLÓGIA
CUMPLIMIENTO DE LA MISIÓN:
DURANTE EL PERIODO QUE SE INFORMA NO SE HAN MINISTRADO RECURSOS PARA EL DESARROLLO DE PROYECTOS.
MONTO APROBADO (MILLONES DE PESOS) CIFRAS A AGOSTO   =   0
-----------------------------------------------0
MONTO TOTAL APORTADO (MILLONES DE PESOS)CIFRAS A AGOSTO   =   57.8</t>
  </si>
  <si>
    <t>DESTINO: AL CIERRE DEL MES DE SEPTIEMBRE NO SE HAN EJERCIDO ESTOS RECURSOS.
CUMPLIMIENTO DE LA MISIÓN:
EL OBJETO DEL FIDEICOMISO ES FINANCIAR Y/O COMPLEMENTAR EL FINANCIAMIENTO NECESARIO PARA HACER FRENTE AL RETIRO VOLUNTARIO Y LIQUIDACIONES DEL PERSONAL DEL CENTRO.</t>
  </si>
  <si>
    <t>APORTACIÓN INICIAL:   MONTO: $2,300,000.00   FECHA: 27/12/2006
OBSERVACIONES: AL CIERRE DEL MES DE SEPTIEMBRE NO SE HAN EJERCIDO ESTOS RECURSOS.</t>
  </si>
  <si>
    <t>APORTACIÓN INICIAL:   MONTO: $5,355,000.00   FECHA: 21/12/2000
OBSERVACIONES: DURANTE EL TERCER TRIMESTRE DEL 2010, SE CAPTARON INGRESOS POR RENDIMIENTOS DE LA CUENTA, REINTEGROS POR RECURSOS NO EJERCIDOS, ASÍ MISMO SE EJERCIERON COMISIONES POR MANEJO Y ADMINISTRACIÓN DEL FIDEICOMISO.</t>
  </si>
  <si>
    <t>DESTINO: SE DESTINARON RECURSOS A LOS SIGUIENTES PROYECTOS: 1)6,000,000.00 AL PROYECTO DENOMINADO "PAGO A PARTICIPANTES EN LOS PROYECTOS CON OTRAS INSTITUCIONES". 2)700,000.00 AL PROYECTO "FORTALECIMIENTO DE LA INFRAESTRUCTURA DE LAS DIVERSAS AREAS, ASI COMO PARA PROYECTOS DE INVESTIGACION CICESE". 3)4,250,000.00 AL PROYECTO "APOYO A LOS PROYECTOS DE INVESTIGACION DEL GRUPO CANEK".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</si>
  <si>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AL SUMAR AL RESULTADO DE EJERCICIOS ANTERIORES LOS INGRESOS POR RENDIMIENTOS MENOS LOS HONORARIOS A LA FIDUCIARIA POR EL 2ER TRIM DE 2010, RESULTADO UNA DISPONIBILIDAD DE $42,833,920.34 PARA APOYAR A PROYECTOS ESPECIFICOS AUTORIZADOS.</t>
  </si>
  <si>
    <t>DESTINO: DE ACUERDO CON EL REGLAMENTO VIGENTE DE LA PRESTACIÓN DE FONDO DE AHORRO SE DESTINÓ PARA EL OTORGAMIENTO DE PRÉSTAMOS Y RETIROS A 86 SOLICITUDES DE LOS EMPLEADOS INTERESADOS.
CUMPLIMIENTO DE LA MISIÓN:
SE OPERARON EL 100% DE LAS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
SOLICITUDES RECIBIDAS   =   109
-----------------------------------------------100
SOLICITUDES ATENDIDAS   =   109</t>
  </si>
  <si>
    <t>DESTINO: APOYOS PARA LA INVESTIGACIÓN CIENTIFICA Y TECNOLÓGICA DEL ESTADO DE AGUASCALIENTES
CUMPLIMIENTO DE LA MISIÓN:
DURANTE EL PERIODO QUE SE INFORMA SE HAN MINISTRADO 96.02 MILLONES DE PESOS PARA EL DESARROLLO DE PROYECTOS.
MONTO APROBADO (MILLONES DE PESOS) CIFRAS A AGOSTO   =   96.02
-----------------------------------------------102.34
MONTO TOTAL APORTADO (MILLONES DE PESOS)CIFRAS A AGOSTO   =   93.82</t>
  </si>
  <si>
    <t>DESTINO: APOYO PARA LA INVESTIGACION CIENTIFICA Y TECNOLOGICA DEL ESTADO DE BAJA CALIFORNIA NORTE
CUMPLIMIENTO DE LA MISIÓN:
DURANTE EL PERIODO QUE SE INFORMA SE HAN MINISTRADO 221.50 MILLONES DE PESOS PARA EL DESARROLLO DE PROYECTOS
MONTO APROBADO (MILLONES DE PESOS) CIFRAS A AGOSTO   =   221.5
-----------------------------------------------92.96
MONTO TOTAL APORTADO (MILLONES DE PESOS)CIFRAS A AGOSTO   =   238.28</t>
  </si>
  <si>
    <t>DESTINO: APOYOS PARA LA INVESTIGACION CIENTIFICA Y TECNOLOGICA DEL ESTADO DE COAHUILA DE ZARAGOZA
CUMPLIMIENTO DE LA MISIÓN:
DURANTE EL PERIODO QUE SE INFORMA SE HAN MINISTRADO 85.19 MILLONES DE PESOS PARA EL DESARROLLO DE PROYECTOS.
MONTO APROBADO (MILLONES DE PESOS) CIFRAS A AGOSTO   =   85.19
-----------------------------------------------67.09
MONTO TOTAL APORTADO (MILLONES DE PESOS)CIFRAS A AGOSTO   =   126.97</t>
  </si>
  <si>
    <t>DESTINO: APOYO PARA LA INVESTIGACION CIENTIFICA Y TECNOLOGICA DEL ESTADO DE CHIAPAS
CUMPLIMIENTO DE LA MISIÓN:
DURANTE EL PERIODO QUE SE INFORMA SE HAN MINISTRADO 196.54 MILLONES DE PESOS PARA EL DESARROLLO DE PROYECTOS.
MONTO APROBADO (MILLONES DE PESOS) CIFRAS A AGOSTO   =   196.54
-----------------------------------------------85.8
MONTO TOTAL APORTADO (MILLONES DE PESOS)CIFRAS A AGOSTO   =   229.06</t>
  </si>
  <si>
    <t>DESTINO: APOYO PARA LA INVESTIGACION CIENTIFICA Y TECNOLOGICA DEL ESTADO DE DURANGO
CUMPLIMIENTO DE LA MISIÓN:
DURANTE EL PERIODO QUE SE INFORMA SE HAN MINISTRADO 56.06 MILLONES DE PESOS PARA EL DESARROLLO DE PROYECTOS.
MONTO APROBADO (MILLONES DE PESOS) CIFRAS A AGOSTO   =   56.06
-----------------------------------------------95.7
MONTO TOTAL APORTADO (MILLONES DE PESOS)CIFRAS A AGOSTO   =   58.58</t>
  </si>
  <si>
    <t>DESTINO: APOYO PARA LA INVESTIGACION CIENTIFICA Y TECNOLOGICA DEL ESTADO DE GUANAJUATO
CUMPLIMIENTO DE LA MISIÓN:
DURANTE EL PERIODO QUE SE INFORMA SE HAN MINISTRADO 390.58 MILLONES DE PESOS PARA EL DESARROLLO DE PROYECTOS.
MONTO APROBADO (MILLONES DE PESOS) CIFRAS A AGOSTO   =   390.58
-----------------------------------------------74.48
MONTO TOTAL APORTADO (MILLONES DE PESOS)CIFRAS A AGOSTO   =   524.43</t>
  </si>
  <si>
    <t>DESTINO: APOYOS PARA LA INVESTIGACION CIENTIFICA Y TECNOLOGICA DEL ESTADO DE GUERRERO
CUMPLIMIENTO DE LA MISIÓN:
DURANTE EL PERIODO QUE SE INFORMA SE HAN MINISTRADO 30.39 MILLONES DE PESOS PARA EL DESARROLLO DE PROYECTOS.
MONTO APROBADO (MILLONES DE PESOS) CIFRAS A AGOSTO   =   30.39
-----------------------------------------------63.98
MONTO TOTAL APORTADO (MILLONES DE PESOS)CIFRAS A AGOSTO   =   47.5</t>
  </si>
  <si>
    <t>DESTINO: APOYOS PARA LA INVESTIGACIÓN CIENTIFICA Y TECNOLOGICA DEL ESTADO DE HIDALGO
CUMPLIMIENTO DE LA MISIÓN:
DURANTE EL PERIODO QUE SE INFORMA SE HAN MINISTRADO 183 MILLONES DE PESOS PARA EL DESARROLLO DE PROYECTOS.
MONTO APROBADO (MILLONES DE PESOS) CIFRAS A AGOSTO   =   183
-----------------------------------------------104.63
MONTO TOTAL APORTADO (MILLONES DE PESOS)CIFRAS A AGOSTO   =   174.9</t>
  </si>
  <si>
    <t>DESTINO: APOYOS PARA LA INVESTIGACION CIENTIFICA Y TENOLOGICA DEL ESTADO DE NUEVO LEON
CUMPLIMIENTO DE LA MISIÓN:
DURANTE EL PERIODO QUE SE INFORMA SE HAN MINISTRADO 666.68 MILLONES DE PESOS PARA EL DESARROLLO DE PROYECTOS.
MONTO APROBADO (MILLONES DE PESOS) CIFRAS A AGOSTO   =   666.68
-----------------------------------------------81.56
MONTO TOTAL APORTADO (MILLONES DE PESOS)CIFRAS A AGOSTO   =   817.42</t>
  </si>
  <si>
    <t>DESTINO: APOYOS PARA INVESTIGACION CIENTIFICA Y TECNOLOGICA DEL ESTADO DE PUEBLA.
CUMPLIMIENTO DE LA MISIÓN:
DURANTE EL PERIODO QUE SE INFORMA SE HAN MINISTRADO 75.80 MILLONES DE PESOS PARA EL DESARROLLO DE PROYECTOS.
MONTO APROBADO (MILLONES DE PESOS) CIFRAS A AGOSTO   =   75.8
-----------------------------------------------105.28
MONTO TOTAL APORTADO (MILLONES DE PESOS)CIFRAS A AGOSTO   =   72</t>
  </si>
  <si>
    <t>DESTINO: APOYOS A LA INVESTIGACION CIENTIFICA Y TECNOLOGICA DEL ESTADO DE QUINTANA ROO.
CUMPLIMIENTO DE LA MISIÓN:
DURANTE EL PERIODO QUE SE INFORMA SE HAN MINISTRADO 76.14 MILLONES DE PESOS PARA EL DESARROLLO DE PROYECTOS.
MONTO APROBADO (MILLONES DE PESOS) CIFRAS A AGOSTO   =   76.14
-----------------------------------------------91.23
MONTO TOTAL APORTADO (MILLONES DE PESOS)CIFRAS A AGOSTO   =   83.46</t>
  </si>
  <si>
    <t>DESTINO: APOYOS PARA LA INVESTIGACION CIENTIFICA Y TECNOLOGICA DL ESTADO DE SAN LUIS POTOSI
CUMPLIMIENTO DE LA MISIÓN:
DURANTE EL PERIODO QUE SE INFORMA SE HAN MINISTRADO 72.65 MILLONES DE PESOS PARA EL DESARROLLO DE PROYECTOS.
MONTO APROBADO (MILLONES DE PESOS) CIFRAS A AGOSTO   =   72.65
-----------------------------------------------86.85
MONTO TOTAL APORTADO (MILLONES DE PESOS)CIFRAS A AGOSTO   =   83.65</t>
  </si>
  <si>
    <t>DESTINO: APOYOS PARA LA INVESTIGACION CIENTIFICA Y TECNOLOGICA DEL ESTADO DE SONORA.
CUMPLIMIENTO DE LA MISIÓN:
DURANTE EL PERIODO QUE SE INFORMA SE HAN MINISTRADO 229.86 MILLONES DE PESOS PARA EL DESARROLLO DE PROYECTOS.
MONTO APROBADO (MILLONES DE PESOS) CIFRAS A AGOSTO   =   167
-----------------------------------------------107.72
MONTO TOTAL APORTADO (MILLONES DE PESOS)CIFRAS A AGOSTO   =   155.03</t>
  </si>
  <si>
    <t>DESTINO: APOYOS PARA LA INVESTIGACION CIENTIFICA Y TECNOLOGICA DEL ESTADO DE TAMAULIPAS
CUMPLIMIENTO DE LA MISIÓN:
DURANTE EL PERIODO QUE SE INFORMA SE HAN MINISTRADO 144.44 MILLONES DE PESOS PARA EL DESARROLLO DE PROYECTOS.
MONTO APROBADO (MILLONES DE PESOS) CIFRAS A AGOSTO   =   144.44
-----------------------------------------------63.76
MONTO TOTAL APORTADO (MILLONES DE PESOS)CIFRAS A AGOSTO   =   226.55</t>
  </si>
  <si>
    <t>DESTINO: APOYOS PARA LA INVESTIGACION CIENTIFICA Y TECNOLOGICA DEL ESTADO DE TLAXCALA
CUMPLIMIENTO DE LA MISIÓN:
DURANTE EL PERIODO QUE SE INFORMA SE HAN MINISTRADO 56.41 MILLONES DE PESOS PARA EL DESARROLLO DE PROYECTOS.
MONTO APROBADO (MILLONES DE PESOS) CIFRAS A AGOSTO   =   56.41
-----------------------------------------------106.43
MONTO TOTAL APORTADO (MILLONES DE PESOS)CIFRAS A AGOSTO   =   53</t>
  </si>
  <si>
    <t>DESTINO: APOYOS PARA LA INVESTIGACION CIENTIFICA Y TECNOLOGICA DEL ESTADO DE ZACATECAS
CUMPLIMIENTO DE LA MISIÓN:
DURANTE EL PERIODO QUE SE INFORMA SE HAN MINISTRADO 155.71 MILLONES DE PESOS PARA EL DESARROLLO DE PROYECTOS.
MONTO APROBADO (MILLONES DE PESOS) CIFRAS A AGOSTO   =   155.71
-----------------------------------------------99.62
MONTO TOTAL APORTADO (MILLONES DE PESOS)CIFRAS A AGOSTO   =   156.3</t>
  </si>
  <si>
    <t>DESTINO: APOYOS PARA LA INVESTIGACION CIENTIFICA Y TECNOLOGICA DEL ESTADO DE NAYARIT
CUMPLIMIENTO DE LA MISIÓN:
DURANTE EL PERIODO QUE SE INFORMA SE HAN MINISTRADO 128.82 MILLONES DE PESOS PARA EL DESARROLLO DE PROYECTOS.
MONTO APROBADO (MILLONES DE PESOS) CIFRAS A AGOSTO   =   128.82
-----------------------------------------------84.33
MONTO TOTAL APORTADO (MILLONES DE PESOS)CIFRAS A AGOSTO   =   152.75</t>
  </si>
  <si>
    <t>DESTINO: PAGO DE PROYECTOS DE INVESTIGACION CIENTIFICA Y TECNOLOGICA DEL ESTADO
CUMPLIMIENTO DE LA MISIÓN:
DURANTE EL PERIODO QUE SE INFORMA SE HAN MINISTRADO 25.80 MILLONES DE PESOS PARA EL DESARROLLO DE PROYECTOS.
MONTO APROBADO (MILLONES DE PESOS) CIFRAS A AGOSTO   =   25.8
-----------------------------------------------60.28
MONTO TOTAL APORTADO (MILLONES DE PESOS)CIFRAS A AGOSTO   =   42.8</t>
  </si>
  <si>
    <t>DESTINO: APOYOS A LA INVESTIGACION CIENTIFICA Y TECNOLOGICA DEL ESTADO DE TABASCO
CUMPLIMIENTO DE LA MISIÓN:
DURANTE EL PERIODO QUE SE INFORMA SE HAN MINISTRADO 206.85 MILLONES DE PESOS PARA EL DESARROLLO DE PROYECTOS.
MONTO APROBADO (MILLONES DE PESOS) CIFRAS A AGOSTO   =   206.85
-----------------------------------------------109.08
MONTO TOTAL APORTADO (MILLONES DE PESOS)CIFRAS A AGOSTO   =   189.64</t>
  </si>
  <si>
    <t>DESTINO: APOYOS PARA LA INVESTIGACION CIENTIFICA Y TECNOLOGICA DEL ESTADO DE YUCATAN
CUMPLIMIENTO DE LA MISIÓN:
DURANTE EL PERIODO QUE SE INFORMA SE HAN MINISTRADO 229.86 MILLONES DE PESOS PARA EL DESARROLLO DE PROYECTOS.
MONTO APROBADO (MILLONES DE PESOS) CIFRAS A AGOSTO   =   229.86
-----------------------------------------------65.84
MONTO TOTAL APORTADO (MILLONES DE PESOS)CIFRAS A AGOSTO   =   349.11</t>
  </si>
  <si>
    <t>DESTINO: APOYOS PARA LA INVESTIGACION CIENTIFICA Y TECNOLOGICA DEL ESTADO DE MORELOS.
CUMPLIMIENTO DE LA MISIÓN:
DURANTE EL PERIODO QUE SE INFORMA SE HAN MINISTRADO 110.02 MILLONES DE PESOS PARA EL DESARROLLO DE PROYECTOS.
MONTO APROBADO (MILLONES DE PESOS) CIFRAS A AGOSTO   =   110.02
-----------------------------------------------87.55
MONTO TOTAL APORTADO (MILLONES DE PESOS)CIFRAS A AGOSTO   =   125.67</t>
  </si>
  <si>
    <t>DESTINO: APOYOS PARA PROYECTOS DE INVESTIGACION CIENTIFICA Y TECNOLOGICA DEL ESTADO DE MICHOACAN.
CUMPLIMIENTO DE LA MISIÓN:
DURANTE EL PERIODO QUE SE INFORMA SE HAN MINISTRADO 143.76 MILLONES DE PESOS PARA EL DESARROLLO DE PROYECTOS. EN EL SALDO INICIAL SE INCLUYE LA CUENTA DE CHEQUES PARA GASTOS OPERATIVOS
MONTO APROBADO (MILLONES DE PESOS) CIFRAS A AGOSTO   =   143.76
-----------------------------------------------99.54
MONTO TOTAL APORTADO (MILLONES DE PESOS)CIFRAS A AGOSTO   =   144.42</t>
  </si>
  <si>
    <t>DESTINO: APOYOS A LA INVESTIGACION CIENTIFICA Y TECNOLOGICA DEL ESTADO DE QUERETARO
CUMPLIMIENTO DE LA MISIÓN:
DURANTE EL PERIODO QUE SE INFORMA SE HAN MINISTRADO 88.37 MILLONES DE PESOS PARA EL DESARROLLO DE PROYECTOS.
MONTO APROBADO (MILLONES DE PESOS) CIFRAS A AGOSTO   =   88.37
-----------------------------------------------68.19
MONTO TOTAL APORTADO (MILLONES DE PESOS)CIFRAS A AGOSTO   =   129.6</t>
  </si>
  <si>
    <t>DESTINO: APOYOS PARA LA INVESTIGACION CIENTIFICA Y TECNOLOGICA DEL ESTADO DE JALISCO
CUMPLIMIENTO DE LA MISIÓN:
DURANTE EL PERIODO QUE SE INFORMA SE HAN MINISTRADO 114.61 MILLONES DE PESOS PARA EL DESARROLLO DE PROYECTOS.
MONTO APROBADO (MILLONES DE PESOS) CIFRAS A AGOSTO   =   118.5
-----------------------------------------------33.68
MONTO TOTAL APORTADO (MILLONES DE PESOS)CIFRAS A AGOSTO   =   351.8</t>
  </si>
  <si>
    <t>DESTINO: APOYOS PARA INVESTIGACION CIENTIFICA Y TECNOLOGICA DEL ESTADO DE CAMPECHE
CUMPLIMIENTO DE LA MISIÓN:
DURANTE EL PERIODO QUE SE INFORMA SE HAN MINISTRADO 72.32 MILLONES DE PESOS PARA EL DESARROLLO DE PROYECTOS.
MONTO APROBADO (MILLONES DE PESOS) CIFRAS A AGOSTO   =   72.32
-----------------------------------------------84.29
MONTO TOTAL APORTADO (MILLONES DE PESOS)CIFRAS A AGOSTO   =   85.8</t>
  </si>
  <si>
    <t>DESTINO: APOYOS PARA LA INVESTIGACION CIENTIFICA Y TECNOLOGICA DEL ESTADO DE COLIMA
CUMPLIMIENTO DE LA MISIÓN:
DURANTE EL PERIODO QUE SE INFORMA SE HAN MINISTRADO 52.60 MILLONES DE PESOS PARA EL DESARROLLO DE PROYECTOS.
MONTO APROBADO (MILLONES DE PESOS) CIFRAS A AGOSTO   =   52.6
-----------------------------------------------63.56
MONTO TOTAL APORTADO (MILLONES DE PESOS)CIFRAS A AGOSTO   =   82.75</t>
  </si>
  <si>
    <t>DESTINO: APOYOS PARA LA INVESTIGACION CIENTIFICA Y TECNOLOGICA DEL MUNICIPIO DE CIUDAD JUAREZ
CUMPLIMIENTO DE LA MISIÓN:
DURANTE EL PERIODO QUE SE INFORMA SE HAN MINISTRADO 30.03 MILLONES DE PESOS PARA EL DESARROLLO DE PROYECTOS.
MONTO APROBADO (MILLONES DE PESOS) CIFRAS A AGOSTO   =   30.03
-----------------------------------------------100.1
MONTO TOTAL APORTADO (MILLONES DE PESOS)CIFRAS A AGOSTO   =   30</t>
  </si>
  <si>
    <t>DESTINO: APOYOS PARA LA INVESTIGACION CIENTIFICA Y TECNOLOGICA DEL ESTADO DE SINALOA
CUMPLIMIENTO DE LA MISIÓN:
DURANTE EL PERIODO QUE SE INFORMA SE HAN MINISTRADO 66.03 MILLONES DE PESOS PARA EL DESARROLLO DE PROYECTOS.
MONTO APROBADO (MILLONES DE PESOS) CIFRAS A AGOSTO   =   66.03
-----------------------------------------------97.1
MONTO TOTAL APORTADO (MILLONES DE PESOS)CIFRAS A AGOSTO   =   68</t>
  </si>
  <si>
    <t>DESTINO: APOYOS PARA INVESTIGACION CIENTIFICA Y TECNOLOGICA DEL ESTADO DE MEXICO
CUMPLIMIENTO DE LA MISIÓN:
DURANTE EL PERIODO QUE SE INFORMA SE HAN MINISTRADO 119.73 MILLONES DE PESOS PARA EL DESARROLLO DE PROYECTOS.
MONTO APROBADO (MILLONES DE PESOS) CIFRAS A AGOSTO   =   119.73
-----------------------------------------------74.44
MONTO TOTAL APORTADO (MILLONES DE PESOS)CIFRAS A AGOSTO   =   160.85</t>
  </si>
  <si>
    <t>DESTINO: APOYOS PARA LA INVESTIGACION CIENTIFICA Y TECNOLOGIA DEL ESTADO DE CHIHUAHUA
CUMPLIMIENTO DE LA MISIÓN:
DURANTE EL PERIODO QUE SE INFORMA SE HAN MINISTRADO 83.78 MILLONES DE PESOS PARA EL DESARROLLO DE PROYECTOS.
MONTO APROBADO (MILLONES DE PESOS) CIFRAS A AGOSTO   =   85.47
-----------------------------------------------76.31
MONTO TOTAL APORTADO (MILLONES DE PESOS)CIFRAS A AGOSTO   =   112</t>
  </si>
  <si>
    <t>DESTINO: APOYOS PARA LA INVESTIGACIÓN CIENTIFICA Y TECNOLOGICA DEL ESTADO DE VERACRUZ.
CUMPLIMIENTO DE LA MISIÓN:
DURANTE EL PERIODO QUE SE INFORMA SE HAN MINISTRADO 189.93 MILLONES DE PESOS PARA EL DESARROLLO DE PROYECTOS.
MONTO APROBADO (MILLONES DE PESOS) CIFRAS A AGOSTO   =   189.93
-----------------------------------------------106.7
MONTO TOTAL APORTADO (MILLONES DE PESOS)CIFRAS A AGOSTO   =   178</t>
  </si>
  <si>
    <t>DESTINO: APOYOS PARA INVESTIGACION CIENTIFICA Y TECNOLOGICA DEL MUNICIPIO DE PUEBLA.
CUMPLIMIENTO DE LA MISIÓN:
DURANTE EL PERIODO QUE SE INFORMA SE HAN MINISTRADO 14.51 MILLONES DE PESOS PARA EL DESARROLLO DE PROYECTOS.
MONTO APROBADO (MILLONES DE PESOS) CIFRAS A AGOSTO   =   14.51
-----------------------------------------------72.55
MONTO TOTAL APORTADO (MILLONES DE PESOS)CIFRAS A AGOSTO   =   20</t>
  </si>
  <si>
    <t>DESTINO: APOYOS A LAS INVESTIGACIONES CIENTIFICAS, DESARROLLOS TECNOLÓGICOS Y DE INNOVACIÓN DE INTERÉS PARA EL GOBIERNO DEL DISTRITO FEDERAL.
CUMPLIMIENTO DE LA MISIÓN:
DURANTE EL PERIODO QUE SE INFORMA SE HAN MINISTRADO 80.09 MILLONES DE PESOS PARA EL DESARROLLO DE PROYECTOS.
MONTO APROBADO (MILLONES DE PESOS) CIFRAS A AGOSTO   =   80.09
-----------------------------------------------49.79
MONTO TOTAL APORTADO (MILLONES DE PESOS)CIFRAS A AGOSTO   =   160.85</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</si>
  <si>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SE HAN MINISTRADO 14.08 MILLONES DE PESOS PARA EL DESARROLLO DE PROYECTOS.
MONTO APROBADO (MILLONES DE PESOS) CIFRAS A AGOSTO   =   14.08
-----------------------------------------------82.82
MONTO TOTAL APORTADO (MILLONES DE PESOS)CIFRAS A AGOSTO   =   17</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</si>
  <si>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$17.50), ARROJANDO LA CANTIDAD DE $2,625,000.00. DICHA APORTACION SE TIENE PROGRAMADA PARA EL MES DE NOVIEMBRE 2010</t>
  </si>
  <si>
    <t>APORTACIÓN INICIAL:   MONTO: $1,036,528.00   FECHA: 17/07/1991
OBSERVACIONES: -</t>
  </si>
  <si>
    <t>DESTINO: GASTOS DE OPERACION, SERVICIOS DE PERSONAL, PAGO DE HONORARIOS AL AUDITOR EXTERNO, BIENES DE CONSUMO, MANTENIMIENTO Y CONSERVACION DE INMUEBLES Y HORNOS CREMATORIOS, SERVICIOS GENERALES Y COSTO DE VENTA DE ARTICULOS Y SERVICIOS.
CUMPLIMIENTO DE LA MISIÓN:
SE ESTAN REVISANDO LOS LOGROS OBTENIDOS AL PRIMER TRIMESTRE EN RELACIÓN A LO PROGRAMADO DE ARTICULOS PARA VENTA, CONTRATOS DE PREVISIÓN FUNERARIA Y SE SIGUE CON EL MANTENIMIENTO DE ACTIVOS DEL FIDEICOMISO.</t>
  </si>
  <si>
    <t>APORTACIÓN INICIAL:   MONTO: $110,000.00   FECHA: 01/04/1991
OBSERVACIONES: -</t>
  </si>
  <si>
    <t>DESTINO: LOS GASTOS DEL FIDTEATROS POR PAGO DE HONORARIOS, PAPELERÍA, HONORARIOS AL FIDUCIARIO, SERVICIOS DE MENSAJERÍA, MANTENIMIENTO DE EQUIPO DE CÓMPUTO, PAGO A LOS AUDITORES EXTERNOS, LICENCIAS DE TEATROS, PAGO DE LIQUIDACIONES, PAGO DE PASAJES Y VIÁTICOS NACIONALES; PAGO DE MANTENIMIENTO DE TEATROS.
CUMPLIMIENTO DE LA MISIÓN:
SE HAN REALIZADO LAS METAS ESTABLECIDAS AL PRIMER TRIMESTRE DEL 2010 REALIZANDO LAS OBRAS TEATRALES PROGRAMADAS Y SE SIGUE CON EL PROGRAMA DE REACTIVACIÓN DE LOS TEATROS, ASÍ COMO DE LAS ACCIONES PROGRAMADAS CON OTRAS INSTITUCIONES.</t>
  </si>
  <si>
    <t>APORTACIÓN INICIAL:   MONTO: $10,553,923.00   FECHA: 01/02/1983
OBSERVACIONES: -</t>
  </si>
  <si>
    <t>APORTACIÓN INICIAL:   MONTO: $346,000.00   FECHA: 18/07/2000
OBSERVACIONES: -</t>
  </si>
  <si>
    <t>APORTACIÓN INICIAL:   MONTO: $153,075,422.48   FECHA: 15/08/2008
OBSERVACIONES: -</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</si>
  <si>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</si>
  <si>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</si>
  <si>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</si>
  <si>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DESTINO: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
CUMPLIMIENTO DE LA MISIÓN:
1.- PAGOS DE LAS AYUDAS VITALICIAS POR SOLIDARIDAD. 2.- PAGOS DEL SEGURO DE SALUD PARA LA FAMILIA.</t>
  </si>
  <si>
    <t>APORTACIÓN INICIAL:   MONTO: $250,000,000.00   FECHA: 04/08/2010
OBSERVACIONES: -</t>
  </si>
  <si>
    <t>DESTINO: PROYECTOS DE INVESTIGACIÓN EN SALUD.
CUMPLIMIENTO DE LA MISIÓN:
SE HA REALIZADO LA CORRECTA ADMINISTRACIÓN PARA REALIZACIÓN DE PROYECTOS DE INVESTIGACIONES EN SALUD.</t>
  </si>
  <si>
    <t>APORTACIÓN INICIAL:   MONTO: $1.00   FECHA: 24/02/1988
OBSERVACIONES: -</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</si>
</sst>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4">
    <font>
      <sz val="10"/>
      <name val="Arial"/>
    </font>
    <font>
      <sz val="10"/>
      <color indexed="8"/>
      <name val="Arial"/>
      <family val="2"/>
    </font>
    <font>
      <sz val="8"/>
      <name val="Arial"/>
      <family val="2"/>
    </font>
    <font>
      <sz val="8"/>
      <name val="Arial"/>
      <family val="2"/>
    </font>
    <font>
      <b/>
      <sz val="10"/>
      <name val="Calibri"/>
      <family val="2"/>
      <scheme val="minor"/>
    </font>
    <font>
      <sz val="8"/>
      <name val="Calibri"/>
      <family val="2"/>
      <scheme val="minor"/>
    </font>
    <font>
      <b/>
      <sz val="8"/>
      <name val="Calibri"/>
      <family val="2"/>
      <scheme val="minor"/>
    </font>
    <font>
      <sz val="9"/>
      <name val="Calibri"/>
      <family val="2"/>
      <scheme val="minor"/>
    </font>
    <font>
      <b/>
      <sz val="9"/>
      <name val="Calibri"/>
      <family val="2"/>
      <scheme val="minor"/>
    </font>
    <font>
      <b/>
      <sz val="12"/>
      <name val="Calibri"/>
      <family val="2"/>
      <scheme val="minor"/>
    </font>
    <font>
      <sz val="8"/>
      <color indexed="9"/>
      <name val="Calibri"/>
      <family val="2"/>
      <scheme val="minor"/>
    </font>
    <font>
      <sz val="8"/>
      <color indexed="8"/>
      <name val="Calibri"/>
      <family val="2"/>
      <scheme val="minor"/>
    </font>
    <font>
      <sz val="10"/>
      <color indexed="9"/>
      <name val="Presidencia Fuerte"/>
      <family val="3"/>
    </font>
    <font>
      <b/>
      <sz val="10"/>
      <color indexed="23"/>
      <name val="Presidencia Fuert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4" fontId="3" fillId="0" borderId="0" xfId="0" applyNumberFormat="1" applyFont="1" applyAlignment="1">
      <alignment wrapText="1"/>
    </xf>
    <xf numFmtId="0" fontId="4" fillId="0" borderId="0" xfId="0" applyFont="1" applyFill="1" applyBorder="1" applyAlignment="1">
      <alignment horizontal="center" wrapText="1"/>
    </xf>
    <xf numFmtId="0" fontId="4" fillId="0" borderId="0" xfId="0" applyFont="1" applyFill="1" applyBorder="1"/>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166" fontId="6" fillId="0" borderId="0" xfId="0" applyNumberFormat="1" applyFont="1" applyFill="1" applyBorder="1" applyAlignment="1">
      <alignment horizontal="center" vertical="top"/>
    </xf>
    <xf numFmtId="4" fontId="5" fillId="0" borderId="0" xfId="0" applyNumberFormat="1" applyFont="1" applyFill="1" applyBorder="1" applyAlignment="1">
      <alignment vertical="top" wrapText="1"/>
    </xf>
    <xf numFmtId="4" fontId="5" fillId="0" borderId="0" xfId="0" applyNumberFormat="1" applyFont="1" applyFill="1" applyBorder="1" applyAlignment="1">
      <alignment vertical="top"/>
    </xf>
    <xf numFmtId="0" fontId="6" fillId="5" borderId="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6" fillId="5" borderId="5" xfId="0" applyNumberFormat="1" applyFont="1" applyFill="1" applyBorder="1" applyAlignment="1">
      <alignment horizontal="center" vertical="center" wrapText="1"/>
    </xf>
    <xf numFmtId="4" fontId="6" fillId="5" borderId="5"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1" fontId="7" fillId="2" borderId="2" xfId="0" applyNumberFormat="1" applyFont="1" applyFill="1" applyBorder="1" applyAlignment="1">
      <alignment horizontal="left" vertical="center" wrapText="1"/>
    </xf>
    <xf numFmtId="4" fontId="7" fillId="2" borderId="2" xfId="0" applyNumberFormat="1"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0" fontId="7" fillId="2" borderId="7" xfId="0" applyNumberFormat="1" applyFont="1" applyFill="1" applyBorder="1" applyAlignment="1">
      <alignment horizontal="left" vertical="center" wrapText="1"/>
    </xf>
    <xf numFmtId="1" fontId="7" fillId="0" borderId="2" xfId="0" applyNumberFormat="1" applyFont="1" applyFill="1" applyBorder="1" applyAlignment="1">
      <alignment vertical="center" wrapText="1"/>
    </xf>
    <xf numFmtId="0" fontId="7" fillId="0" borderId="0" xfId="0" applyFont="1" applyFill="1" applyBorder="1" applyAlignment="1">
      <alignment vertical="center"/>
    </xf>
    <xf numFmtId="0" fontId="7" fillId="3" borderId="3" xfId="0" applyFont="1" applyFill="1" applyBorder="1" applyAlignment="1">
      <alignment horizontal="righ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1" fontId="7" fillId="3" borderId="2" xfId="0" applyNumberFormat="1" applyFont="1" applyFill="1" applyBorder="1" applyAlignment="1">
      <alignment horizontal="left" vertical="center" wrapText="1"/>
    </xf>
    <xf numFmtId="4" fontId="7" fillId="3" borderId="2" xfId="0" applyNumberFormat="1" applyFont="1" applyFill="1" applyBorder="1" applyAlignment="1">
      <alignment horizontal="left" vertical="center" wrapText="1"/>
    </xf>
    <xf numFmtId="4" fontId="7" fillId="3" borderId="2" xfId="0" applyNumberFormat="1" applyFont="1" applyFill="1" applyBorder="1" applyAlignment="1">
      <alignment horizontal="right" vertical="center" wrapText="1"/>
    </xf>
    <xf numFmtId="0" fontId="7" fillId="3" borderId="7" xfId="0" applyNumberFormat="1" applyFont="1" applyFill="1" applyBorder="1" applyAlignment="1">
      <alignment horizontal="left" vertical="center" wrapText="1"/>
    </xf>
    <xf numFmtId="1" fontId="7" fillId="3" borderId="2" xfId="0" applyNumberFormat="1" applyFont="1" applyFill="1" applyBorder="1" applyAlignment="1">
      <alignment vertical="center" wrapText="1"/>
    </xf>
    <xf numFmtId="0" fontId="7" fillId="3" borderId="0" xfId="0" applyFont="1" applyFill="1" applyBorder="1" applyAlignment="1">
      <alignment vertical="center"/>
    </xf>
    <xf numFmtId="0" fontId="7" fillId="4" borderId="3"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1" fontId="7" fillId="4" borderId="2" xfId="0" applyNumberFormat="1" applyFont="1" applyFill="1" applyBorder="1" applyAlignment="1">
      <alignment horizontal="left" vertical="center" wrapText="1"/>
    </xf>
    <xf numFmtId="4" fontId="7" fillId="4" borderId="2" xfId="0" applyNumberFormat="1" applyFont="1" applyFill="1" applyBorder="1" applyAlignment="1">
      <alignment horizontal="left" vertical="center" wrapText="1"/>
    </xf>
    <xf numFmtId="0" fontId="7" fillId="4" borderId="7" xfId="0" applyNumberFormat="1" applyFont="1" applyFill="1" applyBorder="1" applyAlignment="1">
      <alignment horizontal="left" vertical="center" wrapText="1"/>
    </xf>
    <xf numFmtId="0" fontId="7" fillId="4" borderId="0" xfId="0" applyFont="1" applyFill="1" applyBorder="1" applyAlignment="1">
      <alignment horizontal="left" vertical="center"/>
    </xf>
    <xf numFmtId="0" fontId="7" fillId="6" borderId="12" xfId="0" applyFont="1" applyFill="1" applyBorder="1" applyAlignment="1">
      <alignment horizontal="left" vertical="center" wrapText="1"/>
    </xf>
    <xf numFmtId="0" fontId="8" fillId="6" borderId="13" xfId="0" applyFont="1" applyFill="1" applyBorder="1" applyAlignment="1">
      <alignment horizontal="center" vertical="center" wrapText="1"/>
    </xf>
    <xf numFmtId="0" fontId="7" fillId="6" borderId="13" xfId="0" applyFont="1" applyFill="1" applyBorder="1" applyAlignment="1">
      <alignment horizontal="left" vertical="center" wrapText="1"/>
    </xf>
    <xf numFmtId="1" fontId="7" fillId="6" borderId="13" xfId="0" applyNumberFormat="1" applyFont="1" applyFill="1" applyBorder="1" applyAlignment="1">
      <alignment horizontal="left" vertical="center" wrapText="1"/>
    </xf>
    <xf numFmtId="4" fontId="7" fillId="6" borderId="13" xfId="0" applyNumberFormat="1" applyFont="1" applyFill="1" applyBorder="1" applyAlignment="1">
      <alignment horizontal="left" vertical="center" wrapText="1"/>
    </xf>
    <xf numFmtId="0" fontId="7" fillId="6" borderId="14" xfId="0" applyNumberFormat="1" applyFont="1" applyFill="1" applyBorder="1" applyAlignment="1">
      <alignment horizontal="left" vertical="center" wrapText="1"/>
    </xf>
    <xf numFmtId="0" fontId="7" fillId="6" borderId="0" xfId="0" applyFont="1" applyFill="1" applyBorder="1" applyAlignment="1">
      <alignment horizontal="left" vertical="center"/>
    </xf>
    <xf numFmtId="0" fontId="5" fillId="0" borderId="3" xfId="0" applyFont="1" applyFill="1" applyBorder="1" applyAlignment="1">
      <alignment horizontal="right" vertical="top" wrapText="1"/>
    </xf>
    <xf numFmtId="0" fontId="10" fillId="0" borderId="1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vertical="top" wrapText="1"/>
    </xf>
    <xf numFmtId="13" fontId="5" fillId="0" borderId="1" xfId="0" applyNumberFormat="1" applyFont="1" applyFill="1" applyBorder="1" applyAlignment="1">
      <alignment horizontal="left" vertical="top" wrapText="1"/>
    </xf>
    <xf numFmtId="0" fontId="5" fillId="0" borderId="17" xfId="0" applyFont="1" applyFill="1" applyBorder="1" applyAlignment="1">
      <alignment horizontal="left" vertical="top" wrapText="1"/>
    </xf>
    <xf numFmtId="165" fontId="5" fillId="0" borderId="17" xfId="0" applyNumberFormat="1" applyFont="1" applyFill="1" applyBorder="1" applyAlignment="1">
      <alignment horizontal="right" vertical="top" wrapText="1"/>
    </xf>
    <xf numFmtId="4" fontId="11" fillId="0" borderId="1" xfId="0" applyNumberFormat="1"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0" xfId="0" applyFont="1" applyFill="1" applyBorder="1" applyAlignment="1">
      <alignment vertical="top" wrapText="1"/>
    </xf>
    <xf numFmtId="0" fontId="5" fillId="0" borderId="6" xfId="0" applyFont="1" applyFill="1" applyBorder="1" applyAlignment="1">
      <alignment horizontal="right" vertical="top" wrapText="1"/>
    </xf>
    <xf numFmtId="0" fontId="7" fillId="3" borderId="15" xfId="0" applyFont="1" applyFill="1" applyBorder="1" applyAlignment="1">
      <alignment horizontal="right" vertical="center" wrapText="1"/>
    </xf>
    <xf numFmtId="0" fontId="8"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3" borderId="8" xfId="0" applyNumberFormat="1" applyFont="1" applyFill="1" applyBorder="1" applyAlignment="1">
      <alignment horizontal="left" vertical="center" wrapText="1"/>
    </xf>
    <xf numFmtId="4" fontId="7" fillId="3" borderId="8" xfId="0" applyNumberFormat="1" applyFont="1" applyFill="1" applyBorder="1" applyAlignment="1">
      <alignment horizontal="left" vertical="center" wrapText="1"/>
    </xf>
    <xf numFmtId="4" fontId="7" fillId="3" borderId="8" xfId="0" applyNumberFormat="1" applyFont="1" applyFill="1" applyBorder="1" applyAlignment="1">
      <alignment horizontal="right" vertical="center" wrapText="1"/>
    </xf>
    <xf numFmtId="0" fontId="7" fillId="3" borderId="16" xfId="0" applyNumberFormat="1" applyFont="1" applyFill="1" applyBorder="1" applyAlignment="1">
      <alignment horizontal="left" vertical="center" wrapText="1"/>
    </xf>
    <xf numFmtId="1" fontId="7" fillId="3" borderId="8" xfId="0" applyNumberFormat="1" applyFont="1" applyFill="1" applyBorder="1" applyAlignment="1">
      <alignment vertical="center" wrapText="1"/>
    </xf>
    <xf numFmtId="0" fontId="7" fillId="6" borderId="19" xfId="0" applyFont="1" applyFill="1" applyBorder="1" applyAlignment="1">
      <alignment horizontal="left" vertical="center" wrapText="1"/>
    </xf>
    <xf numFmtId="0" fontId="8" fillId="6" borderId="0" xfId="0" applyFont="1" applyFill="1" applyBorder="1" applyAlignment="1">
      <alignment horizontal="center" vertical="center" wrapText="1"/>
    </xf>
    <xf numFmtId="0" fontId="7" fillId="6" borderId="0" xfId="0" applyFont="1" applyFill="1" applyBorder="1" applyAlignment="1">
      <alignment horizontal="left" vertical="center" wrapText="1"/>
    </xf>
    <xf numFmtId="1" fontId="7" fillId="6" borderId="0" xfId="0" applyNumberFormat="1" applyFont="1" applyFill="1" applyBorder="1" applyAlignment="1">
      <alignment horizontal="left" vertical="center" wrapText="1"/>
    </xf>
    <xf numFmtId="4" fontId="7" fillId="6" borderId="0" xfId="0" applyNumberFormat="1" applyFont="1" applyFill="1" applyBorder="1" applyAlignment="1">
      <alignment horizontal="left" vertical="center" wrapText="1"/>
    </xf>
    <xf numFmtId="0" fontId="7" fillId="6" borderId="20" xfId="0" applyNumberFormat="1" applyFont="1" applyFill="1" applyBorder="1" applyAlignment="1">
      <alignment horizontal="left" vertical="center" wrapText="1"/>
    </xf>
    <xf numFmtId="0" fontId="7" fillId="4" borderId="15" xfId="0" applyFont="1" applyFill="1" applyBorder="1" applyAlignment="1">
      <alignment horizontal="left" vertical="center" wrapText="1"/>
    </xf>
    <xf numFmtId="0" fontId="8"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 fontId="7" fillId="4" borderId="8" xfId="0" applyNumberFormat="1" applyFont="1" applyFill="1" applyBorder="1" applyAlignment="1">
      <alignment horizontal="left" vertical="center" wrapText="1"/>
    </xf>
    <xf numFmtId="4" fontId="7" fillId="4" borderId="8" xfId="0" applyNumberFormat="1" applyFont="1" applyFill="1" applyBorder="1" applyAlignment="1">
      <alignment horizontal="left" vertical="center" wrapText="1"/>
    </xf>
    <xf numFmtId="0" fontId="7" fillId="4" borderId="16" xfId="0" applyNumberFormat="1" applyFont="1" applyFill="1" applyBorder="1" applyAlignment="1">
      <alignment horizontal="left" vertical="center" wrapText="1"/>
    </xf>
    <xf numFmtId="0" fontId="5" fillId="0" borderId="0" xfId="0" applyFont="1" applyFill="1" applyBorder="1" applyAlignment="1">
      <alignment wrapText="1"/>
    </xf>
    <xf numFmtId="0" fontId="5" fillId="0" borderId="0" xfId="0" applyFont="1" applyAlignment="1">
      <alignment horizontal="right" wrapText="1"/>
    </xf>
    <xf numFmtId="0" fontId="5" fillId="0" borderId="0" xfId="0" applyFont="1" applyAlignment="1">
      <alignment wrapText="1"/>
    </xf>
    <xf numFmtId="4" fontId="5" fillId="0" borderId="0" xfId="0" applyNumberFormat="1" applyFont="1" applyAlignment="1">
      <alignment wrapText="1"/>
    </xf>
    <xf numFmtId="165" fontId="5" fillId="0" borderId="0" xfId="0" applyNumberFormat="1" applyFont="1" applyFill="1" applyAlignment="1">
      <alignment horizontal="right" wrapText="1"/>
    </xf>
    <xf numFmtId="0" fontId="8" fillId="6" borderId="21" xfId="0" applyFont="1" applyFill="1" applyBorder="1" applyAlignment="1">
      <alignment horizontal="left" vertical="center" wrapText="1" indent="5"/>
    </xf>
    <xf numFmtId="0" fontId="8" fillId="6" borderId="13" xfId="0" applyFont="1" applyFill="1" applyBorder="1" applyAlignment="1">
      <alignment horizontal="left" vertical="center" wrapText="1" indent="5"/>
    </xf>
    <xf numFmtId="0" fontId="8" fillId="3" borderId="23"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22" xfId="0" applyFont="1" applyFill="1" applyBorder="1" applyAlignment="1">
      <alignment horizontal="left" vertical="center" wrapText="1" indent="4"/>
    </xf>
    <xf numFmtId="0" fontId="8" fillId="4" borderId="2" xfId="0" applyFont="1" applyFill="1" applyBorder="1" applyAlignment="1">
      <alignment horizontal="left" vertical="center" wrapText="1" indent="4"/>
    </xf>
    <xf numFmtId="0" fontId="8" fillId="4" borderId="23" xfId="0" applyFont="1" applyFill="1" applyBorder="1" applyAlignment="1">
      <alignment horizontal="left" vertical="center" wrapText="1" indent="4"/>
    </xf>
    <xf numFmtId="0" fontId="8" fillId="4" borderId="8" xfId="0" applyFont="1" applyFill="1" applyBorder="1" applyAlignment="1">
      <alignment horizontal="left" vertical="center" wrapText="1" indent="4"/>
    </xf>
    <xf numFmtId="0" fontId="8" fillId="6" borderId="24" xfId="0" applyFont="1" applyFill="1" applyBorder="1" applyAlignment="1">
      <alignment horizontal="left" vertical="center" wrapText="1" indent="5"/>
    </xf>
    <xf numFmtId="0" fontId="8" fillId="6" borderId="0" xfId="0" applyFont="1" applyFill="1" applyBorder="1" applyAlignment="1">
      <alignment horizontal="left" vertical="center" wrapText="1" indent="5"/>
    </xf>
    <xf numFmtId="0" fontId="13" fillId="0" borderId="25" xfId="0" applyFont="1" applyBorder="1" applyAlignment="1">
      <alignment horizontal="left" vertical="center" wrapText="1" indent="3"/>
    </xf>
    <xf numFmtId="0" fontId="13" fillId="0" borderId="26" xfId="0" applyFont="1" applyBorder="1" applyAlignment="1">
      <alignment horizontal="left" vertical="center" wrapText="1" indent="3"/>
    </xf>
    <xf numFmtId="0" fontId="12" fillId="7"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8" fillId="2" borderId="2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6" borderId="22" xfId="0" applyFont="1" applyFill="1" applyBorder="1" applyAlignment="1">
      <alignment horizontal="left" vertical="center" wrapText="1" indent="5"/>
    </xf>
    <xf numFmtId="0" fontId="8" fillId="6" borderId="2" xfId="0" applyFont="1" applyFill="1" applyBorder="1" applyAlignment="1">
      <alignment horizontal="left" vertical="center" wrapText="1" indent="5"/>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518"/>
  <sheetViews>
    <sheetView showGridLines="0" tabSelected="1" view="pageBreakPreview" topLeftCell="B1" zoomScale="60" zoomScaleNormal="50" workbookViewId="0">
      <pane ySplit="6" topLeftCell="A7" activePane="bottomLeft" state="frozen"/>
      <selection sqref="A1:E1"/>
      <selection pane="bottomLeft" activeCell="B7" sqref="B7:D7"/>
    </sheetView>
  </sheetViews>
  <sheetFormatPr baseColWidth="10" defaultRowHeight="13.5" customHeight="1" outlineLevelRow="3"/>
  <cols>
    <col min="1" max="1" width="4.5703125" style="1" hidden="1" customWidth="1"/>
    <col min="2" max="2" width="17.28515625" style="2" customWidth="1"/>
    <col min="3" max="3" width="6.5703125" style="2" customWidth="1"/>
    <col min="4" max="4" width="9.140625" style="2" customWidth="1"/>
    <col min="5" max="5" width="8.42578125" style="1" customWidth="1"/>
    <col min="6" max="6" width="16.5703125" style="1" hidden="1" customWidth="1"/>
    <col min="7" max="7" width="18.5703125" style="2" customWidth="1"/>
    <col min="8" max="8" width="17.85546875" style="2" customWidth="1"/>
    <col min="9" max="9" width="17" style="1"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5"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thickBot="1">
      <c r="B1" s="102" t="s">
        <v>452</v>
      </c>
      <c r="C1" s="102"/>
      <c r="D1" s="102"/>
      <c r="E1" s="102"/>
      <c r="F1" s="102"/>
      <c r="G1" s="102"/>
      <c r="H1" s="102"/>
      <c r="I1" s="102"/>
      <c r="J1" s="102"/>
      <c r="K1" s="102"/>
      <c r="M1" s="100" t="s">
        <v>1723</v>
      </c>
      <c r="N1" s="100"/>
      <c r="O1" s="100"/>
      <c r="P1" s="101"/>
    </row>
    <row r="2" spans="1:25" s="7" customFormat="1" ht="12.75" customHeight="1">
      <c r="A2" s="103" t="s">
        <v>1724</v>
      </c>
      <c r="B2" s="103"/>
      <c r="C2" s="103"/>
      <c r="D2" s="103"/>
      <c r="E2" s="103"/>
      <c r="F2" s="103"/>
      <c r="G2" s="103"/>
      <c r="H2" s="103"/>
      <c r="I2" s="103"/>
      <c r="J2" s="103"/>
      <c r="K2" s="103"/>
      <c r="L2" s="103"/>
      <c r="M2" s="103"/>
      <c r="N2" s="103"/>
      <c r="O2" s="103"/>
      <c r="P2" s="103"/>
      <c r="Q2" s="103"/>
      <c r="R2" s="103"/>
      <c r="S2" s="103"/>
      <c r="T2" s="103"/>
      <c r="U2" s="103"/>
      <c r="V2" s="103"/>
      <c r="W2" s="6"/>
    </row>
    <row r="3" spans="1:25" s="7" customFormat="1" ht="12.75" customHeight="1">
      <c r="A3" s="103" t="s">
        <v>223</v>
      </c>
      <c r="B3" s="103"/>
      <c r="C3" s="103"/>
      <c r="D3" s="103"/>
      <c r="E3" s="103"/>
      <c r="F3" s="103"/>
      <c r="G3" s="103"/>
      <c r="H3" s="103"/>
      <c r="I3" s="103"/>
      <c r="J3" s="103"/>
      <c r="K3" s="103"/>
      <c r="L3" s="103"/>
      <c r="M3" s="103"/>
      <c r="N3" s="103"/>
      <c r="O3" s="103"/>
      <c r="P3" s="103"/>
      <c r="Q3" s="103"/>
      <c r="R3" s="103"/>
      <c r="S3" s="103"/>
      <c r="T3" s="103"/>
      <c r="U3" s="103"/>
      <c r="V3" s="103"/>
    </row>
    <row r="4" spans="1:25" s="8" customFormat="1" ht="12.75" customHeight="1">
      <c r="A4" s="104" t="s">
        <v>1725</v>
      </c>
      <c r="B4" s="104"/>
      <c r="C4" s="104"/>
      <c r="D4" s="104"/>
      <c r="E4" s="104"/>
      <c r="F4" s="104"/>
      <c r="G4" s="104"/>
      <c r="H4" s="104"/>
      <c r="I4" s="104"/>
      <c r="J4" s="104"/>
      <c r="K4" s="104"/>
      <c r="L4" s="104"/>
      <c r="M4" s="104"/>
      <c r="N4" s="104"/>
      <c r="O4" s="104"/>
      <c r="P4" s="104"/>
      <c r="Q4" s="104"/>
      <c r="R4" s="104"/>
      <c r="S4" s="104"/>
      <c r="T4" s="104"/>
      <c r="U4" s="104"/>
      <c r="V4" s="104"/>
    </row>
    <row r="5" spans="1:25" s="9" customFormat="1" ht="11.25">
      <c r="B5" s="10"/>
      <c r="E5" s="11"/>
      <c r="G5" s="10"/>
      <c r="H5" s="10"/>
      <c r="J5" s="10"/>
      <c r="K5" s="10"/>
      <c r="M5" s="10"/>
      <c r="N5" s="10"/>
      <c r="O5" s="12"/>
      <c r="P5" s="13"/>
      <c r="Q5" s="13"/>
      <c r="R5" s="13"/>
      <c r="S5" s="10"/>
      <c r="T5" s="13"/>
      <c r="U5" s="12"/>
      <c r="V5" s="10"/>
    </row>
    <row r="6" spans="1:25" s="19" customFormat="1" ht="48.75" customHeight="1">
      <c r="A6" s="14" t="s">
        <v>567</v>
      </c>
      <c r="B6" s="15" t="s">
        <v>205</v>
      </c>
      <c r="C6" s="16" t="s">
        <v>206</v>
      </c>
      <c r="D6" s="16" t="s">
        <v>568</v>
      </c>
      <c r="E6" s="16" t="s">
        <v>207</v>
      </c>
      <c r="F6" s="16" t="s">
        <v>139</v>
      </c>
      <c r="G6" s="16" t="s">
        <v>208</v>
      </c>
      <c r="H6" s="16" t="s">
        <v>209</v>
      </c>
      <c r="I6" s="17" t="s">
        <v>210</v>
      </c>
      <c r="J6" s="16" t="s">
        <v>211</v>
      </c>
      <c r="K6" s="16" t="s">
        <v>212</v>
      </c>
      <c r="L6" s="16" t="s">
        <v>213</v>
      </c>
      <c r="M6" s="16" t="s">
        <v>214</v>
      </c>
      <c r="N6" s="16" t="s">
        <v>215</v>
      </c>
      <c r="O6" s="18" t="s">
        <v>0</v>
      </c>
      <c r="P6" s="18" t="s">
        <v>216</v>
      </c>
      <c r="Q6" s="18" t="s">
        <v>217</v>
      </c>
      <c r="R6" s="18" t="s">
        <v>218</v>
      </c>
      <c r="S6" s="16" t="s">
        <v>219</v>
      </c>
      <c r="T6" s="18" t="s">
        <v>220</v>
      </c>
      <c r="U6" s="16" t="s">
        <v>221</v>
      </c>
      <c r="V6" s="16" t="s">
        <v>222</v>
      </c>
      <c r="W6" s="17" t="s">
        <v>140</v>
      </c>
    </row>
    <row r="7" spans="1:25" s="28" customFormat="1" ht="28.5" customHeight="1">
      <c r="A7" s="20"/>
      <c r="B7" s="105" t="s">
        <v>1726</v>
      </c>
      <c r="C7" s="106"/>
      <c r="D7" s="106"/>
      <c r="E7" s="21">
        <f>SUBTOTAL(9,E8:E484)</f>
        <v>367</v>
      </c>
      <c r="F7" s="22"/>
      <c r="G7" s="22"/>
      <c r="H7" s="22"/>
      <c r="I7" s="23"/>
      <c r="J7" s="22"/>
      <c r="K7" s="22"/>
      <c r="L7" s="22"/>
      <c r="M7" s="22"/>
      <c r="N7" s="22"/>
      <c r="O7" s="24"/>
      <c r="P7" s="25"/>
      <c r="Q7" s="25"/>
      <c r="R7" s="25"/>
      <c r="S7" s="22"/>
      <c r="T7" s="25"/>
      <c r="U7" s="22"/>
      <c r="V7" s="26"/>
      <c r="W7" s="27"/>
    </row>
    <row r="8" spans="1:25" s="37" customFormat="1" ht="26.25" customHeight="1" outlineLevel="3">
      <c r="A8" s="29"/>
      <c r="B8" s="107" t="s">
        <v>141</v>
      </c>
      <c r="C8" s="108"/>
      <c r="D8" s="108"/>
      <c r="E8" s="30">
        <f>SUBTOTAL(9,E11:E12)</f>
        <v>2</v>
      </c>
      <c r="F8" s="31"/>
      <c r="G8" s="31"/>
      <c r="H8" s="31"/>
      <c r="I8" s="32"/>
      <c r="J8" s="31"/>
      <c r="K8" s="31"/>
      <c r="L8" s="31"/>
      <c r="M8" s="31"/>
      <c r="N8" s="31"/>
      <c r="O8" s="33"/>
      <c r="P8" s="34"/>
      <c r="Q8" s="34"/>
      <c r="R8" s="34"/>
      <c r="S8" s="31"/>
      <c r="T8" s="34"/>
      <c r="U8" s="31"/>
      <c r="V8" s="35"/>
      <c r="W8" s="36"/>
    </row>
    <row r="9" spans="1:25" s="44" customFormat="1" ht="20.25" customHeight="1" outlineLevel="1">
      <c r="A9" s="38"/>
      <c r="B9" s="94" t="s">
        <v>958</v>
      </c>
      <c r="C9" s="95" t="s">
        <v>956</v>
      </c>
      <c r="D9" s="95"/>
      <c r="E9" s="39">
        <f>SUBTOTAL(9,E11:E12)</f>
        <v>2</v>
      </c>
      <c r="F9" s="40"/>
      <c r="G9" s="40"/>
      <c r="H9" s="40"/>
      <c r="I9" s="41"/>
      <c r="J9" s="40"/>
      <c r="K9" s="40"/>
      <c r="L9" s="40"/>
      <c r="M9" s="40"/>
      <c r="N9" s="40"/>
      <c r="O9" s="42"/>
      <c r="P9" s="42"/>
      <c r="Q9" s="42"/>
      <c r="R9" s="42"/>
      <c r="S9" s="40"/>
      <c r="T9" s="42"/>
      <c r="U9" s="40"/>
      <c r="V9" s="43"/>
      <c r="W9" s="41"/>
    </row>
    <row r="10" spans="1:25" s="51" customFormat="1" ht="20.25" customHeight="1" outlineLevel="2">
      <c r="A10" s="45"/>
      <c r="B10" s="90" t="s">
        <v>1290</v>
      </c>
      <c r="C10" s="91"/>
      <c r="D10" s="91" t="s">
        <v>957</v>
      </c>
      <c r="E10" s="46">
        <f>SUBTOTAL(9,E11:E12)</f>
        <v>2</v>
      </c>
      <c r="F10" s="47"/>
      <c r="G10" s="47"/>
      <c r="H10" s="47"/>
      <c r="I10" s="48"/>
      <c r="J10" s="47"/>
      <c r="K10" s="47"/>
      <c r="L10" s="47"/>
      <c r="M10" s="47"/>
      <c r="N10" s="47"/>
      <c r="O10" s="49"/>
      <c r="P10" s="49"/>
      <c r="Q10" s="49"/>
      <c r="R10" s="49"/>
      <c r="S10" s="47"/>
      <c r="T10" s="49"/>
      <c r="U10" s="47"/>
      <c r="V10" s="50"/>
      <c r="W10" s="48"/>
    </row>
    <row r="11" spans="1:25" s="10" customFormat="1" ht="161.25" customHeight="1">
      <c r="A11" s="52">
        <v>2</v>
      </c>
      <c r="B11" s="53" t="s">
        <v>141</v>
      </c>
      <c r="C11" s="54" t="s">
        <v>142</v>
      </c>
      <c r="D11" s="54" t="s">
        <v>285</v>
      </c>
      <c r="E11" s="55">
        <v>1</v>
      </c>
      <c r="F11" s="56">
        <v>113</v>
      </c>
      <c r="G11" s="57" t="s">
        <v>1114</v>
      </c>
      <c r="H11" s="57" t="s">
        <v>743</v>
      </c>
      <c r="I11" s="58">
        <v>20070211301479</v>
      </c>
      <c r="J11" s="59" t="s">
        <v>1113</v>
      </c>
      <c r="K11" s="59" t="s">
        <v>1112</v>
      </c>
      <c r="L11" s="59" t="s">
        <v>336</v>
      </c>
      <c r="M11" s="59" t="s">
        <v>337</v>
      </c>
      <c r="N11" s="59" t="s">
        <v>338</v>
      </c>
      <c r="O11" s="60">
        <v>279281204.52999997</v>
      </c>
      <c r="P11" s="60">
        <v>5515793.5999999996</v>
      </c>
      <c r="Q11" s="60">
        <v>6107802.8799999999</v>
      </c>
      <c r="R11" s="60">
        <v>184325342.66999999</v>
      </c>
      <c r="S11" s="61" t="s">
        <v>498</v>
      </c>
      <c r="T11" s="60">
        <v>106579458.34</v>
      </c>
      <c r="U11" s="62" t="s">
        <v>339</v>
      </c>
      <c r="V11" s="63" t="s">
        <v>1409</v>
      </c>
      <c r="W11" s="64">
        <f>IF(OR(LEFT(I11)="7",LEFT(I11,1)="8"),VALUE(RIGHT(I11,3)),VALUE(RIGHT(I11,4)))</f>
        <v>1479</v>
      </c>
    </row>
    <row r="12" spans="1:25" s="10" customFormat="1" ht="198.75" customHeight="1">
      <c r="A12" s="52">
        <v>2</v>
      </c>
      <c r="B12" s="53" t="s">
        <v>141</v>
      </c>
      <c r="C12" s="54" t="s">
        <v>142</v>
      </c>
      <c r="D12" s="54" t="s">
        <v>285</v>
      </c>
      <c r="E12" s="55">
        <v>1</v>
      </c>
      <c r="F12" s="56">
        <v>210</v>
      </c>
      <c r="G12" s="57" t="s">
        <v>143</v>
      </c>
      <c r="H12" s="57" t="s">
        <v>743</v>
      </c>
      <c r="I12" s="58">
        <v>700002210104</v>
      </c>
      <c r="J12" s="59" t="s">
        <v>954</v>
      </c>
      <c r="K12" s="59" t="s">
        <v>335</v>
      </c>
      <c r="L12" s="59" t="s">
        <v>336</v>
      </c>
      <c r="M12" s="59" t="s">
        <v>337</v>
      </c>
      <c r="N12" s="59" t="s">
        <v>338</v>
      </c>
      <c r="O12" s="60">
        <v>6694989.6699999999</v>
      </c>
      <c r="P12" s="60">
        <v>2003657.45</v>
      </c>
      <c r="Q12" s="60">
        <v>272217.86</v>
      </c>
      <c r="R12" s="60">
        <v>1223239.01</v>
      </c>
      <c r="S12" s="61" t="s">
        <v>1410</v>
      </c>
      <c r="T12" s="60">
        <v>7747625.9699999997</v>
      </c>
      <c r="U12" s="62" t="s">
        <v>339</v>
      </c>
      <c r="V12" s="63" t="s">
        <v>1411</v>
      </c>
      <c r="W12" s="64">
        <f>IF(OR(LEFT(I12)="7",LEFT(I12,1)="8"),VALUE(RIGHT(I12,3)),VALUE(RIGHT(I12,4)))</f>
        <v>104</v>
      </c>
    </row>
    <row r="13" spans="1:25" s="37" customFormat="1" ht="20.25" customHeight="1" outlineLevel="3">
      <c r="A13" s="65"/>
      <c r="B13" s="92" t="s">
        <v>340</v>
      </c>
      <c r="C13" s="93"/>
      <c r="D13" s="93"/>
      <c r="E13" s="66">
        <f>SUBTOTAL(9,E14:E18)</f>
        <v>3</v>
      </c>
      <c r="F13" s="67"/>
      <c r="G13" s="67"/>
      <c r="H13" s="67"/>
      <c r="I13" s="68"/>
      <c r="J13" s="67"/>
      <c r="K13" s="67"/>
      <c r="L13" s="67"/>
      <c r="M13" s="67"/>
      <c r="N13" s="67"/>
      <c r="O13" s="69"/>
      <c r="P13" s="70"/>
      <c r="Q13" s="70"/>
      <c r="R13" s="70"/>
      <c r="S13" s="67"/>
      <c r="T13" s="70"/>
      <c r="U13" s="67"/>
      <c r="V13" s="71"/>
      <c r="W13" s="72"/>
      <c r="Y13" s="10"/>
    </row>
    <row r="14" spans="1:25" s="44" customFormat="1" ht="20.25" customHeight="1" outlineLevel="1">
      <c r="A14" s="38"/>
      <c r="B14" s="94" t="s">
        <v>958</v>
      </c>
      <c r="C14" s="95" t="s">
        <v>956</v>
      </c>
      <c r="D14" s="95"/>
      <c r="E14" s="39">
        <f>SUBTOTAL(9,E15:E18)</f>
        <v>3</v>
      </c>
      <c r="F14" s="40"/>
      <c r="G14" s="40"/>
      <c r="H14" s="40"/>
      <c r="I14" s="41"/>
      <c r="J14" s="40"/>
      <c r="K14" s="40"/>
      <c r="L14" s="40"/>
      <c r="M14" s="40"/>
      <c r="N14" s="40"/>
      <c r="O14" s="42"/>
      <c r="P14" s="42"/>
      <c r="Q14" s="42"/>
      <c r="R14" s="42"/>
      <c r="S14" s="40"/>
      <c r="T14" s="42"/>
      <c r="U14" s="40"/>
      <c r="V14" s="43"/>
      <c r="W14" s="41"/>
      <c r="Y14" s="10"/>
    </row>
    <row r="15" spans="1:25" s="51" customFormat="1" ht="20.25" customHeight="1" outlineLevel="2">
      <c r="A15" s="45"/>
      <c r="B15" s="90" t="s">
        <v>1290</v>
      </c>
      <c r="C15" s="91"/>
      <c r="D15" s="91" t="s">
        <v>957</v>
      </c>
      <c r="E15" s="46">
        <f>SUBTOTAL(9,E16:E18)</f>
        <v>3</v>
      </c>
      <c r="F15" s="47"/>
      <c r="G15" s="47"/>
      <c r="H15" s="47"/>
      <c r="I15" s="48"/>
      <c r="J15" s="47"/>
      <c r="K15" s="47"/>
      <c r="L15" s="47"/>
      <c r="M15" s="47"/>
      <c r="N15" s="47"/>
      <c r="O15" s="49"/>
      <c r="P15" s="49"/>
      <c r="Q15" s="49"/>
      <c r="R15" s="49"/>
      <c r="S15" s="47"/>
      <c r="T15" s="49"/>
      <c r="U15" s="47"/>
      <c r="V15" s="50"/>
      <c r="W15" s="48"/>
      <c r="Y15" s="10"/>
    </row>
    <row r="16" spans="1:25" s="10" customFormat="1" ht="198.75" customHeight="1">
      <c r="A16" s="52">
        <v>4</v>
      </c>
      <c r="B16" s="53" t="s">
        <v>340</v>
      </c>
      <c r="C16" s="54" t="s">
        <v>142</v>
      </c>
      <c r="D16" s="54" t="s">
        <v>285</v>
      </c>
      <c r="E16" s="55">
        <v>1</v>
      </c>
      <c r="F16" s="56">
        <v>112</v>
      </c>
      <c r="G16" s="57" t="s">
        <v>341</v>
      </c>
      <c r="H16" s="57" t="s">
        <v>743</v>
      </c>
      <c r="I16" s="58">
        <v>20000411301118</v>
      </c>
      <c r="J16" s="59" t="s">
        <v>935</v>
      </c>
      <c r="K16" s="59" t="s">
        <v>936</v>
      </c>
      <c r="L16" s="59" t="s">
        <v>336</v>
      </c>
      <c r="M16" s="59" t="s">
        <v>949</v>
      </c>
      <c r="N16" s="59" t="s">
        <v>937</v>
      </c>
      <c r="O16" s="60">
        <v>11931966.560000001</v>
      </c>
      <c r="P16" s="60">
        <v>0</v>
      </c>
      <c r="Q16" s="60">
        <v>14935.4</v>
      </c>
      <c r="R16" s="60">
        <v>1247763.17</v>
      </c>
      <c r="S16" s="61" t="s">
        <v>1727</v>
      </c>
      <c r="T16" s="60">
        <v>10699138.789999999</v>
      </c>
      <c r="U16" s="62" t="s">
        <v>339</v>
      </c>
      <c r="V16" s="63" t="s">
        <v>1412</v>
      </c>
      <c r="W16" s="64">
        <f>IF(OR(LEFT(I16)="7",LEFT(I16,1)="8"),VALUE(RIGHT(I16,3)),VALUE(RIGHT(I16,4)))</f>
        <v>1118</v>
      </c>
    </row>
    <row r="17" spans="1:25" s="10" customFormat="1" ht="198.75" customHeight="1">
      <c r="A17" s="52">
        <v>4</v>
      </c>
      <c r="B17" s="53" t="s">
        <v>340</v>
      </c>
      <c r="C17" s="54" t="s">
        <v>142</v>
      </c>
      <c r="D17" s="54" t="s">
        <v>285</v>
      </c>
      <c r="E17" s="55">
        <v>1</v>
      </c>
      <c r="F17" s="56">
        <v>112</v>
      </c>
      <c r="G17" s="57" t="s">
        <v>341</v>
      </c>
      <c r="H17" s="57" t="s">
        <v>743</v>
      </c>
      <c r="I17" s="58">
        <v>20040411201355</v>
      </c>
      <c r="J17" s="59" t="s">
        <v>938</v>
      </c>
      <c r="K17" s="59" t="s">
        <v>243</v>
      </c>
      <c r="L17" s="59" t="s">
        <v>336</v>
      </c>
      <c r="M17" s="59" t="s">
        <v>949</v>
      </c>
      <c r="N17" s="59" t="s">
        <v>338</v>
      </c>
      <c r="O17" s="60">
        <v>27047881.670000002</v>
      </c>
      <c r="P17" s="60">
        <v>20556080.34</v>
      </c>
      <c r="Q17" s="60">
        <v>858583.31</v>
      </c>
      <c r="R17" s="60">
        <v>18688707.48</v>
      </c>
      <c r="S17" s="61" t="s">
        <v>1728</v>
      </c>
      <c r="T17" s="60">
        <v>29773837.84</v>
      </c>
      <c r="U17" s="62" t="s">
        <v>339</v>
      </c>
      <c r="V17" s="63" t="s">
        <v>1413</v>
      </c>
      <c r="W17" s="64">
        <f>IF(OR(LEFT(I17)="7",LEFT(I17,1)="8"),VALUE(RIGHT(I17,3)),VALUE(RIGHT(I17,4)))</f>
        <v>1355</v>
      </c>
    </row>
    <row r="18" spans="1:25" s="10" customFormat="1" ht="140.25" customHeight="1">
      <c r="A18" s="52">
        <v>4</v>
      </c>
      <c r="B18" s="53" t="s">
        <v>340</v>
      </c>
      <c r="C18" s="54" t="s">
        <v>142</v>
      </c>
      <c r="D18" s="54" t="s">
        <v>285</v>
      </c>
      <c r="E18" s="55">
        <v>1</v>
      </c>
      <c r="F18" s="56">
        <v>200</v>
      </c>
      <c r="G18" s="57" t="s">
        <v>939</v>
      </c>
      <c r="H18" s="57" t="s">
        <v>743</v>
      </c>
      <c r="I18" s="58">
        <v>20050420001404</v>
      </c>
      <c r="J18" s="59" t="s">
        <v>940</v>
      </c>
      <c r="K18" s="59" t="s">
        <v>941</v>
      </c>
      <c r="L18" s="59" t="s">
        <v>336</v>
      </c>
      <c r="M18" s="59" t="s">
        <v>949</v>
      </c>
      <c r="N18" s="59" t="s">
        <v>942</v>
      </c>
      <c r="O18" s="60">
        <v>399600600.35000002</v>
      </c>
      <c r="P18" s="60">
        <v>300000000</v>
      </c>
      <c r="Q18" s="60">
        <v>18230292.98</v>
      </c>
      <c r="R18" s="60">
        <v>168811965.11000001</v>
      </c>
      <c r="S18" s="61" t="s">
        <v>1729</v>
      </c>
      <c r="T18" s="60">
        <v>549018928.22000003</v>
      </c>
      <c r="U18" s="62" t="s">
        <v>339</v>
      </c>
      <c r="V18" s="63" t="s">
        <v>1730</v>
      </c>
      <c r="W18" s="64">
        <f>IF(OR(LEFT(I18)="7",LEFT(I18,1)="8"),VALUE(RIGHT(I18,3)),VALUE(RIGHT(I18,4)))</f>
        <v>1404</v>
      </c>
    </row>
    <row r="19" spans="1:25" s="37" customFormat="1" ht="20.25" customHeight="1" outlineLevel="3">
      <c r="A19" s="65"/>
      <c r="B19" s="92" t="s">
        <v>944</v>
      </c>
      <c r="C19" s="93"/>
      <c r="D19" s="93"/>
      <c r="E19" s="66">
        <f>SUBTOTAL(9,E20:E26)</f>
        <v>3</v>
      </c>
      <c r="F19" s="67"/>
      <c r="G19" s="67"/>
      <c r="H19" s="67"/>
      <c r="I19" s="68"/>
      <c r="J19" s="67"/>
      <c r="K19" s="67"/>
      <c r="L19" s="67"/>
      <c r="M19" s="67"/>
      <c r="N19" s="67"/>
      <c r="O19" s="69"/>
      <c r="P19" s="70"/>
      <c r="Q19" s="70"/>
      <c r="R19" s="70"/>
      <c r="S19" s="67"/>
      <c r="T19" s="70"/>
      <c r="U19" s="67"/>
      <c r="V19" s="71"/>
      <c r="W19" s="72"/>
      <c r="Y19" s="10"/>
    </row>
    <row r="20" spans="1:25" s="44" customFormat="1" ht="20.25" customHeight="1" outlineLevel="1">
      <c r="A20" s="38"/>
      <c r="B20" s="94" t="s">
        <v>958</v>
      </c>
      <c r="C20" s="95" t="s">
        <v>956</v>
      </c>
      <c r="D20" s="95"/>
      <c r="E20" s="39">
        <f>SUBTOTAL(9,E21:E22)</f>
        <v>1</v>
      </c>
      <c r="F20" s="40"/>
      <c r="G20" s="40"/>
      <c r="H20" s="40"/>
      <c r="I20" s="41"/>
      <c r="J20" s="40"/>
      <c r="K20" s="40"/>
      <c r="L20" s="40"/>
      <c r="M20" s="40"/>
      <c r="N20" s="40"/>
      <c r="O20" s="42"/>
      <c r="P20" s="42"/>
      <c r="Q20" s="42"/>
      <c r="R20" s="42"/>
      <c r="S20" s="40"/>
      <c r="T20" s="42"/>
      <c r="U20" s="40"/>
      <c r="V20" s="43"/>
      <c r="W20" s="41"/>
      <c r="Y20" s="10"/>
    </row>
    <row r="21" spans="1:25" s="51" customFormat="1" ht="20.25" customHeight="1" outlineLevel="2">
      <c r="A21" s="45"/>
      <c r="B21" s="90" t="s">
        <v>408</v>
      </c>
      <c r="C21" s="91"/>
      <c r="D21" s="91"/>
      <c r="E21" s="46">
        <f>SUBTOTAL(9,E22:E22)</f>
        <v>1</v>
      </c>
      <c r="F21" s="47"/>
      <c r="G21" s="47"/>
      <c r="H21" s="47"/>
      <c r="I21" s="48"/>
      <c r="J21" s="47"/>
      <c r="K21" s="47"/>
      <c r="L21" s="47"/>
      <c r="M21" s="47"/>
      <c r="N21" s="47"/>
      <c r="O21" s="49"/>
      <c r="P21" s="49"/>
      <c r="Q21" s="49"/>
      <c r="R21" s="49"/>
      <c r="S21" s="47"/>
      <c r="T21" s="49"/>
      <c r="U21" s="47"/>
      <c r="V21" s="50"/>
      <c r="W21" s="48"/>
      <c r="Y21" s="10"/>
    </row>
    <row r="22" spans="1:25" s="10" customFormat="1" ht="198.75" customHeight="1">
      <c r="A22" s="52">
        <v>5</v>
      </c>
      <c r="B22" s="53" t="s">
        <v>944</v>
      </c>
      <c r="C22" s="54" t="s">
        <v>142</v>
      </c>
      <c r="D22" s="54" t="s">
        <v>285</v>
      </c>
      <c r="E22" s="55">
        <v>1</v>
      </c>
      <c r="F22" s="56">
        <v>514</v>
      </c>
      <c r="G22" s="57" t="s">
        <v>1342</v>
      </c>
      <c r="H22" s="57" t="s">
        <v>743</v>
      </c>
      <c r="I22" s="58" t="s">
        <v>1100</v>
      </c>
      <c r="J22" s="59" t="s">
        <v>1101</v>
      </c>
      <c r="K22" s="59" t="s">
        <v>94</v>
      </c>
      <c r="L22" s="59" t="s">
        <v>336</v>
      </c>
      <c r="M22" s="59" t="s">
        <v>554</v>
      </c>
      <c r="N22" s="59" t="s">
        <v>942</v>
      </c>
      <c r="O22" s="60">
        <v>98665430.829999998</v>
      </c>
      <c r="P22" s="60">
        <v>26265053.23</v>
      </c>
      <c r="Q22" s="60">
        <v>586448.89</v>
      </c>
      <c r="R22" s="60">
        <v>21829573.850000001</v>
      </c>
      <c r="S22" s="61" t="s">
        <v>1414</v>
      </c>
      <c r="T22" s="60">
        <v>114780757.89</v>
      </c>
      <c r="U22" s="62" t="s">
        <v>950</v>
      </c>
      <c r="V22" s="63" t="s">
        <v>1731</v>
      </c>
      <c r="W22" s="64">
        <f>IF(OR(LEFT(I22)="7",LEFT(I22,1)="8"),VALUE(RIGHT(I22,3)),VALUE(RIGHT(I22,4)))</f>
        <v>31</v>
      </c>
    </row>
    <row r="23" spans="1:25" s="44" customFormat="1" ht="20.25" customHeight="1" outlineLevel="1">
      <c r="A23" s="38"/>
      <c r="B23" s="94" t="s">
        <v>231</v>
      </c>
      <c r="C23" s="95" t="s">
        <v>956</v>
      </c>
      <c r="D23" s="95"/>
      <c r="E23" s="39">
        <f>SUBTOTAL(9,E24:E26)</f>
        <v>2</v>
      </c>
      <c r="F23" s="40"/>
      <c r="G23" s="40"/>
      <c r="H23" s="40"/>
      <c r="I23" s="41"/>
      <c r="J23" s="40"/>
      <c r="K23" s="40"/>
      <c r="L23" s="40"/>
      <c r="M23" s="40"/>
      <c r="N23" s="40"/>
      <c r="O23" s="42"/>
      <c r="P23" s="42"/>
      <c r="Q23" s="42"/>
      <c r="R23" s="42"/>
      <c r="S23" s="40"/>
      <c r="T23" s="42"/>
      <c r="U23" s="40"/>
      <c r="V23" s="43"/>
      <c r="W23" s="41"/>
      <c r="Y23" s="10"/>
    </row>
    <row r="24" spans="1:25" s="51" customFormat="1" ht="20.25" customHeight="1" outlineLevel="2">
      <c r="A24" s="45"/>
      <c r="B24" s="90" t="s">
        <v>408</v>
      </c>
      <c r="C24" s="91"/>
      <c r="D24" s="91"/>
      <c r="E24" s="46">
        <f>SUBTOTAL(9,E25:E26)</f>
        <v>2</v>
      </c>
      <c r="F24" s="47"/>
      <c r="G24" s="47"/>
      <c r="H24" s="47"/>
      <c r="I24" s="48"/>
      <c r="J24" s="47"/>
      <c r="K24" s="47"/>
      <c r="L24" s="47"/>
      <c r="M24" s="47"/>
      <c r="N24" s="47"/>
      <c r="O24" s="49"/>
      <c r="P24" s="49"/>
      <c r="Q24" s="49"/>
      <c r="R24" s="49"/>
      <c r="S24" s="47"/>
      <c r="T24" s="49"/>
      <c r="U24" s="47"/>
      <c r="V24" s="50"/>
      <c r="W24" s="48"/>
      <c r="Y24" s="10"/>
    </row>
    <row r="25" spans="1:25" s="10" customFormat="1" ht="125.25" customHeight="1">
      <c r="A25" s="52">
        <v>5</v>
      </c>
      <c r="B25" s="53" t="s">
        <v>944</v>
      </c>
      <c r="C25" s="54" t="s">
        <v>95</v>
      </c>
      <c r="D25" s="54" t="s">
        <v>285</v>
      </c>
      <c r="E25" s="55">
        <v>1</v>
      </c>
      <c r="F25" s="56">
        <v>500</v>
      </c>
      <c r="G25" s="57" t="s">
        <v>1732</v>
      </c>
      <c r="H25" s="57" t="s">
        <v>1342</v>
      </c>
      <c r="I25" s="58">
        <v>20100550001538</v>
      </c>
      <c r="J25" s="59" t="s">
        <v>1733</v>
      </c>
      <c r="K25" s="59" t="s">
        <v>1734</v>
      </c>
      <c r="L25" s="59" t="s">
        <v>987</v>
      </c>
      <c r="M25" s="59" t="s">
        <v>904</v>
      </c>
      <c r="N25" s="59" t="s">
        <v>937</v>
      </c>
      <c r="O25" s="60">
        <v>0</v>
      </c>
      <c r="P25" s="60">
        <v>0</v>
      </c>
      <c r="Q25" s="60">
        <v>6549130</v>
      </c>
      <c r="R25" s="60">
        <v>0</v>
      </c>
      <c r="S25" s="61" t="s">
        <v>1735</v>
      </c>
      <c r="T25" s="60">
        <v>107717930</v>
      </c>
      <c r="U25" s="62" t="s">
        <v>950</v>
      </c>
      <c r="V25" s="63" t="s">
        <v>1736</v>
      </c>
      <c r="W25" s="64">
        <f>IF(OR(LEFT(I25)="7",LEFT(I25,1)="8"),VALUE(RIGHT(I25,3)),VALUE(RIGHT(I25,4)))</f>
        <v>1538</v>
      </c>
    </row>
    <row r="26" spans="1:25" s="10" customFormat="1" ht="198.75" customHeight="1">
      <c r="A26" s="52">
        <v>5</v>
      </c>
      <c r="B26" s="53" t="s">
        <v>944</v>
      </c>
      <c r="C26" s="54" t="s">
        <v>95</v>
      </c>
      <c r="D26" s="54" t="s">
        <v>285</v>
      </c>
      <c r="E26" s="55">
        <v>1</v>
      </c>
      <c r="F26" s="56">
        <v>612</v>
      </c>
      <c r="G26" s="57" t="s">
        <v>164</v>
      </c>
      <c r="H26" s="57" t="s">
        <v>164</v>
      </c>
      <c r="I26" s="58">
        <v>20070561201459</v>
      </c>
      <c r="J26" s="59" t="s">
        <v>163</v>
      </c>
      <c r="K26" s="59" t="s">
        <v>244</v>
      </c>
      <c r="L26" s="59" t="s">
        <v>987</v>
      </c>
      <c r="M26" s="59" t="s">
        <v>904</v>
      </c>
      <c r="N26" s="59" t="s">
        <v>338</v>
      </c>
      <c r="O26" s="60">
        <v>19196620.84</v>
      </c>
      <c r="P26" s="60">
        <v>16379738.35</v>
      </c>
      <c r="Q26" s="60">
        <v>4133.87</v>
      </c>
      <c r="R26" s="60">
        <v>16720975.970000001</v>
      </c>
      <c r="S26" s="61" t="s">
        <v>1737</v>
      </c>
      <c r="T26" s="60">
        <v>18859517.09</v>
      </c>
      <c r="U26" s="62" t="s">
        <v>339</v>
      </c>
      <c r="V26" s="63" t="s">
        <v>1738</v>
      </c>
      <c r="W26" s="64">
        <f>IF(OR(LEFT(I26)="7",LEFT(I26,1)="8"),VALUE(RIGHT(I26,3)),VALUE(RIGHT(I26,4)))</f>
        <v>1459</v>
      </c>
    </row>
    <row r="27" spans="1:25" s="37" customFormat="1" ht="27" customHeight="1" outlineLevel="3">
      <c r="A27" s="65"/>
      <c r="B27" s="92" t="s">
        <v>144</v>
      </c>
      <c r="C27" s="93"/>
      <c r="D27" s="93"/>
      <c r="E27" s="66">
        <f>SUBTOTAL(9,E30:E128)</f>
        <v>92</v>
      </c>
      <c r="F27" s="67"/>
      <c r="G27" s="67"/>
      <c r="H27" s="67"/>
      <c r="I27" s="68"/>
      <c r="J27" s="67"/>
      <c r="K27" s="67"/>
      <c r="L27" s="67"/>
      <c r="M27" s="67"/>
      <c r="N27" s="67"/>
      <c r="O27" s="69"/>
      <c r="P27" s="70"/>
      <c r="Q27" s="70"/>
      <c r="R27" s="70"/>
      <c r="S27" s="67"/>
      <c r="T27" s="70"/>
      <c r="U27" s="67"/>
      <c r="V27" s="71"/>
      <c r="W27" s="72"/>
      <c r="Y27" s="10"/>
    </row>
    <row r="28" spans="1:25" s="44" customFormat="1" ht="20.25" customHeight="1" outlineLevel="1">
      <c r="A28" s="38"/>
      <c r="B28" s="94" t="s">
        <v>958</v>
      </c>
      <c r="C28" s="95" t="s">
        <v>956</v>
      </c>
      <c r="D28" s="95"/>
      <c r="E28" s="39">
        <f>SUBTOTAL(9,E30:E109)</f>
        <v>78</v>
      </c>
      <c r="F28" s="40"/>
      <c r="G28" s="40"/>
      <c r="H28" s="40"/>
      <c r="I28" s="41"/>
      <c r="J28" s="40"/>
      <c r="K28" s="40"/>
      <c r="L28" s="40"/>
      <c r="M28" s="40"/>
      <c r="N28" s="40"/>
      <c r="O28" s="42"/>
      <c r="P28" s="42"/>
      <c r="Q28" s="42"/>
      <c r="R28" s="42"/>
      <c r="S28" s="40"/>
      <c r="T28" s="42"/>
      <c r="U28" s="40"/>
      <c r="V28" s="43"/>
      <c r="W28" s="41"/>
      <c r="Y28" s="10"/>
    </row>
    <row r="29" spans="1:25" s="51" customFormat="1" ht="20.25" customHeight="1" outlineLevel="2">
      <c r="A29" s="45"/>
      <c r="B29" s="90" t="s">
        <v>408</v>
      </c>
      <c r="C29" s="91"/>
      <c r="D29" s="91"/>
      <c r="E29" s="46">
        <f>SUBTOTAL(9,E30:E96)</f>
        <v>67</v>
      </c>
      <c r="F29" s="47"/>
      <c r="G29" s="47"/>
      <c r="H29" s="47"/>
      <c r="I29" s="48"/>
      <c r="J29" s="47"/>
      <c r="K29" s="47"/>
      <c r="L29" s="47"/>
      <c r="M29" s="47"/>
      <c r="N29" s="47"/>
      <c r="O29" s="49"/>
      <c r="P29" s="49"/>
      <c r="Q29" s="49"/>
      <c r="R29" s="49"/>
      <c r="S29" s="47"/>
      <c r="T29" s="49"/>
      <c r="U29" s="47"/>
      <c r="V29" s="50"/>
      <c r="W29" s="48"/>
      <c r="Y29" s="10"/>
    </row>
    <row r="30" spans="1:25" s="10" customFormat="1" ht="198.75" customHeight="1">
      <c r="A30" s="52">
        <v>6</v>
      </c>
      <c r="B30" s="53" t="s">
        <v>144</v>
      </c>
      <c r="C30" s="54" t="s">
        <v>142</v>
      </c>
      <c r="D30" s="54" t="s">
        <v>285</v>
      </c>
      <c r="E30" s="55">
        <v>1</v>
      </c>
      <c r="F30" s="56">
        <v>211</v>
      </c>
      <c r="G30" s="57" t="s">
        <v>317</v>
      </c>
      <c r="H30" s="57" t="s">
        <v>743</v>
      </c>
      <c r="I30" s="58">
        <v>20010620001161</v>
      </c>
      <c r="J30" s="59" t="s">
        <v>318</v>
      </c>
      <c r="K30" s="59" t="s">
        <v>1089</v>
      </c>
      <c r="L30" s="59" t="s">
        <v>336</v>
      </c>
      <c r="M30" s="59" t="s">
        <v>337</v>
      </c>
      <c r="N30" s="59" t="s">
        <v>233</v>
      </c>
      <c r="O30" s="60">
        <v>25177501987.619999</v>
      </c>
      <c r="P30" s="60">
        <v>1677778794</v>
      </c>
      <c r="Q30" s="60">
        <v>863699814.41999996</v>
      </c>
      <c r="R30" s="60">
        <v>9683056110.9200001</v>
      </c>
      <c r="S30" s="61" t="s">
        <v>1739</v>
      </c>
      <c r="T30" s="60">
        <v>18035924485.119999</v>
      </c>
      <c r="U30" s="62" t="s">
        <v>339</v>
      </c>
      <c r="V30" s="63" t="s">
        <v>1740</v>
      </c>
      <c r="W30" s="64">
        <f t="shared" ref="W30:W61" si="0">IF(OR(LEFT(I30)="7",LEFT(I30,1)="8"),VALUE(RIGHT(I30,3)),VALUE(RIGHT(I30,4)))</f>
        <v>1161</v>
      </c>
    </row>
    <row r="31" spans="1:25" s="10" customFormat="1" ht="198.75" customHeight="1">
      <c r="A31" s="52">
        <v>6</v>
      </c>
      <c r="B31" s="53" t="s">
        <v>144</v>
      </c>
      <c r="C31" s="54" t="s">
        <v>142</v>
      </c>
      <c r="D31" s="54" t="s">
        <v>285</v>
      </c>
      <c r="E31" s="55">
        <v>1</v>
      </c>
      <c r="F31" s="56">
        <v>212</v>
      </c>
      <c r="G31" s="57" t="s">
        <v>320</v>
      </c>
      <c r="H31" s="57" t="s">
        <v>743</v>
      </c>
      <c r="I31" s="58">
        <v>700003100051</v>
      </c>
      <c r="J31" s="59" t="s">
        <v>729</v>
      </c>
      <c r="K31" s="59" t="s">
        <v>274</v>
      </c>
      <c r="L31" s="59" t="s">
        <v>336</v>
      </c>
      <c r="M31" s="59" t="s">
        <v>949</v>
      </c>
      <c r="N31" s="59" t="s">
        <v>1107</v>
      </c>
      <c r="O31" s="60">
        <v>1940500.2</v>
      </c>
      <c r="P31" s="60">
        <v>1551</v>
      </c>
      <c r="Q31" s="60">
        <v>65673.06</v>
      </c>
      <c r="R31" s="60">
        <v>117307.12</v>
      </c>
      <c r="S31" s="61" t="s">
        <v>1741</v>
      </c>
      <c r="T31" s="60">
        <v>1890417.14</v>
      </c>
      <c r="U31" s="62" t="s">
        <v>339</v>
      </c>
      <c r="V31" s="63" t="s">
        <v>1742</v>
      </c>
      <c r="W31" s="64">
        <f t="shared" si="0"/>
        <v>51</v>
      </c>
    </row>
    <row r="32" spans="1:25" s="10" customFormat="1" ht="147.75" customHeight="1">
      <c r="A32" s="52">
        <v>6</v>
      </c>
      <c r="B32" s="53" t="s">
        <v>144</v>
      </c>
      <c r="C32" s="54" t="s">
        <v>142</v>
      </c>
      <c r="D32" s="54" t="s">
        <v>285</v>
      </c>
      <c r="E32" s="55">
        <v>1</v>
      </c>
      <c r="F32" s="56">
        <v>212</v>
      </c>
      <c r="G32" s="57" t="s">
        <v>320</v>
      </c>
      <c r="H32" s="57" t="s">
        <v>743</v>
      </c>
      <c r="I32" s="58" t="s">
        <v>321</v>
      </c>
      <c r="J32" s="59" t="s">
        <v>772</v>
      </c>
      <c r="K32" s="59" t="s">
        <v>689</v>
      </c>
      <c r="L32" s="59" t="s">
        <v>336</v>
      </c>
      <c r="M32" s="59" t="s">
        <v>949</v>
      </c>
      <c r="N32" s="59" t="s">
        <v>338</v>
      </c>
      <c r="O32" s="60">
        <v>0</v>
      </c>
      <c r="P32" s="60">
        <v>0</v>
      </c>
      <c r="Q32" s="60">
        <v>0</v>
      </c>
      <c r="R32" s="60">
        <v>0</v>
      </c>
      <c r="S32" s="61" t="s">
        <v>1743</v>
      </c>
      <c r="T32" s="60">
        <v>0</v>
      </c>
      <c r="U32" s="62" t="s">
        <v>950</v>
      </c>
      <c r="V32" s="63" t="s">
        <v>1415</v>
      </c>
      <c r="W32" s="64">
        <f t="shared" si="0"/>
        <v>183</v>
      </c>
    </row>
    <row r="33" spans="1:23" s="10" customFormat="1" ht="198.75" customHeight="1">
      <c r="A33" s="52">
        <v>6</v>
      </c>
      <c r="B33" s="53" t="s">
        <v>144</v>
      </c>
      <c r="C33" s="54" t="s">
        <v>142</v>
      </c>
      <c r="D33" s="54" t="s">
        <v>285</v>
      </c>
      <c r="E33" s="55">
        <v>1</v>
      </c>
      <c r="F33" s="56">
        <v>213</v>
      </c>
      <c r="G33" s="57" t="s">
        <v>1088</v>
      </c>
      <c r="H33" s="57" t="s">
        <v>743</v>
      </c>
      <c r="I33" s="58">
        <v>20000620001120</v>
      </c>
      <c r="J33" s="59" t="s">
        <v>275</v>
      </c>
      <c r="K33" s="59" t="s">
        <v>245</v>
      </c>
      <c r="L33" s="59" t="s">
        <v>336</v>
      </c>
      <c r="M33" s="59" t="s">
        <v>337</v>
      </c>
      <c r="N33" s="59" t="s">
        <v>338</v>
      </c>
      <c r="O33" s="60">
        <v>1981824552</v>
      </c>
      <c r="P33" s="60">
        <v>159532137.74000001</v>
      </c>
      <c r="Q33" s="60">
        <v>64888436.859999999</v>
      </c>
      <c r="R33" s="60">
        <v>404705450.39999998</v>
      </c>
      <c r="S33" s="61" t="s">
        <v>1744</v>
      </c>
      <c r="T33" s="60">
        <v>1801539676.2</v>
      </c>
      <c r="U33" s="62" t="s">
        <v>339</v>
      </c>
      <c r="V33" s="63" t="s">
        <v>1416</v>
      </c>
      <c r="W33" s="64">
        <f t="shared" si="0"/>
        <v>1120</v>
      </c>
    </row>
    <row r="34" spans="1:23" s="10" customFormat="1" ht="172.5" customHeight="1">
      <c r="A34" s="52">
        <v>6</v>
      </c>
      <c r="B34" s="53" t="s">
        <v>144</v>
      </c>
      <c r="C34" s="54" t="s">
        <v>142</v>
      </c>
      <c r="D34" s="54" t="s">
        <v>285</v>
      </c>
      <c r="E34" s="55">
        <v>1</v>
      </c>
      <c r="F34" s="56">
        <v>215</v>
      </c>
      <c r="G34" s="57" t="s">
        <v>766</v>
      </c>
      <c r="H34" s="57" t="s">
        <v>743</v>
      </c>
      <c r="I34" s="58" t="s">
        <v>951</v>
      </c>
      <c r="J34" s="59" t="s">
        <v>230</v>
      </c>
      <c r="K34" s="59" t="s">
        <v>322</v>
      </c>
      <c r="L34" s="59" t="s">
        <v>336</v>
      </c>
      <c r="M34" s="59" t="s">
        <v>949</v>
      </c>
      <c r="N34" s="59" t="s">
        <v>338</v>
      </c>
      <c r="O34" s="60">
        <v>71674001.780000001</v>
      </c>
      <c r="P34" s="60">
        <v>0</v>
      </c>
      <c r="Q34" s="60">
        <v>2025800.37</v>
      </c>
      <c r="R34" s="60">
        <v>24258909.77</v>
      </c>
      <c r="S34" s="61" t="s">
        <v>1745</v>
      </c>
      <c r="T34" s="60">
        <v>49440892.380000003</v>
      </c>
      <c r="U34" s="62" t="s">
        <v>339</v>
      </c>
      <c r="V34" s="63" t="s">
        <v>1746</v>
      </c>
      <c r="W34" s="64">
        <f t="shared" si="0"/>
        <v>48</v>
      </c>
    </row>
    <row r="35" spans="1:23" s="10" customFormat="1" ht="198.75" customHeight="1">
      <c r="A35" s="52">
        <v>6</v>
      </c>
      <c r="B35" s="53" t="s">
        <v>144</v>
      </c>
      <c r="C35" s="54" t="s">
        <v>142</v>
      </c>
      <c r="D35" s="54" t="s">
        <v>285</v>
      </c>
      <c r="E35" s="55">
        <v>1</v>
      </c>
      <c r="F35" s="56">
        <v>410</v>
      </c>
      <c r="G35" s="57" t="s">
        <v>980</v>
      </c>
      <c r="H35" s="57" t="s">
        <v>743</v>
      </c>
      <c r="I35" s="58">
        <v>700006810050</v>
      </c>
      <c r="J35" s="59" t="s">
        <v>981</v>
      </c>
      <c r="K35" s="59" t="s">
        <v>246</v>
      </c>
      <c r="L35" s="59" t="s">
        <v>336</v>
      </c>
      <c r="M35" s="59" t="s">
        <v>949</v>
      </c>
      <c r="N35" s="59" t="s">
        <v>338</v>
      </c>
      <c r="O35" s="60">
        <v>17061256.07</v>
      </c>
      <c r="P35" s="60">
        <v>70000</v>
      </c>
      <c r="Q35" s="60">
        <v>523638.75</v>
      </c>
      <c r="R35" s="60">
        <v>4457412.8</v>
      </c>
      <c r="S35" s="61" t="s">
        <v>1747</v>
      </c>
      <c r="T35" s="60">
        <v>13197482.02</v>
      </c>
      <c r="U35" s="62" t="s">
        <v>339</v>
      </c>
      <c r="V35" s="63" t="s">
        <v>1748</v>
      </c>
      <c r="W35" s="64">
        <f t="shared" si="0"/>
        <v>50</v>
      </c>
    </row>
    <row r="36" spans="1:23" s="10" customFormat="1" ht="165" customHeight="1">
      <c r="A36" s="52">
        <v>6</v>
      </c>
      <c r="B36" s="53" t="s">
        <v>144</v>
      </c>
      <c r="C36" s="54" t="s">
        <v>142</v>
      </c>
      <c r="D36" s="54" t="s">
        <v>285</v>
      </c>
      <c r="E36" s="55">
        <v>1</v>
      </c>
      <c r="F36" s="56">
        <v>410</v>
      </c>
      <c r="G36" s="57" t="s">
        <v>980</v>
      </c>
      <c r="H36" s="57" t="s">
        <v>743</v>
      </c>
      <c r="I36" s="58">
        <v>20020641001235</v>
      </c>
      <c r="J36" s="59" t="s">
        <v>982</v>
      </c>
      <c r="K36" s="59" t="s">
        <v>983</v>
      </c>
      <c r="L36" s="59" t="s">
        <v>336</v>
      </c>
      <c r="M36" s="59" t="s">
        <v>949</v>
      </c>
      <c r="N36" s="59" t="s">
        <v>338</v>
      </c>
      <c r="O36" s="60">
        <v>873467369.08000004</v>
      </c>
      <c r="P36" s="60">
        <v>0</v>
      </c>
      <c r="Q36" s="60">
        <v>5911657.6799999997</v>
      </c>
      <c r="R36" s="60">
        <v>329642391.89999998</v>
      </c>
      <c r="S36" s="61" t="s">
        <v>1343</v>
      </c>
      <c r="T36" s="60">
        <v>549736634.86000001</v>
      </c>
      <c r="U36" s="62" t="s">
        <v>339</v>
      </c>
      <c r="V36" s="63" t="s">
        <v>1749</v>
      </c>
      <c r="W36" s="64">
        <f t="shared" si="0"/>
        <v>1235</v>
      </c>
    </row>
    <row r="37" spans="1:23" s="10" customFormat="1" ht="217.5" customHeight="1">
      <c r="A37" s="52">
        <v>6</v>
      </c>
      <c r="B37" s="53" t="s">
        <v>144</v>
      </c>
      <c r="C37" s="54" t="s">
        <v>142</v>
      </c>
      <c r="D37" s="54" t="s">
        <v>285</v>
      </c>
      <c r="E37" s="55">
        <v>1</v>
      </c>
      <c r="F37" s="56">
        <v>411</v>
      </c>
      <c r="G37" s="57" t="s">
        <v>984</v>
      </c>
      <c r="H37" s="57" t="s">
        <v>743</v>
      </c>
      <c r="I37" s="58" t="s">
        <v>985</v>
      </c>
      <c r="J37" s="59" t="s">
        <v>91</v>
      </c>
      <c r="K37" s="59" t="s">
        <v>1091</v>
      </c>
      <c r="L37" s="59" t="s">
        <v>336</v>
      </c>
      <c r="M37" s="59" t="s">
        <v>949</v>
      </c>
      <c r="N37" s="59" t="s">
        <v>338</v>
      </c>
      <c r="O37" s="60">
        <v>4140516026.9699998</v>
      </c>
      <c r="P37" s="60">
        <v>13394673.130000001</v>
      </c>
      <c r="Q37" s="60">
        <v>136321530.08000001</v>
      </c>
      <c r="R37" s="60">
        <v>487421474.01999998</v>
      </c>
      <c r="S37" s="61" t="s">
        <v>1750</v>
      </c>
      <c r="T37" s="60">
        <v>3802810756.1599998</v>
      </c>
      <c r="U37" s="62" t="s">
        <v>339</v>
      </c>
      <c r="V37" s="63" t="s">
        <v>1751</v>
      </c>
      <c r="W37" s="64">
        <f t="shared" si="0"/>
        <v>49</v>
      </c>
    </row>
    <row r="38" spans="1:23" s="10" customFormat="1" ht="221.25" customHeight="1">
      <c r="A38" s="52">
        <v>6</v>
      </c>
      <c r="B38" s="53" t="s">
        <v>144</v>
      </c>
      <c r="C38" s="54" t="s">
        <v>142</v>
      </c>
      <c r="D38" s="54" t="s">
        <v>285</v>
      </c>
      <c r="E38" s="55">
        <v>1</v>
      </c>
      <c r="F38" s="56">
        <v>411</v>
      </c>
      <c r="G38" s="57" t="s">
        <v>984</v>
      </c>
      <c r="H38" s="57" t="s">
        <v>743</v>
      </c>
      <c r="I38" s="58">
        <v>700006812413</v>
      </c>
      <c r="J38" s="59" t="s">
        <v>986</v>
      </c>
      <c r="K38" s="59" t="s">
        <v>247</v>
      </c>
      <c r="L38" s="59" t="s">
        <v>987</v>
      </c>
      <c r="M38" s="59" t="s">
        <v>904</v>
      </c>
      <c r="N38" s="59" t="s">
        <v>1107</v>
      </c>
      <c r="O38" s="60">
        <v>1074830305.8099999</v>
      </c>
      <c r="P38" s="60">
        <v>1107665139.5899999</v>
      </c>
      <c r="Q38" s="60">
        <v>133466196.73</v>
      </c>
      <c r="R38" s="60">
        <v>1505723226.5699999</v>
      </c>
      <c r="S38" s="61" t="s">
        <v>1752</v>
      </c>
      <c r="T38" s="60">
        <v>810238415.55999994</v>
      </c>
      <c r="U38" s="62" t="s">
        <v>339</v>
      </c>
      <c r="V38" s="63" t="s">
        <v>1753</v>
      </c>
      <c r="W38" s="64">
        <f t="shared" si="0"/>
        <v>413</v>
      </c>
    </row>
    <row r="39" spans="1:23" s="10" customFormat="1" ht="326.25" customHeight="1">
      <c r="A39" s="52">
        <v>6</v>
      </c>
      <c r="B39" s="53" t="s">
        <v>144</v>
      </c>
      <c r="C39" s="54" t="s">
        <v>142</v>
      </c>
      <c r="D39" s="54" t="s">
        <v>285</v>
      </c>
      <c r="E39" s="55">
        <v>1</v>
      </c>
      <c r="F39" s="56">
        <v>411</v>
      </c>
      <c r="G39" s="57" t="s">
        <v>984</v>
      </c>
      <c r="H39" s="57" t="s">
        <v>743</v>
      </c>
      <c r="I39" s="58">
        <v>20000641101049</v>
      </c>
      <c r="J39" s="59" t="s">
        <v>988</v>
      </c>
      <c r="K39" s="59" t="s">
        <v>248</v>
      </c>
      <c r="L39" s="59" t="s">
        <v>336</v>
      </c>
      <c r="M39" s="59" t="s">
        <v>949</v>
      </c>
      <c r="N39" s="59" t="s">
        <v>233</v>
      </c>
      <c r="O39" s="60">
        <v>12476597703.52</v>
      </c>
      <c r="P39" s="60">
        <v>8325370514.0500002</v>
      </c>
      <c r="Q39" s="60">
        <v>510832802.05000001</v>
      </c>
      <c r="R39" s="60">
        <v>7329172028.2700005</v>
      </c>
      <c r="S39" s="61" t="s">
        <v>1754</v>
      </c>
      <c r="T39" s="60">
        <v>13983628991.35</v>
      </c>
      <c r="U39" s="62" t="s">
        <v>339</v>
      </c>
      <c r="V39" s="63" t="s">
        <v>1755</v>
      </c>
      <c r="W39" s="64">
        <f t="shared" si="0"/>
        <v>1049</v>
      </c>
    </row>
    <row r="40" spans="1:23" s="10" customFormat="1" ht="198.75" customHeight="1">
      <c r="A40" s="52">
        <v>6</v>
      </c>
      <c r="B40" s="53" t="s">
        <v>144</v>
      </c>
      <c r="C40" s="54" t="s">
        <v>142</v>
      </c>
      <c r="D40" s="54" t="s">
        <v>285</v>
      </c>
      <c r="E40" s="55">
        <v>1</v>
      </c>
      <c r="F40" s="56">
        <v>411</v>
      </c>
      <c r="G40" s="57" t="s">
        <v>984</v>
      </c>
      <c r="H40" s="57" t="s">
        <v>743</v>
      </c>
      <c r="I40" s="58">
        <v>20030641101331</v>
      </c>
      <c r="J40" s="59" t="s">
        <v>989</v>
      </c>
      <c r="K40" s="59" t="s">
        <v>249</v>
      </c>
      <c r="L40" s="59" t="s">
        <v>336</v>
      </c>
      <c r="M40" s="59" t="s">
        <v>949</v>
      </c>
      <c r="N40" s="59" t="s">
        <v>937</v>
      </c>
      <c r="O40" s="60">
        <v>325478523.11000001</v>
      </c>
      <c r="P40" s="60">
        <v>0</v>
      </c>
      <c r="Q40" s="60">
        <v>2400673.21</v>
      </c>
      <c r="R40" s="60">
        <v>327046537.08999997</v>
      </c>
      <c r="S40" s="61" t="s">
        <v>1756</v>
      </c>
      <c r="T40" s="60">
        <v>832659.23</v>
      </c>
      <c r="U40" s="62" t="s">
        <v>339</v>
      </c>
      <c r="V40" s="63" t="s">
        <v>1757</v>
      </c>
      <c r="W40" s="64">
        <f t="shared" si="0"/>
        <v>1331</v>
      </c>
    </row>
    <row r="41" spans="1:23" s="10" customFormat="1" ht="257.25" customHeight="1">
      <c r="A41" s="52">
        <v>6</v>
      </c>
      <c r="B41" s="53" t="s">
        <v>144</v>
      </c>
      <c r="C41" s="54" t="s">
        <v>142</v>
      </c>
      <c r="D41" s="54" t="s">
        <v>285</v>
      </c>
      <c r="E41" s="55">
        <v>1</v>
      </c>
      <c r="F41" s="56">
        <v>411</v>
      </c>
      <c r="G41" s="57" t="s">
        <v>984</v>
      </c>
      <c r="H41" s="57" t="s">
        <v>743</v>
      </c>
      <c r="I41" s="58">
        <v>20060641101420</v>
      </c>
      <c r="J41" s="59" t="s">
        <v>1211</v>
      </c>
      <c r="K41" s="59" t="s">
        <v>849</v>
      </c>
      <c r="L41" s="59" t="s">
        <v>336</v>
      </c>
      <c r="M41" s="59" t="s">
        <v>949</v>
      </c>
      <c r="N41" s="59" t="s">
        <v>233</v>
      </c>
      <c r="O41" s="60">
        <v>6172336237.7600002</v>
      </c>
      <c r="P41" s="60">
        <v>4496581622</v>
      </c>
      <c r="Q41" s="60">
        <v>219959288.96000001</v>
      </c>
      <c r="R41" s="60">
        <v>4640680075.29</v>
      </c>
      <c r="S41" s="61" t="s">
        <v>1758</v>
      </c>
      <c r="T41" s="60">
        <v>6248197073.4300003</v>
      </c>
      <c r="U41" s="62" t="s">
        <v>339</v>
      </c>
      <c r="V41" s="63" t="s">
        <v>1759</v>
      </c>
      <c r="W41" s="64">
        <f t="shared" si="0"/>
        <v>1420</v>
      </c>
    </row>
    <row r="42" spans="1:23" s="10" customFormat="1" ht="198.75" customHeight="1">
      <c r="A42" s="52">
        <v>6</v>
      </c>
      <c r="B42" s="53" t="s">
        <v>144</v>
      </c>
      <c r="C42" s="54" t="s">
        <v>142</v>
      </c>
      <c r="D42" s="54" t="s">
        <v>285</v>
      </c>
      <c r="E42" s="55">
        <v>1</v>
      </c>
      <c r="F42" s="56">
        <v>411</v>
      </c>
      <c r="G42" s="57" t="s">
        <v>984</v>
      </c>
      <c r="H42" s="57" t="s">
        <v>743</v>
      </c>
      <c r="I42" s="58">
        <v>20060641101443</v>
      </c>
      <c r="J42" s="59" t="s">
        <v>1344</v>
      </c>
      <c r="K42" s="59" t="s">
        <v>1345</v>
      </c>
      <c r="L42" s="59" t="s">
        <v>336</v>
      </c>
      <c r="M42" s="59" t="s">
        <v>554</v>
      </c>
      <c r="N42" s="59" t="s">
        <v>338</v>
      </c>
      <c r="O42" s="60">
        <v>146025914.06999999</v>
      </c>
      <c r="P42" s="60">
        <v>2034806107.9000001</v>
      </c>
      <c r="Q42" s="60">
        <v>5095522.3099999996</v>
      </c>
      <c r="R42" s="60">
        <v>1573558802.1800001</v>
      </c>
      <c r="S42" s="61" t="s">
        <v>1346</v>
      </c>
      <c r="T42" s="60">
        <v>612368742.10000002</v>
      </c>
      <c r="U42" s="62" t="s">
        <v>339</v>
      </c>
      <c r="V42" s="63" t="s">
        <v>1417</v>
      </c>
      <c r="W42" s="64">
        <f t="shared" si="0"/>
        <v>1443</v>
      </c>
    </row>
    <row r="43" spans="1:23" s="10" customFormat="1" ht="198.75" customHeight="1">
      <c r="A43" s="52">
        <v>6</v>
      </c>
      <c r="B43" s="53" t="s">
        <v>144</v>
      </c>
      <c r="C43" s="54" t="s">
        <v>142</v>
      </c>
      <c r="D43" s="54" t="s">
        <v>285</v>
      </c>
      <c r="E43" s="55">
        <v>1</v>
      </c>
      <c r="F43" s="56">
        <v>411</v>
      </c>
      <c r="G43" s="57" t="s">
        <v>984</v>
      </c>
      <c r="H43" s="57" t="s">
        <v>743</v>
      </c>
      <c r="I43" s="58">
        <v>20080641101499</v>
      </c>
      <c r="J43" s="59" t="s">
        <v>250</v>
      </c>
      <c r="K43" s="59" t="s">
        <v>1212</v>
      </c>
      <c r="L43" s="59" t="s">
        <v>336</v>
      </c>
      <c r="M43" s="59" t="s">
        <v>337</v>
      </c>
      <c r="N43" s="59" t="s">
        <v>233</v>
      </c>
      <c r="O43" s="60">
        <v>14622785522.780001</v>
      </c>
      <c r="P43" s="60">
        <v>0</v>
      </c>
      <c r="Q43" s="60">
        <v>7394010.2000000002</v>
      </c>
      <c r="R43" s="60">
        <v>14630142612.5</v>
      </c>
      <c r="S43" s="61" t="s">
        <v>1347</v>
      </c>
      <c r="T43" s="60">
        <v>36920.480000000003</v>
      </c>
      <c r="U43" s="62" t="s">
        <v>339</v>
      </c>
      <c r="V43" s="63" t="s">
        <v>1418</v>
      </c>
      <c r="W43" s="64">
        <f t="shared" si="0"/>
        <v>1499</v>
      </c>
    </row>
    <row r="44" spans="1:23" s="10" customFormat="1" ht="279.75" customHeight="1">
      <c r="A44" s="52">
        <v>6</v>
      </c>
      <c r="B44" s="53" t="s">
        <v>144</v>
      </c>
      <c r="C44" s="54" t="s">
        <v>142</v>
      </c>
      <c r="D44" s="54" t="s">
        <v>285</v>
      </c>
      <c r="E44" s="55">
        <v>1</v>
      </c>
      <c r="F44" s="56">
        <v>411</v>
      </c>
      <c r="G44" s="57" t="s">
        <v>984</v>
      </c>
      <c r="H44" s="57" t="s">
        <v>743</v>
      </c>
      <c r="I44" s="58">
        <v>20100641101524</v>
      </c>
      <c r="J44" s="59" t="s">
        <v>1419</v>
      </c>
      <c r="K44" s="59" t="s">
        <v>1420</v>
      </c>
      <c r="L44" s="59" t="s">
        <v>336</v>
      </c>
      <c r="M44" s="59" t="s">
        <v>949</v>
      </c>
      <c r="N44" s="59" t="s">
        <v>937</v>
      </c>
      <c r="O44" s="60">
        <v>0</v>
      </c>
      <c r="P44" s="60">
        <v>2090648958.8599999</v>
      </c>
      <c r="Q44" s="60">
        <v>23999476.239999998</v>
      </c>
      <c r="R44" s="60">
        <v>314629650.30000001</v>
      </c>
      <c r="S44" s="61" t="s">
        <v>1760</v>
      </c>
      <c r="T44" s="60">
        <v>1800018784.8</v>
      </c>
      <c r="U44" s="62" t="s">
        <v>339</v>
      </c>
      <c r="V44" s="63" t="s">
        <v>1761</v>
      </c>
      <c r="W44" s="64">
        <f t="shared" si="0"/>
        <v>1524</v>
      </c>
    </row>
    <row r="45" spans="1:23" s="10" customFormat="1" ht="198.75" customHeight="1">
      <c r="A45" s="52">
        <v>6</v>
      </c>
      <c r="B45" s="53" t="s">
        <v>144</v>
      </c>
      <c r="C45" s="54" t="s">
        <v>142</v>
      </c>
      <c r="D45" s="54" t="s">
        <v>285</v>
      </c>
      <c r="E45" s="55">
        <v>1</v>
      </c>
      <c r="F45" s="56" t="s">
        <v>597</v>
      </c>
      <c r="G45" s="57" t="s">
        <v>387</v>
      </c>
      <c r="H45" s="57" t="s">
        <v>743</v>
      </c>
      <c r="I45" s="58" t="s">
        <v>388</v>
      </c>
      <c r="J45" s="59" t="s">
        <v>373</v>
      </c>
      <c r="K45" s="59" t="s">
        <v>700</v>
      </c>
      <c r="L45" s="59" t="s">
        <v>336</v>
      </c>
      <c r="M45" s="59" t="s">
        <v>337</v>
      </c>
      <c r="N45" s="59" t="s">
        <v>1107</v>
      </c>
      <c r="O45" s="60">
        <v>1124803561.5899999</v>
      </c>
      <c r="P45" s="60">
        <v>0</v>
      </c>
      <c r="Q45" s="60">
        <v>46735038.850000001</v>
      </c>
      <c r="R45" s="60">
        <v>13696019.6</v>
      </c>
      <c r="S45" s="61" t="s">
        <v>1762</v>
      </c>
      <c r="T45" s="60">
        <v>1157842580.8399999</v>
      </c>
      <c r="U45" s="62" t="s">
        <v>339</v>
      </c>
      <c r="V45" s="63" t="s">
        <v>1763</v>
      </c>
      <c r="W45" s="64">
        <f t="shared" si="0"/>
        <v>1315</v>
      </c>
    </row>
    <row r="46" spans="1:23" s="10" customFormat="1" ht="198.75" customHeight="1">
      <c r="A46" s="52">
        <v>6</v>
      </c>
      <c r="B46" s="53" t="s">
        <v>144</v>
      </c>
      <c r="C46" s="54" t="s">
        <v>142</v>
      </c>
      <c r="D46" s="54" t="s">
        <v>285</v>
      </c>
      <c r="E46" s="55">
        <v>1</v>
      </c>
      <c r="F46" s="56" t="s">
        <v>597</v>
      </c>
      <c r="G46" s="57" t="s">
        <v>387</v>
      </c>
      <c r="H46" s="57" t="s">
        <v>743</v>
      </c>
      <c r="I46" s="58" t="s">
        <v>389</v>
      </c>
      <c r="J46" s="59" t="s">
        <v>154</v>
      </c>
      <c r="K46" s="59" t="s">
        <v>811</v>
      </c>
      <c r="L46" s="59" t="s">
        <v>336</v>
      </c>
      <c r="M46" s="59" t="s">
        <v>337</v>
      </c>
      <c r="N46" s="59" t="s">
        <v>338</v>
      </c>
      <c r="O46" s="60">
        <v>35648823.460000001</v>
      </c>
      <c r="P46" s="60">
        <v>0</v>
      </c>
      <c r="Q46" s="60">
        <v>1237740.8600000001</v>
      </c>
      <c r="R46" s="60">
        <v>537750</v>
      </c>
      <c r="S46" s="61" t="s">
        <v>1764</v>
      </c>
      <c r="T46" s="60">
        <v>36348814.32</v>
      </c>
      <c r="U46" s="62" t="s">
        <v>339</v>
      </c>
      <c r="V46" s="63" t="s">
        <v>1765</v>
      </c>
      <c r="W46" s="64">
        <f t="shared" si="0"/>
        <v>1412</v>
      </c>
    </row>
    <row r="47" spans="1:23" s="10" customFormat="1" ht="198.75" customHeight="1">
      <c r="A47" s="52">
        <v>6</v>
      </c>
      <c r="B47" s="53" t="s">
        <v>144</v>
      </c>
      <c r="C47" s="54" t="s">
        <v>142</v>
      </c>
      <c r="D47" s="54" t="s">
        <v>285</v>
      </c>
      <c r="E47" s="55">
        <v>1</v>
      </c>
      <c r="F47" s="56" t="s">
        <v>597</v>
      </c>
      <c r="G47" s="57" t="s">
        <v>387</v>
      </c>
      <c r="H47" s="57" t="s">
        <v>743</v>
      </c>
      <c r="I47" s="58" t="s">
        <v>138</v>
      </c>
      <c r="J47" s="59" t="s">
        <v>137</v>
      </c>
      <c r="K47" s="59" t="s">
        <v>136</v>
      </c>
      <c r="L47" s="59" t="s">
        <v>336</v>
      </c>
      <c r="M47" s="59" t="s">
        <v>554</v>
      </c>
      <c r="N47" s="59" t="s">
        <v>1107</v>
      </c>
      <c r="O47" s="60">
        <v>55368956.369999997</v>
      </c>
      <c r="P47" s="60">
        <v>0</v>
      </c>
      <c r="Q47" s="60">
        <v>1957498.16</v>
      </c>
      <c r="R47" s="60">
        <v>754754.32</v>
      </c>
      <c r="S47" s="61" t="s">
        <v>1766</v>
      </c>
      <c r="T47" s="60">
        <v>56571700.210000001</v>
      </c>
      <c r="U47" s="62" t="s">
        <v>339</v>
      </c>
      <c r="V47" s="63" t="s">
        <v>1767</v>
      </c>
      <c r="W47" s="64">
        <f t="shared" si="0"/>
        <v>1456</v>
      </c>
    </row>
    <row r="48" spans="1:23" s="10" customFormat="1" ht="223.5" customHeight="1">
      <c r="A48" s="52">
        <v>6</v>
      </c>
      <c r="B48" s="53" t="s">
        <v>144</v>
      </c>
      <c r="C48" s="54" t="s">
        <v>142</v>
      </c>
      <c r="D48" s="54" t="s">
        <v>285</v>
      </c>
      <c r="E48" s="55">
        <v>1</v>
      </c>
      <c r="F48" s="56" t="s">
        <v>552</v>
      </c>
      <c r="G48" s="57" t="s">
        <v>50</v>
      </c>
      <c r="H48" s="57" t="s">
        <v>743</v>
      </c>
      <c r="I48" s="58" t="s">
        <v>49</v>
      </c>
      <c r="J48" s="59" t="s">
        <v>48</v>
      </c>
      <c r="K48" s="59" t="s">
        <v>669</v>
      </c>
      <c r="L48" s="59" t="s">
        <v>336</v>
      </c>
      <c r="M48" s="59" t="s">
        <v>929</v>
      </c>
      <c r="N48" s="59" t="s">
        <v>338</v>
      </c>
      <c r="O48" s="60">
        <v>20000000</v>
      </c>
      <c r="P48" s="60">
        <v>0</v>
      </c>
      <c r="Q48" s="60">
        <v>591203.52</v>
      </c>
      <c r="R48" s="60">
        <v>591203.52</v>
      </c>
      <c r="S48" s="61" t="s">
        <v>302</v>
      </c>
      <c r="T48" s="60">
        <v>20000000</v>
      </c>
      <c r="U48" s="62" t="s">
        <v>950</v>
      </c>
      <c r="V48" s="63" t="s">
        <v>1421</v>
      </c>
      <c r="W48" s="64">
        <f t="shared" si="0"/>
        <v>1457</v>
      </c>
    </row>
    <row r="49" spans="1:23" s="10" customFormat="1" ht="198.75" customHeight="1">
      <c r="A49" s="52">
        <v>6</v>
      </c>
      <c r="B49" s="53" t="s">
        <v>144</v>
      </c>
      <c r="C49" s="54" t="s">
        <v>142</v>
      </c>
      <c r="D49" s="54" t="s">
        <v>285</v>
      </c>
      <c r="E49" s="55">
        <v>1</v>
      </c>
      <c r="F49" s="56" t="s">
        <v>812</v>
      </c>
      <c r="G49" s="57" t="s">
        <v>813</v>
      </c>
      <c r="H49" s="57" t="s">
        <v>743</v>
      </c>
      <c r="I49" s="58" t="s">
        <v>814</v>
      </c>
      <c r="J49" s="59" t="s">
        <v>1289</v>
      </c>
      <c r="K49" s="59" t="s">
        <v>670</v>
      </c>
      <c r="L49" s="59" t="s">
        <v>336</v>
      </c>
      <c r="M49" s="59" t="s">
        <v>929</v>
      </c>
      <c r="N49" s="59" t="s">
        <v>338</v>
      </c>
      <c r="O49" s="60">
        <v>18463945.25</v>
      </c>
      <c r="P49" s="60">
        <v>0</v>
      </c>
      <c r="Q49" s="60">
        <v>450721.27</v>
      </c>
      <c r="R49" s="60">
        <v>4999043.08</v>
      </c>
      <c r="S49" s="61" t="s">
        <v>1768</v>
      </c>
      <c r="T49" s="60">
        <v>13915623.439999999</v>
      </c>
      <c r="U49" s="62" t="s">
        <v>339</v>
      </c>
      <c r="V49" s="63" t="s">
        <v>1422</v>
      </c>
      <c r="W49" s="64">
        <f t="shared" si="0"/>
        <v>1385</v>
      </c>
    </row>
    <row r="50" spans="1:23" s="10" customFormat="1" ht="264.75" customHeight="1">
      <c r="A50" s="52">
        <v>6</v>
      </c>
      <c r="B50" s="53" t="s">
        <v>144</v>
      </c>
      <c r="C50" s="54" t="s">
        <v>142</v>
      </c>
      <c r="D50" s="54" t="s">
        <v>285</v>
      </c>
      <c r="E50" s="55">
        <v>1</v>
      </c>
      <c r="F50" s="56" t="s">
        <v>815</v>
      </c>
      <c r="G50" s="57" t="s">
        <v>816</v>
      </c>
      <c r="H50" s="57" t="s">
        <v>743</v>
      </c>
      <c r="I50" s="58">
        <v>20020671001239</v>
      </c>
      <c r="J50" s="59" t="s">
        <v>817</v>
      </c>
      <c r="K50" s="59" t="s">
        <v>818</v>
      </c>
      <c r="L50" s="59" t="s">
        <v>336</v>
      </c>
      <c r="M50" s="59" t="s">
        <v>337</v>
      </c>
      <c r="N50" s="59" t="s">
        <v>937</v>
      </c>
      <c r="O50" s="60">
        <v>3879223165.7600002</v>
      </c>
      <c r="P50" s="60">
        <v>587342283</v>
      </c>
      <c r="Q50" s="60">
        <v>137098762.19999999</v>
      </c>
      <c r="R50" s="60">
        <v>687158817.25</v>
      </c>
      <c r="S50" s="61" t="s">
        <v>1769</v>
      </c>
      <c r="T50" s="60">
        <v>3916505393.71</v>
      </c>
      <c r="U50" s="62" t="s">
        <v>339</v>
      </c>
      <c r="V50" s="63" t="s">
        <v>1423</v>
      </c>
      <c r="W50" s="64">
        <f t="shared" si="0"/>
        <v>1239</v>
      </c>
    </row>
    <row r="51" spans="1:23" s="10" customFormat="1" ht="283.5" customHeight="1">
      <c r="A51" s="52">
        <v>6</v>
      </c>
      <c r="B51" s="53" t="s">
        <v>144</v>
      </c>
      <c r="C51" s="54" t="s">
        <v>142</v>
      </c>
      <c r="D51" s="54" t="s">
        <v>285</v>
      </c>
      <c r="E51" s="55">
        <v>1</v>
      </c>
      <c r="F51" s="56" t="s">
        <v>815</v>
      </c>
      <c r="G51" s="57" t="s">
        <v>816</v>
      </c>
      <c r="H51" s="57" t="s">
        <v>743</v>
      </c>
      <c r="I51" s="58">
        <v>20040630001369</v>
      </c>
      <c r="J51" s="59" t="s">
        <v>739</v>
      </c>
      <c r="K51" s="59" t="s">
        <v>819</v>
      </c>
      <c r="L51" s="59" t="s">
        <v>336</v>
      </c>
      <c r="M51" s="59" t="s">
        <v>337</v>
      </c>
      <c r="N51" s="59" t="s">
        <v>937</v>
      </c>
      <c r="O51" s="60">
        <v>13943573394.379999</v>
      </c>
      <c r="P51" s="60">
        <v>3545067213.6199999</v>
      </c>
      <c r="Q51" s="60">
        <v>535947354.94</v>
      </c>
      <c r="R51" s="60">
        <v>3448228646.02</v>
      </c>
      <c r="S51" s="61" t="s">
        <v>1770</v>
      </c>
      <c r="T51" s="60">
        <v>14576359316.92</v>
      </c>
      <c r="U51" s="62" t="s">
        <v>339</v>
      </c>
      <c r="V51" s="63" t="s">
        <v>1424</v>
      </c>
      <c r="W51" s="64">
        <f t="shared" si="0"/>
        <v>1369</v>
      </c>
    </row>
    <row r="52" spans="1:23" s="10" customFormat="1" ht="151.5" customHeight="1">
      <c r="A52" s="52">
        <v>6</v>
      </c>
      <c r="B52" s="53" t="s">
        <v>144</v>
      </c>
      <c r="C52" s="54" t="s">
        <v>142</v>
      </c>
      <c r="D52" s="54" t="s">
        <v>285</v>
      </c>
      <c r="E52" s="55">
        <v>1</v>
      </c>
      <c r="F52" s="56" t="s">
        <v>820</v>
      </c>
      <c r="G52" s="57" t="s">
        <v>821</v>
      </c>
      <c r="H52" s="57" t="s">
        <v>821</v>
      </c>
      <c r="I52" s="58" t="s">
        <v>822</v>
      </c>
      <c r="J52" s="59" t="s">
        <v>823</v>
      </c>
      <c r="K52" s="59" t="s">
        <v>824</v>
      </c>
      <c r="L52" s="59" t="s">
        <v>336</v>
      </c>
      <c r="M52" s="59" t="s">
        <v>825</v>
      </c>
      <c r="N52" s="59" t="s">
        <v>942</v>
      </c>
      <c r="O52" s="60">
        <v>35646511.689999998</v>
      </c>
      <c r="P52" s="60">
        <v>13299789.710000001</v>
      </c>
      <c r="Q52" s="60">
        <v>1164303.07</v>
      </c>
      <c r="R52" s="60">
        <v>16124493.5</v>
      </c>
      <c r="S52" s="61" t="s">
        <v>1050</v>
      </c>
      <c r="T52" s="60">
        <v>33986110.969999999</v>
      </c>
      <c r="U52" s="62" t="s">
        <v>950</v>
      </c>
      <c r="V52" s="63" t="s">
        <v>1431</v>
      </c>
      <c r="W52" s="64">
        <f t="shared" si="0"/>
        <v>165</v>
      </c>
    </row>
    <row r="53" spans="1:23" s="10" customFormat="1" ht="140.25" customHeight="1">
      <c r="A53" s="52">
        <v>6</v>
      </c>
      <c r="B53" s="53" t="s">
        <v>144</v>
      </c>
      <c r="C53" s="54" t="s">
        <v>142</v>
      </c>
      <c r="D53" s="54" t="s">
        <v>285</v>
      </c>
      <c r="E53" s="55">
        <v>1</v>
      </c>
      <c r="F53" s="56" t="s">
        <v>820</v>
      </c>
      <c r="G53" s="57" t="s">
        <v>821</v>
      </c>
      <c r="H53" s="57" t="s">
        <v>821</v>
      </c>
      <c r="I53" s="58" t="s">
        <v>826</v>
      </c>
      <c r="J53" s="59" t="s">
        <v>827</v>
      </c>
      <c r="K53" s="59" t="s">
        <v>266</v>
      </c>
      <c r="L53" s="59" t="s">
        <v>336</v>
      </c>
      <c r="M53" s="59" t="s">
        <v>825</v>
      </c>
      <c r="N53" s="59" t="s">
        <v>942</v>
      </c>
      <c r="O53" s="60">
        <v>14916719.050000001</v>
      </c>
      <c r="P53" s="60">
        <v>1433631.83</v>
      </c>
      <c r="Q53" s="60">
        <v>1249.93</v>
      </c>
      <c r="R53" s="60">
        <v>1747303.33</v>
      </c>
      <c r="S53" s="61" t="s">
        <v>1049</v>
      </c>
      <c r="T53" s="60">
        <v>14604297.48</v>
      </c>
      <c r="U53" s="62" t="s">
        <v>950</v>
      </c>
      <c r="V53" s="63" t="s">
        <v>1771</v>
      </c>
      <c r="W53" s="64">
        <f t="shared" si="0"/>
        <v>174</v>
      </c>
    </row>
    <row r="54" spans="1:23" s="10" customFormat="1" ht="136.5" customHeight="1">
      <c r="A54" s="52">
        <v>6</v>
      </c>
      <c r="B54" s="53" t="s">
        <v>144</v>
      </c>
      <c r="C54" s="54" t="s">
        <v>142</v>
      </c>
      <c r="D54" s="54" t="s">
        <v>285</v>
      </c>
      <c r="E54" s="55">
        <v>1</v>
      </c>
      <c r="F54" s="56" t="s">
        <v>820</v>
      </c>
      <c r="G54" s="57" t="s">
        <v>821</v>
      </c>
      <c r="H54" s="57" t="s">
        <v>821</v>
      </c>
      <c r="I54" s="58" t="s">
        <v>828</v>
      </c>
      <c r="J54" s="59" t="s">
        <v>43</v>
      </c>
      <c r="K54" s="59" t="s">
        <v>1298</v>
      </c>
      <c r="L54" s="59" t="s">
        <v>336</v>
      </c>
      <c r="M54" s="59" t="s">
        <v>825</v>
      </c>
      <c r="N54" s="59" t="s">
        <v>338</v>
      </c>
      <c r="O54" s="60">
        <v>3147162.13</v>
      </c>
      <c r="P54" s="60">
        <v>0</v>
      </c>
      <c r="Q54" s="60">
        <v>1975.15</v>
      </c>
      <c r="R54" s="60">
        <v>51605.39</v>
      </c>
      <c r="S54" s="61" t="s">
        <v>1351</v>
      </c>
      <c r="T54" s="60">
        <v>3097531.99</v>
      </c>
      <c r="U54" s="62" t="s">
        <v>950</v>
      </c>
      <c r="V54" s="63" t="s">
        <v>1772</v>
      </c>
      <c r="W54" s="64">
        <f t="shared" si="0"/>
        <v>359</v>
      </c>
    </row>
    <row r="55" spans="1:23" s="10" customFormat="1" ht="159" customHeight="1">
      <c r="A55" s="52">
        <v>6</v>
      </c>
      <c r="B55" s="53" t="s">
        <v>144</v>
      </c>
      <c r="C55" s="54" t="s">
        <v>142</v>
      </c>
      <c r="D55" s="54" t="s">
        <v>285</v>
      </c>
      <c r="E55" s="55">
        <v>1</v>
      </c>
      <c r="F55" s="56" t="s">
        <v>820</v>
      </c>
      <c r="G55" s="57" t="s">
        <v>821</v>
      </c>
      <c r="H55" s="57" t="s">
        <v>821</v>
      </c>
      <c r="I55" s="58" t="s">
        <v>44</v>
      </c>
      <c r="J55" s="59" t="s">
        <v>492</v>
      </c>
      <c r="K55" s="59" t="s">
        <v>677</v>
      </c>
      <c r="L55" s="59" t="s">
        <v>336</v>
      </c>
      <c r="M55" s="59" t="s">
        <v>825</v>
      </c>
      <c r="N55" s="59" t="s">
        <v>493</v>
      </c>
      <c r="O55" s="60">
        <v>7566869981.3000002</v>
      </c>
      <c r="P55" s="60">
        <v>992387769.27999997</v>
      </c>
      <c r="Q55" s="60">
        <v>318891410.61000001</v>
      </c>
      <c r="R55" s="60">
        <v>382010611.44</v>
      </c>
      <c r="S55" s="61" t="s">
        <v>1046</v>
      </c>
      <c r="T55" s="60">
        <v>8496138549.75</v>
      </c>
      <c r="U55" s="62" t="s">
        <v>950</v>
      </c>
      <c r="V55" s="63" t="s">
        <v>1425</v>
      </c>
      <c r="W55" s="64">
        <f t="shared" si="0"/>
        <v>907</v>
      </c>
    </row>
    <row r="56" spans="1:23" s="10" customFormat="1" ht="135" customHeight="1">
      <c r="A56" s="52">
        <v>6</v>
      </c>
      <c r="B56" s="53" t="s">
        <v>144</v>
      </c>
      <c r="C56" s="54" t="s">
        <v>142</v>
      </c>
      <c r="D56" s="54" t="s">
        <v>285</v>
      </c>
      <c r="E56" s="55">
        <v>1</v>
      </c>
      <c r="F56" s="56" t="s">
        <v>820</v>
      </c>
      <c r="G56" s="57" t="s">
        <v>821</v>
      </c>
      <c r="H56" s="57" t="s">
        <v>821</v>
      </c>
      <c r="I56" s="58" t="s">
        <v>67</v>
      </c>
      <c r="J56" s="59" t="s">
        <v>68</v>
      </c>
      <c r="K56" s="59" t="s">
        <v>260</v>
      </c>
      <c r="L56" s="59" t="s">
        <v>336</v>
      </c>
      <c r="M56" s="59" t="s">
        <v>825</v>
      </c>
      <c r="N56" s="59" t="s">
        <v>338</v>
      </c>
      <c r="O56" s="60">
        <v>24498586.27</v>
      </c>
      <c r="P56" s="60">
        <v>0</v>
      </c>
      <c r="Q56" s="60">
        <v>497206.38</v>
      </c>
      <c r="R56" s="60">
        <v>393741.04</v>
      </c>
      <c r="S56" s="61" t="s">
        <v>1348</v>
      </c>
      <c r="T56" s="60">
        <v>24602051.559999999</v>
      </c>
      <c r="U56" s="62" t="s">
        <v>950</v>
      </c>
      <c r="V56" s="63" t="s">
        <v>1426</v>
      </c>
      <c r="W56" s="64">
        <f t="shared" si="0"/>
        <v>1312</v>
      </c>
    </row>
    <row r="57" spans="1:23" s="10" customFormat="1" ht="144" customHeight="1">
      <c r="A57" s="52">
        <v>6</v>
      </c>
      <c r="B57" s="53" t="s">
        <v>144</v>
      </c>
      <c r="C57" s="54" t="s">
        <v>142</v>
      </c>
      <c r="D57" s="54" t="s">
        <v>285</v>
      </c>
      <c r="E57" s="55">
        <v>1</v>
      </c>
      <c r="F57" s="56" t="s">
        <v>820</v>
      </c>
      <c r="G57" s="57" t="s">
        <v>821</v>
      </c>
      <c r="H57" s="57" t="s">
        <v>821</v>
      </c>
      <c r="I57" s="58" t="s">
        <v>69</v>
      </c>
      <c r="J57" s="59" t="s">
        <v>70</v>
      </c>
      <c r="K57" s="59" t="s">
        <v>261</v>
      </c>
      <c r="L57" s="59" t="s">
        <v>336</v>
      </c>
      <c r="M57" s="59" t="s">
        <v>825</v>
      </c>
      <c r="N57" s="59" t="s">
        <v>338</v>
      </c>
      <c r="O57" s="60">
        <v>44508241.520000003</v>
      </c>
      <c r="P57" s="60">
        <v>0</v>
      </c>
      <c r="Q57" s="60">
        <v>998654.17</v>
      </c>
      <c r="R57" s="60">
        <v>4467958.72</v>
      </c>
      <c r="S57" s="61" t="s">
        <v>1047</v>
      </c>
      <c r="T57" s="60">
        <v>41119579.25</v>
      </c>
      <c r="U57" s="62" t="s">
        <v>950</v>
      </c>
      <c r="V57" s="63" t="s">
        <v>1773</v>
      </c>
      <c r="W57" s="64">
        <f t="shared" si="0"/>
        <v>1324</v>
      </c>
    </row>
    <row r="58" spans="1:23" s="10" customFormat="1" ht="123.75" customHeight="1">
      <c r="A58" s="52">
        <v>6</v>
      </c>
      <c r="B58" s="53" t="s">
        <v>144</v>
      </c>
      <c r="C58" s="54" t="s">
        <v>142</v>
      </c>
      <c r="D58" s="54" t="s">
        <v>285</v>
      </c>
      <c r="E58" s="55">
        <v>1</v>
      </c>
      <c r="F58" s="56" t="s">
        <v>820</v>
      </c>
      <c r="G58" s="57" t="s">
        <v>821</v>
      </c>
      <c r="H58" s="57" t="s">
        <v>821</v>
      </c>
      <c r="I58" s="58" t="s">
        <v>71</v>
      </c>
      <c r="J58" s="59" t="s">
        <v>72</v>
      </c>
      <c r="K58" s="59" t="s">
        <v>262</v>
      </c>
      <c r="L58" s="59" t="s">
        <v>336</v>
      </c>
      <c r="M58" s="59" t="s">
        <v>825</v>
      </c>
      <c r="N58" s="59" t="s">
        <v>338</v>
      </c>
      <c r="O58" s="60">
        <v>1456842.44</v>
      </c>
      <c r="P58" s="60">
        <v>0</v>
      </c>
      <c r="Q58" s="60">
        <v>50666.720000000001</v>
      </c>
      <c r="R58" s="60">
        <v>6635.93</v>
      </c>
      <c r="S58" s="61" t="s">
        <v>1048</v>
      </c>
      <c r="T58" s="60">
        <v>1500873.23</v>
      </c>
      <c r="U58" s="62" t="s">
        <v>950</v>
      </c>
      <c r="V58" s="63" t="s">
        <v>1427</v>
      </c>
      <c r="W58" s="64">
        <f t="shared" si="0"/>
        <v>1327</v>
      </c>
    </row>
    <row r="59" spans="1:23" s="10" customFormat="1" ht="138.75" customHeight="1">
      <c r="A59" s="52">
        <v>6</v>
      </c>
      <c r="B59" s="53" t="s">
        <v>144</v>
      </c>
      <c r="C59" s="54" t="s">
        <v>142</v>
      </c>
      <c r="D59" s="54" t="s">
        <v>285</v>
      </c>
      <c r="E59" s="55">
        <v>1</v>
      </c>
      <c r="F59" s="56" t="s">
        <v>820</v>
      </c>
      <c r="G59" s="57" t="s">
        <v>821</v>
      </c>
      <c r="H59" s="57" t="s">
        <v>821</v>
      </c>
      <c r="I59" s="58" t="s">
        <v>73</v>
      </c>
      <c r="J59" s="59" t="s">
        <v>74</v>
      </c>
      <c r="K59" s="59" t="s">
        <v>263</v>
      </c>
      <c r="L59" s="59" t="s">
        <v>336</v>
      </c>
      <c r="M59" s="59" t="s">
        <v>825</v>
      </c>
      <c r="N59" s="59" t="s">
        <v>338</v>
      </c>
      <c r="O59" s="60">
        <v>1358546792.73</v>
      </c>
      <c r="P59" s="60">
        <v>0</v>
      </c>
      <c r="Q59" s="60">
        <v>2171207.91</v>
      </c>
      <c r="R59" s="60">
        <v>48511906.560000002</v>
      </c>
      <c r="S59" s="61" t="s">
        <v>1143</v>
      </c>
      <c r="T59" s="60">
        <v>1312206094.0799999</v>
      </c>
      <c r="U59" s="62" t="s">
        <v>950</v>
      </c>
      <c r="V59" s="63" t="s">
        <v>1428</v>
      </c>
      <c r="W59" s="64">
        <f t="shared" si="0"/>
        <v>1410</v>
      </c>
    </row>
    <row r="60" spans="1:23" s="10" customFormat="1" ht="135" customHeight="1">
      <c r="A60" s="52">
        <v>6</v>
      </c>
      <c r="B60" s="53" t="s">
        <v>144</v>
      </c>
      <c r="C60" s="54" t="s">
        <v>142</v>
      </c>
      <c r="D60" s="54" t="s">
        <v>285</v>
      </c>
      <c r="E60" s="55">
        <v>1</v>
      </c>
      <c r="F60" s="56" t="s">
        <v>820</v>
      </c>
      <c r="G60" s="57" t="s">
        <v>821</v>
      </c>
      <c r="H60" s="57" t="s">
        <v>821</v>
      </c>
      <c r="I60" s="58" t="s">
        <v>290</v>
      </c>
      <c r="J60" s="59" t="s">
        <v>289</v>
      </c>
      <c r="K60" s="59" t="s">
        <v>264</v>
      </c>
      <c r="L60" s="59" t="s">
        <v>336</v>
      </c>
      <c r="M60" s="59" t="s">
        <v>825</v>
      </c>
      <c r="N60" s="59" t="s">
        <v>338</v>
      </c>
      <c r="O60" s="60">
        <v>9064470.5299999993</v>
      </c>
      <c r="P60" s="60">
        <v>45.27</v>
      </c>
      <c r="Q60" s="60">
        <v>12822.74</v>
      </c>
      <c r="R60" s="60">
        <v>1120010.03</v>
      </c>
      <c r="S60" s="61" t="s">
        <v>1349</v>
      </c>
      <c r="T60" s="60">
        <v>8647879.2599999998</v>
      </c>
      <c r="U60" s="62" t="s">
        <v>950</v>
      </c>
      <c r="V60" s="63" t="s">
        <v>1429</v>
      </c>
      <c r="W60" s="64">
        <f t="shared" si="0"/>
        <v>1461</v>
      </c>
    </row>
    <row r="61" spans="1:23" s="10" customFormat="1" ht="135" customHeight="1">
      <c r="A61" s="52">
        <v>6</v>
      </c>
      <c r="B61" s="53" t="s">
        <v>144</v>
      </c>
      <c r="C61" s="54" t="s">
        <v>142</v>
      </c>
      <c r="D61" s="54" t="s">
        <v>285</v>
      </c>
      <c r="E61" s="55">
        <v>1</v>
      </c>
      <c r="F61" s="56" t="s">
        <v>820</v>
      </c>
      <c r="G61" s="57" t="s">
        <v>821</v>
      </c>
      <c r="H61" s="57" t="s">
        <v>821</v>
      </c>
      <c r="I61" s="58" t="s">
        <v>288</v>
      </c>
      <c r="J61" s="59" t="s">
        <v>1008</v>
      </c>
      <c r="K61" s="59" t="s">
        <v>265</v>
      </c>
      <c r="L61" s="59" t="s">
        <v>336</v>
      </c>
      <c r="M61" s="59" t="s">
        <v>825</v>
      </c>
      <c r="N61" s="59" t="s">
        <v>493</v>
      </c>
      <c r="O61" s="60">
        <v>166381358.00999999</v>
      </c>
      <c r="P61" s="60">
        <v>1094955.6399999999</v>
      </c>
      <c r="Q61" s="60">
        <v>8021238.6799999997</v>
      </c>
      <c r="R61" s="60">
        <v>0</v>
      </c>
      <c r="S61" s="61" t="s">
        <v>1774</v>
      </c>
      <c r="T61" s="60">
        <v>175497552.33000001</v>
      </c>
      <c r="U61" s="62" t="s">
        <v>950</v>
      </c>
      <c r="V61" s="63" t="s">
        <v>1430</v>
      </c>
      <c r="W61" s="64">
        <f t="shared" si="0"/>
        <v>1464</v>
      </c>
    </row>
    <row r="62" spans="1:23" s="10" customFormat="1" ht="150" customHeight="1">
      <c r="A62" s="52">
        <v>6</v>
      </c>
      <c r="B62" s="53" t="s">
        <v>144</v>
      </c>
      <c r="C62" s="54" t="s">
        <v>142</v>
      </c>
      <c r="D62" s="54" t="s">
        <v>285</v>
      </c>
      <c r="E62" s="55">
        <v>1</v>
      </c>
      <c r="F62" s="56" t="s">
        <v>820</v>
      </c>
      <c r="G62" s="57" t="s">
        <v>821</v>
      </c>
      <c r="H62" s="57" t="s">
        <v>821</v>
      </c>
      <c r="I62" s="58" t="s">
        <v>296</v>
      </c>
      <c r="J62" s="59" t="s">
        <v>297</v>
      </c>
      <c r="K62" s="59" t="s">
        <v>298</v>
      </c>
      <c r="L62" s="59" t="s">
        <v>336</v>
      </c>
      <c r="M62" s="59" t="s">
        <v>825</v>
      </c>
      <c r="N62" s="59" t="s">
        <v>1107</v>
      </c>
      <c r="O62" s="60">
        <v>2080460573.2</v>
      </c>
      <c r="P62" s="60">
        <v>183123487.59999999</v>
      </c>
      <c r="Q62" s="60">
        <v>127305306.68000001</v>
      </c>
      <c r="R62" s="60">
        <v>77755857.799999997</v>
      </c>
      <c r="S62" s="61" t="s">
        <v>1350</v>
      </c>
      <c r="T62" s="60">
        <v>2313133509.6799998</v>
      </c>
      <c r="U62" s="62" t="s">
        <v>950</v>
      </c>
      <c r="V62" s="63" t="s">
        <v>1775</v>
      </c>
      <c r="W62" s="64">
        <f t="shared" ref="W62:W96" si="1">IF(OR(LEFT(I62)="7",LEFT(I62,1)="8"),VALUE(RIGHT(I62,3)),VALUE(RIGHT(I62,4)))</f>
        <v>1511</v>
      </c>
    </row>
    <row r="63" spans="1:23" s="10" customFormat="1" ht="125.25" customHeight="1">
      <c r="A63" s="52">
        <v>6</v>
      </c>
      <c r="B63" s="53" t="s">
        <v>144</v>
      </c>
      <c r="C63" s="54" t="s">
        <v>142</v>
      </c>
      <c r="D63" s="54" t="s">
        <v>285</v>
      </c>
      <c r="E63" s="55">
        <v>1</v>
      </c>
      <c r="F63" s="56" t="s">
        <v>945</v>
      </c>
      <c r="G63" s="57" t="s">
        <v>75</v>
      </c>
      <c r="H63" s="57" t="s">
        <v>75</v>
      </c>
      <c r="I63" s="58" t="s">
        <v>722</v>
      </c>
      <c r="J63" s="59" t="s">
        <v>723</v>
      </c>
      <c r="K63" s="59" t="s">
        <v>1254</v>
      </c>
      <c r="L63" s="59" t="s">
        <v>336</v>
      </c>
      <c r="M63" s="59" t="s">
        <v>949</v>
      </c>
      <c r="N63" s="59" t="s">
        <v>338</v>
      </c>
      <c r="O63" s="60">
        <v>22605.49</v>
      </c>
      <c r="P63" s="60">
        <v>0</v>
      </c>
      <c r="Q63" s="60">
        <v>455.42</v>
      </c>
      <c r="R63" s="60">
        <v>467.89</v>
      </c>
      <c r="S63" s="61" t="s">
        <v>1125</v>
      </c>
      <c r="T63" s="60">
        <v>22593.02</v>
      </c>
      <c r="U63" s="62" t="s">
        <v>339</v>
      </c>
      <c r="V63" s="63" t="s">
        <v>1434</v>
      </c>
      <c r="W63" s="64">
        <f t="shared" si="1"/>
        <v>196</v>
      </c>
    </row>
    <row r="64" spans="1:23" s="10" customFormat="1" ht="198.75" customHeight="1">
      <c r="A64" s="52">
        <v>6</v>
      </c>
      <c r="B64" s="53" t="s">
        <v>144</v>
      </c>
      <c r="C64" s="54" t="s">
        <v>142</v>
      </c>
      <c r="D64" s="54" t="s">
        <v>285</v>
      </c>
      <c r="E64" s="55">
        <v>1</v>
      </c>
      <c r="F64" s="56" t="s">
        <v>945</v>
      </c>
      <c r="G64" s="57" t="s">
        <v>75</v>
      </c>
      <c r="H64" s="57" t="s">
        <v>75</v>
      </c>
      <c r="I64" s="58" t="s">
        <v>1095</v>
      </c>
      <c r="J64" s="59" t="s">
        <v>382</v>
      </c>
      <c r="K64" s="59" t="s">
        <v>1164</v>
      </c>
      <c r="L64" s="59" t="s">
        <v>336</v>
      </c>
      <c r="M64" s="59" t="s">
        <v>949</v>
      </c>
      <c r="N64" s="59" t="s">
        <v>937</v>
      </c>
      <c r="O64" s="60">
        <v>61248428778.150002</v>
      </c>
      <c r="P64" s="60">
        <v>14723451548.93</v>
      </c>
      <c r="Q64" s="60">
        <v>2357401032.8200002</v>
      </c>
      <c r="R64" s="60">
        <v>18144383012.139999</v>
      </c>
      <c r="S64" s="61" t="s">
        <v>1776</v>
      </c>
      <c r="T64" s="60">
        <v>60184898347.760002</v>
      </c>
      <c r="U64" s="62" t="s">
        <v>950</v>
      </c>
      <c r="V64" s="63" t="s">
        <v>1777</v>
      </c>
      <c r="W64" s="64">
        <f t="shared" si="1"/>
        <v>362</v>
      </c>
    </row>
    <row r="65" spans="1:23" s="10" customFormat="1" ht="168.75" customHeight="1">
      <c r="A65" s="52">
        <v>6</v>
      </c>
      <c r="B65" s="53" t="s">
        <v>144</v>
      </c>
      <c r="C65" s="54" t="s">
        <v>142</v>
      </c>
      <c r="D65" s="54" t="s">
        <v>285</v>
      </c>
      <c r="E65" s="55">
        <v>1</v>
      </c>
      <c r="F65" s="56" t="s">
        <v>945</v>
      </c>
      <c r="G65" s="57" t="s">
        <v>75</v>
      </c>
      <c r="H65" s="57" t="s">
        <v>75</v>
      </c>
      <c r="I65" s="58" t="s">
        <v>1255</v>
      </c>
      <c r="J65" s="59" t="s">
        <v>1256</v>
      </c>
      <c r="K65" s="59" t="s">
        <v>535</v>
      </c>
      <c r="L65" s="59" t="s">
        <v>336</v>
      </c>
      <c r="M65" s="59" t="s">
        <v>949</v>
      </c>
      <c r="N65" s="59" t="s">
        <v>493</v>
      </c>
      <c r="O65" s="60">
        <v>9288823531.4599991</v>
      </c>
      <c r="P65" s="60">
        <v>243218521.19999999</v>
      </c>
      <c r="Q65" s="60">
        <v>512707984.92000002</v>
      </c>
      <c r="R65" s="60">
        <v>552535973.53999996</v>
      </c>
      <c r="S65" s="61" t="s">
        <v>1268</v>
      </c>
      <c r="T65" s="60">
        <v>9492214064.0400009</v>
      </c>
      <c r="U65" s="62" t="s">
        <v>339</v>
      </c>
      <c r="V65" s="63" t="s">
        <v>1432</v>
      </c>
      <c r="W65" s="64">
        <f t="shared" si="1"/>
        <v>1356</v>
      </c>
    </row>
    <row r="66" spans="1:23" s="10" customFormat="1" ht="147.75" customHeight="1">
      <c r="A66" s="52">
        <v>6</v>
      </c>
      <c r="B66" s="53" t="s">
        <v>144</v>
      </c>
      <c r="C66" s="54" t="s">
        <v>142</v>
      </c>
      <c r="D66" s="54" t="s">
        <v>285</v>
      </c>
      <c r="E66" s="55">
        <v>1</v>
      </c>
      <c r="F66" s="56" t="s">
        <v>945</v>
      </c>
      <c r="G66" s="57" t="s">
        <v>75</v>
      </c>
      <c r="H66" s="57" t="s">
        <v>75</v>
      </c>
      <c r="I66" s="58" t="s">
        <v>536</v>
      </c>
      <c r="J66" s="59" t="s">
        <v>537</v>
      </c>
      <c r="K66" s="59" t="s">
        <v>1185</v>
      </c>
      <c r="L66" s="59" t="s">
        <v>336</v>
      </c>
      <c r="M66" s="59" t="s">
        <v>949</v>
      </c>
      <c r="N66" s="59" t="s">
        <v>338</v>
      </c>
      <c r="O66" s="60">
        <v>1656.7</v>
      </c>
      <c r="P66" s="60">
        <v>0</v>
      </c>
      <c r="Q66" s="60">
        <v>57.56</v>
      </c>
      <c r="R66" s="60">
        <v>0</v>
      </c>
      <c r="S66" s="61" t="s">
        <v>1085</v>
      </c>
      <c r="T66" s="60">
        <v>1714.26</v>
      </c>
      <c r="U66" s="62" t="s">
        <v>339</v>
      </c>
      <c r="V66" s="63" t="s">
        <v>1433</v>
      </c>
      <c r="W66" s="64">
        <f t="shared" si="1"/>
        <v>1368</v>
      </c>
    </row>
    <row r="67" spans="1:23" s="10" customFormat="1" ht="140.25" customHeight="1">
      <c r="A67" s="52">
        <v>6</v>
      </c>
      <c r="B67" s="53" t="s">
        <v>144</v>
      </c>
      <c r="C67" s="54" t="s">
        <v>142</v>
      </c>
      <c r="D67" s="54" t="s">
        <v>285</v>
      </c>
      <c r="E67" s="55">
        <v>1</v>
      </c>
      <c r="F67" s="56" t="s">
        <v>1189</v>
      </c>
      <c r="G67" s="57" t="s">
        <v>1190</v>
      </c>
      <c r="H67" s="57" t="s">
        <v>1190</v>
      </c>
      <c r="I67" s="58" t="s">
        <v>1191</v>
      </c>
      <c r="J67" s="59" t="s">
        <v>191</v>
      </c>
      <c r="K67" s="59" t="s">
        <v>192</v>
      </c>
      <c r="L67" s="59" t="s">
        <v>336</v>
      </c>
      <c r="M67" s="59" t="s">
        <v>554</v>
      </c>
      <c r="N67" s="59" t="s">
        <v>338</v>
      </c>
      <c r="O67" s="60">
        <v>0</v>
      </c>
      <c r="P67" s="60">
        <v>0</v>
      </c>
      <c r="Q67" s="60">
        <v>0</v>
      </c>
      <c r="R67" s="60">
        <v>0</v>
      </c>
      <c r="S67" s="61" t="s">
        <v>1086</v>
      </c>
      <c r="T67" s="60">
        <v>0</v>
      </c>
      <c r="U67" s="62" t="s">
        <v>950</v>
      </c>
      <c r="V67" s="63" t="s">
        <v>1435</v>
      </c>
      <c r="W67" s="64">
        <f t="shared" si="1"/>
        <v>1348</v>
      </c>
    </row>
    <row r="68" spans="1:23" s="10" customFormat="1" ht="142.5" customHeight="1">
      <c r="A68" s="52">
        <v>6</v>
      </c>
      <c r="B68" s="53" t="s">
        <v>144</v>
      </c>
      <c r="C68" s="54" t="s">
        <v>142</v>
      </c>
      <c r="D68" s="54" t="s">
        <v>285</v>
      </c>
      <c r="E68" s="55">
        <v>1</v>
      </c>
      <c r="F68" s="56" t="s">
        <v>1189</v>
      </c>
      <c r="G68" s="57" t="s">
        <v>1190</v>
      </c>
      <c r="H68" s="57" t="s">
        <v>1190</v>
      </c>
      <c r="I68" s="58" t="s">
        <v>555</v>
      </c>
      <c r="J68" s="59" t="s">
        <v>556</v>
      </c>
      <c r="K68" s="59" t="s">
        <v>557</v>
      </c>
      <c r="L68" s="59" t="s">
        <v>336</v>
      </c>
      <c r="M68" s="59" t="s">
        <v>554</v>
      </c>
      <c r="N68" s="59" t="s">
        <v>493</v>
      </c>
      <c r="O68" s="60">
        <v>343044124.94999999</v>
      </c>
      <c r="P68" s="60">
        <v>21616701.300000001</v>
      </c>
      <c r="Q68" s="60">
        <v>12188259.539999999</v>
      </c>
      <c r="R68" s="60">
        <v>10314666.289999999</v>
      </c>
      <c r="S68" s="61" t="s">
        <v>1269</v>
      </c>
      <c r="T68" s="60">
        <v>366534419.5</v>
      </c>
      <c r="U68" s="62" t="s">
        <v>339</v>
      </c>
      <c r="V68" s="63" t="s">
        <v>1436</v>
      </c>
      <c r="W68" s="64">
        <f t="shared" si="1"/>
        <v>1398</v>
      </c>
    </row>
    <row r="69" spans="1:23" s="10" customFormat="1" ht="125.25" customHeight="1">
      <c r="A69" s="52">
        <v>6</v>
      </c>
      <c r="B69" s="53" t="s">
        <v>144</v>
      </c>
      <c r="C69" s="54" t="s">
        <v>142</v>
      </c>
      <c r="D69" s="54" t="s">
        <v>285</v>
      </c>
      <c r="E69" s="55">
        <v>1</v>
      </c>
      <c r="F69" s="56" t="s">
        <v>564</v>
      </c>
      <c r="G69" s="57" t="s">
        <v>565</v>
      </c>
      <c r="H69" s="57" t="s">
        <v>565</v>
      </c>
      <c r="I69" s="58" t="s">
        <v>566</v>
      </c>
      <c r="J69" s="59" t="s">
        <v>740</v>
      </c>
      <c r="K69" s="59" t="s">
        <v>1090</v>
      </c>
      <c r="L69" s="59" t="s">
        <v>336</v>
      </c>
      <c r="M69" s="59" t="s">
        <v>337</v>
      </c>
      <c r="N69" s="59" t="s">
        <v>338</v>
      </c>
      <c r="O69" s="60">
        <v>1671287.14</v>
      </c>
      <c r="P69" s="60">
        <v>0</v>
      </c>
      <c r="Q69" s="60">
        <v>19077.22</v>
      </c>
      <c r="R69" s="60">
        <v>2565</v>
      </c>
      <c r="S69" s="61" t="s">
        <v>1270</v>
      </c>
      <c r="T69" s="60">
        <v>1687799.36</v>
      </c>
      <c r="U69" s="62" t="s">
        <v>339</v>
      </c>
      <c r="V69" s="63" t="s">
        <v>1437</v>
      </c>
      <c r="W69" s="64">
        <f t="shared" si="1"/>
        <v>1225</v>
      </c>
    </row>
    <row r="70" spans="1:23" s="10" customFormat="1" ht="162.75" customHeight="1">
      <c r="A70" s="52">
        <v>6</v>
      </c>
      <c r="B70" s="53" t="s">
        <v>144</v>
      </c>
      <c r="C70" s="54" t="s">
        <v>142</v>
      </c>
      <c r="D70" s="54" t="s">
        <v>285</v>
      </c>
      <c r="E70" s="55">
        <v>1</v>
      </c>
      <c r="F70" s="56" t="s">
        <v>323</v>
      </c>
      <c r="G70" s="57" t="s">
        <v>967</v>
      </c>
      <c r="H70" s="57" t="s">
        <v>967</v>
      </c>
      <c r="I70" s="58" t="s">
        <v>968</v>
      </c>
      <c r="J70" s="59" t="s">
        <v>969</v>
      </c>
      <c r="K70" s="59" t="s">
        <v>276</v>
      </c>
      <c r="L70" s="59" t="s">
        <v>336</v>
      </c>
      <c r="M70" s="59" t="s">
        <v>337</v>
      </c>
      <c r="N70" s="59" t="s">
        <v>338</v>
      </c>
      <c r="O70" s="60">
        <v>19238248.09</v>
      </c>
      <c r="P70" s="60">
        <v>622696.97</v>
      </c>
      <c r="Q70" s="60">
        <v>136672.98000000001</v>
      </c>
      <c r="R70" s="60">
        <v>2583079.36</v>
      </c>
      <c r="S70" s="61" t="s">
        <v>1778</v>
      </c>
      <c r="T70" s="60">
        <v>6122599.6100000003</v>
      </c>
      <c r="U70" s="62" t="s">
        <v>950</v>
      </c>
      <c r="V70" s="63" t="s">
        <v>1779</v>
      </c>
      <c r="W70" s="64">
        <f t="shared" si="1"/>
        <v>145</v>
      </c>
    </row>
    <row r="71" spans="1:23" s="10" customFormat="1" ht="142.5" customHeight="1">
      <c r="A71" s="52">
        <v>6</v>
      </c>
      <c r="B71" s="53" t="s">
        <v>144</v>
      </c>
      <c r="C71" s="54" t="s">
        <v>142</v>
      </c>
      <c r="D71" s="54" t="s">
        <v>285</v>
      </c>
      <c r="E71" s="55">
        <v>1</v>
      </c>
      <c r="F71" s="56" t="s">
        <v>323</v>
      </c>
      <c r="G71" s="57" t="s">
        <v>967</v>
      </c>
      <c r="H71" s="57" t="s">
        <v>967</v>
      </c>
      <c r="I71" s="58">
        <v>700006213166</v>
      </c>
      <c r="J71" s="59" t="s">
        <v>391</v>
      </c>
      <c r="K71" s="59" t="s">
        <v>395</v>
      </c>
      <c r="L71" s="59" t="s">
        <v>987</v>
      </c>
      <c r="M71" s="59" t="s">
        <v>1198</v>
      </c>
      <c r="N71" s="59" t="s">
        <v>338</v>
      </c>
      <c r="O71" s="60">
        <v>488766</v>
      </c>
      <c r="P71" s="60">
        <v>0</v>
      </c>
      <c r="Q71" s="60">
        <v>0</v>
      </c>
      <c r="R71" s="60">
        <v>0</v>
      </c>
      <c r="S71" s="61" t="s">
        <v>1271</v>
      </c>
      <c r="T71" s="60">
        <v>488766</v>
      </c>
      <c r="U71" s="62" t="s">
        <v>950</v>
      </c>
      <c r="V71" s="63" t="s">
        <v>1438</v>
      </c>
      <c r="W71" s="64">
        <f t="shared" si="1"/>
        <v>166</v>
      </c>
    </row>
    <row r="72" spans="1:23" s="10" customFormat="1" ht="129" customHeight="1">
      <c r="A72" s="52">
        <v>6</v>
      </c>
      <c r="B72" s="53" t="s">
        <v>144</v>
      </c>
      <c r="C72" s="54" t="s">
        <v>142</v>
      </c>
      <c r="D72" s="54" t="s">
        <v>285</v>
      </c>
      <c r="E72" s="55">
        <v>1</v>
      </c>
      <c r="F72" s="56" t="s">
        <v>323</v>
      </c>
      <c r="G72" s="57" t="s">
        <v>967</v>
      </c>
      <c r="H72" s="57" t="s">
        <v>967</v>
      </c>
      <c r="I72" s="58" t="s">
        <v>1195</v>
      </c>
      <c r="J72" s="59" t="s">
        <v>1196</v>
      </c>
      <c r="K72" s="59" t="s">
        <v>1197</v>
      </c>
      <c r="L72" s="59" t="s">
        <v>987</v>
      </c>
      <c r="M72" s="59" t="s">
        <v>1198</v>
      </c>
      <c r="N72" s="59" t="s">
        <v>338</v>
      </c>
      <c r="O72" s="60">
        <v>0</v>
      </c>
      <c r="P72" s="60">
        <v>0</v>
      </c>
      <c r="Q72" s="60">
        <v>0</v>
      </c>
      <c r="R72" s="60">
        <v>0</v>
      </c>
      <c r="S72" s="61" t="s">
        <v>1165</v>
      </c>
      <c r="T72" s="60">
        <v>0</v>
      </c>
      <c r="U72" s="62" t="s">
        <v>950</v>
      </c>
      <c r="V72" s="63" t="s">
        <v>1780</v>
      </c>
      <c r="W72" s="64">
        <f t="shared" si="1"/>
        <v>301</v>
      </c>
    </row>
    <row r="73" spans="1:23" s="10" customFormat="1" ht="168.75" customHeight="1">
      <c r="A73" s="52">
        <v>6</v>
      </c>
      <c r="B73" s="53" t="s">
        <v>144</v>
      </c>
      <c r="C73" s="54" t="s">
        <v>142</v>
      </c>
      <c r="D73" s="54" t="s">
        <v>285</v>
      </c>
      <c r="E73" s="55">
        <v>1</v>
      </c>
      <c r="F73" s="56" t="s">
        <v>323</v>
      </c>
      <c r="G73" s="57" t="s">
        <v>967</v>
      </c>
      <c r="H73" s="57" t="s">
        <v>967</v>
      </c>
      <c r="I73" s="58" t="s">
        <v>1199</v>
      </c>
      <c r="J73" s="59" t="s">
        <v>1200</v>
      </c>
      <c r="K73" s="59" t="s">
        <v>1126</v>
      </c>
      <c r="L73" s="59" t="s">
        <v>336</v>
      </c>
      <c r="M73" s="59" t="s">
        <v>337</v>
      </c>
      <c r="N73" s="59" t="s">
        <v>942</v>
      </c>
      <c r="O73" s="60">
        <v>3698707202.1300001</v>
      </c>
      <c r="P73" s="60">
        <v>555713827.91999996</v>
      </c>
      <c r="Q73" s="60">
        <v>102362182.81999999</v>
      </c>
      <c r="R73" s="60">
        <v>0</v>
      </c>
      <c r="S73" s="61" t="s">
        <v>1272</v>
      </c>
      <c r="T73" s="60">
        <v>4356783212.8699999</v>
      </c>
      <c r="U73" s="62" t="s">
        <v>950</v>
      </c>
      <c r="V73" s="63" t="s">
        <v>1439</v>
      </c>
      <c r="W73" s="64">
        <f t="shared" si="1"/>
        <v>582</v>
      </c>
    </row>
    <row r="74" spans="1:23" s="10" customFormat="1" ht="198.75" customHeight="1">
      <c r="A74" s="52">
        <v>6</v>
      </c>
      <c r="B74" s="53" t="s">
        <v>144</v>
      </c>
      <c r="C74" s="54" t="s">
        <v>142</v>
      </c>
      <c r="D74" s="54" t="s">
        <v>285</v>
      </c>
      <c r="E74" s="55">
        <v>1</v>
      </c>
      <c r="F74" s="56" t="s">
        <v>323</v>
      </c>
      <c r="G74" s="57" t="s">
        <v>967</v>
      </c>
      <c r="H74" s="57" t="s">
        <v>967</v>
      </c>
      <c r="I74" s="58" t="s">
        <v>1201</v>
      </c>
      <c r="J74" s="59" t="s">
        <v>1202</v>
      </c>
      <c r="K74" s="59" t="s">
        <v>1127</v>
      </c>
      <c r="L74" s="59" t="s">
        <v>336</v>
      </c>
      <c r="M74" s="59" t="s">
        <v>337</v>
      </c>
      <c r="N74" s="59" t="s">
        <v>338</v>
      </c>
      <c r="O74" s="60">
        <v>7654203.2000000002</v>
      </c>
      <c r="P74" s="60">
        <v>29000</v>
      </c>
      <c r="Q74" s="60">
        <v>0</v>
      </c>
      <c r="R74" s="60">
        <v>0</v>
      </c>
      <c r="S74" s="61" t="s">
        <v>1781</v>
      </c>
      <c r="T74" s="60">
        <v>7654203.2000000002</v>
      </c>
      <c r="U74" s="62" t="s">
        <v>950</v>
      </c>
      <c r="V74" s="63" t="s">
        <v>1782</v>
      </c>
      <c r="W74" s="64">
        <f t="shared" si="1"/>
        <v>721</v>
      </c>
    </row>
    <row r="75" spans="1:23" s="10" customFormat="1" ht="140.25" customHeight="1">
      <c r="A75" s="52">
        <v>6</v>
      </c>
      <c r="B75" s="53" t="s">
        <v>144</v>
      </c>
      <c r="C75" s="54" t="s">
        <v>142</v>
      </c>
      <c r="D75" s="54" t="s">
        <v>285</v>
      </c>
      <c r="E75" s="55">
        <v>1</v>
      </c>
      <c r="F75" s="56" t="s">
        <v>323</v>
      </c>
      <c r="G75" s="57" t="s">
        <v>967</v>
      </c>
      <c r="H75" s="57" t="s">
        <v>967</v>
      </c>
      <c r="I75" s="58" t="s">
        <v>1203</v>
      </c>
      <c r="J75" s="59" t="s">
        <v>1204</v>
      </c>
      <c r="K75" s="59" t="s">
        <v>1205</v>
      </c>
      <c r="L75" s="59" t="s">
        <v>336</v>
      </c>
      <c r="M75" s="59" t="s">
        <v>337</v>
      </c>
      <c r="N75" s="59" t="s">
        <v>338</v>
      </c>
      <c r="O75" s="60">
        <v>4634905.29</v>
      </c>
      <c r="P75" s="60">
        <v>5997274.7999999998</v>
      </c>
      <c r="Q75" s="60">
        <v>209050.99</v>
      </c>
      <c r="R75" s="60">
        <v>100.43</v>
      </c>
      <c r="S75" s="61" t="s">
        <v>1440</v>
      </c>
      <c r="T75" s="60">
        <v>10841130.65</v>
      </c>
      <c r="U75" s="62" t="s">
        <v>950</v>
      </c>
      <c r="V75" s="63" t="s">
        <v>1783</v>
      </c>
      <c r="W75" s="64">
        <f t="shared" si="1"/>
        <v>726</v>
      </c>
    </row>
    <row r="76" spans="1:23" s="10" customFormat="1" ht="162.75" customHeight="1">
      <c r="A76" s="52">
        <v>6</v>
      </c>
      <c r="B76" s="53" t="s">
        <v>144</v>
      </c>
      <c r="C76" s="54" t="s">
        <v>142</v>
      </c>
      <c r="D76" s="54" t="s">
        <v>285</v>
      </c>
      <c r="E76" s="55">
        <v>1</v>
      </c>
      <c r="F76" s="56" t="s">
        <v>323</v>
      </c>
      <c r="G76" s="57" t="s">
        <v>967</v>
      </c>
      <c r="H76" s="57" t="s">
        <v>967</v>
      </c>
      <c r="I76" s="58" t="s">
        <v>224</v>
      </c>
      <c r="J76" s="59" t="s">
        <v>33</v>
      </c>
      <c r="K76" s="59" t="s">
        <v>225</v>
      </c>
      <c r="L76" s="59" t="s">
        <v>336</v>
      </c>
      <c r="M76" s="59" t="s">
        <v>337</v>
      </c>
      <c r="N76" s="59" t="s">
        <v>493</v>
      </c>
      <c r="O76" s="60">
        <v>8672399964.8799992</v>
      </c>
      <c r="P76" s="60">
        <v>180845599</v>
      </c>
      <c r="Q76" s="60">
        <v>1260805936.22</v>
      </c>
      <c r="R76" s="60">
        <v>400783640.95999998</v>
      </c>
      <c r="S76" s="61" t="s">
        <v>1784</v>
      </c>
      <c r="T76" s="60">
        <v>9713267859.1399994</v>
      </c>
      <c r="U76" s="62" t="s">
        <v>950</v>
      </c>
      <c r="V76" s="63" t="s">
        <v>1785</v>
      </c>
      <c r="W76" s="64">
        <f t="shared" si="1"/>
        <v>742</v>
      </c>
    </row>
    <row r="77" spans="1:23" s="10" customFormat="1" ht="138.75" customHeight="1">
      <c r="A77" s="52">
        <v>6</v>
      </c>
      <c r="B77" s="53" t="s">
        <v>144</v>
      </c>
      <c r="C77" s="54" t="s">
        <v>142</v>
      </c>
      <c r="D77" s="54" t="s">
        <v>285</v>
      </c>
      <c r="E77" s="55">
        <v>1</v>
      </c>
      <c r="F77" s="56" t="s">
        <v>323</v>
      </c>
      <c r="G77" s="57" t="s">
        <v>967</v>
      </c>
      <c r="H77" s="57" t="s">
        <v>967</v>
      </c>
      <c r="I77" s="58" t="s">
        <v>1220</v>
      </c>
      <c r="J77" s="59" t="s">
        <v>34</v>
      </c>
      <c r="K77" s="59" t="s">
        <v>1441</v>
      </c>
      <c r="L77" s="59" t="s">
        <v>336</v>
      </c>
      <c r="M77" s="59" t="s">
        <v>337</v>
      </c>
      <c r="N77" s="59" t="s">
        <v>338</v>
      </c>
      <c r="O77" s="60">
        <v>1524.51</v>
      </c>
      <c r="P77" s="60">
        <v>0</v>
      </c>
      <c r="Q77" s="60">
        <v>52.88</v>
      </c>
      <c r="R77" s="60">
        <v>0</v>
      </c>
      <c r="S77" s="61" t="s">
        <v>1273</v>
      </c>
      <c r="T77" s="60">
        <v>1577.39</v>
      </c>
      <c r="U77" s="62" t="s">
        <v>950</v>
      </c>
      <c r="V77" s="63" t="s">
        <v>1442</v>
      </c>
      <c r="W77" s="64">
        <f t="shared" si="1"/>
        <v>1335</v>
      </c>
    </row>
    <row r="78" spans="1:23" s="10" customFormat="1" ht="159" customHeight="1">
      <c r="A78" s="52">
        <v>6</v>
      </c>
      <c r="B78" s="53" t="s">
        <v>144</v>
      </c>
      <c r="C78" s="54" t="s">
        <v>142</v>
      </c>
      <c r="D78" s="54" t="s">
        <v>285</v>
      </c>
      <c r="E78" s="55">
        <v>1</v>
      </c>
      <c r="F78" s="56" t="s">
        <v>323</v>
      </c>
      <c r="G78" s="57" t="s">
        <v>967</v>
      </c>
      <c r="H78" s="57" t="s">
        <v>967</v>
      </c>
      <c r="I78" s="58" t="s">
        <v>1221</v>
      </c>
      <c r="J78" s="59" t="s">
        <v>1222</v>
      </c>
      <c r="K78" s="59" t="s">
        <v>155</v>
      </c>
      <c r="L78" s="59" t="s">
        <v>336</v>
      </c>
      <c r="M78" s="59" t="s">
        <v>337</v>
      </c>
      <c r="N78" s="59" t="s">
        <v>942</v>
      </c>
      <c r="O78" s="60">
        <v>7506118927.2799997</v>
      </c>
      <c r="P78" s="60">
        <v>2179477450.02</v>
      </c>
      <c r="Q78" s="60">
        <v>215181206.43000001</v>
      </c>
      <c r="R78" s="60">
        <v>2006268039.72</v>
      </c>
      <c r="S78" s="61" t="s">
        <v>1274</v>
      </c>
      <c r="T78" s="60">
        <v>7894509544.0100002</v>
      </c>
      <c r="U78" s="62" t="s">
        <v>950</v>
      </c>
      <c r="V78" s="63" t="s">
        <v>1443</v>
      </c>
      <c r="W78" s="64">
        <f t="shared" si="1"/>
        <v>1336</v>
      </c>
    </row>
    <row r="79" spans="1:23" s="10" customFormat="1" ht="151.5" customHeight="1">
      <c r="A79" s="52">
        <v>6</v>
      </c>
      <c r="B79" s="53" t="s">
        <v>144</v>
      </c>
      <c r="C79" s="54" t="s">
        <v>142</v>
      </c>
      <c r="D79" s="54" t="s">
        <v>285</v>
      </c>
      <c r="E79" s="55">
        <v>1</v>
      </c>
      <c r="F79" s="56" t="s">
        <v>323</v>
      </c>
      <c r="G79" s="57" t="s">
        <v>967</v>
      </c>
      <c r="H79" s="57" t="s">
        <v>967</v>
      </c>
      <c r="I79" s="58" t="s">
        <v>1223</v>
      </c>
      <c r="J79" s="59" t="s">
        <v>1224</v>
      </c>
      <c r="K79" s="59" t="s">
        <v>973</v>
      </c>
      <c r="L79" s="59" t="s">
        <v>336</v>
      </c>
      <c r="M79" s="59" t="s">
        <v>337</v>
      </c>
      <c r="N79" s="59" t="s">
        <v>338</v>
      </c>
      <c r="O79" s="60">
        <v>186892566.15000001</v>
      </c>
      <c r="P79" s="60">
        <v>252527197.66999999</v>
      </c>
      <c r="Q79" s="60">
        <v>1720595.84</v>
      </c>
      <c r="R79" s="60">
        <v>12352595.02</v>
      </c>
      <c r="S79" s="61" t="s">
        <v>1786</v>
      </c>
      <c r="T79" s="60">
        <v>428787764.63999999</v>
      </c>
      <c r="U79" s="62" t="s">
        <v>950</v>
      </c>
      <c r="V79" s="63" t="s">
        <v>1444</v>
      </c>
      <c r="W79" s="64">
        <f t="shared" si="1"/>
        <v>1346</v>
      </c>
    </row>
    <row r="80" spans="1:23" s="10" customFormat="1" ht="140.25" customHeight="1">
      <c r="A80" s="52">
        <v>6</v>
      </c>
      <c r="B80" s="53" t="s">
        <v>144</v>
      </c>
      <c r="C80" s="54" t="s">
        <v>142</v>
      </c>
      <c r="D80" s="54" t="s">
        <v>285</v>
      </c>
      <c r="E80" s="55">
        <v>1</v>
      </c>
      <c r="F80" s="56" t="s">
        <v>323</v>
      </c>
      <c r="G80" s="57" t="s">
        <v>967</v>
      </c>
      <c r="H80" s="57" t="s">
        <v>967</v>
      </c>
      <c r="I80" s="58" t="s">
        <v>1225</v>
      </c>
      <c r="J80" s="59" t="s">
        <v>279</v>
      </c>
      <c r="K80" s="59" t="s">
        <v>156</v>
      </c>
      <c r="L80" s="59" t="s">
        <v>336</v>
      </c>
      <c r="M80" s="59" t="s">
        <v>337</v>
      </c>
      <c r="N80" s="59" t="s">
        <v>338</v>
      </c>
      <c r="O80" s="60">
        <v>269895040.73000002</v>
      </c>
      <c r="P80" s="60">
        <v>0</v>
      </c>
      <c r="Q80" s="60">
        <v>5438424.0700000003</v>
      </c>
      <c r="R80" s="60">
        <v>233151387.91999999</v>
      </c>
      <c r="S80" s="61" t="s">
        <v>1787</v>
      </c>
      <c r="T80" s="60">
        <v>42182076.880000003</v>
      </c>
      <c r="U80" s="62" t="s">
        <v>950</v>
      </c>
      <c r="V80" s="63" t="s">
        <v>1445</v>
      </c>
      <c r="W80" s="64">
        <f t="shared" si="1"/>
        <v>1397</v>
      </c>
    </row>
    <row r="81" spans="1:23" s="10" customFormat="1" ht="198.75" customHeight="1">
      <c r="A81" s="52">
        <v>6</v>
      </c>
      <c r="B81" s="53" t="s">
        <v>144</v>
      </c>
      <c r="C81" s="54" t="s">
        <v>142</v>
      </c>
      <c r="D81" s="54" t="s">
        <v>285</v>
      </c>
      <c r="E81" s="55">
        <v>1</v>
      </c>
      <c r="F81" s="56" t="s">
        <v>323</v>
      </c>
      <c r="G81" s="57" t="s">
        <v>967</v>
      </c>
      <c r="H81" s="57" t="s">
        <v>967</v>
      </c>
      <c r="I81" s="58" t="s">
        <v>692</v>
      </c>
      <c r="J81" s="59" t="s">
        <v>280</v>
      </c>
      <c r="K81" s="59" t="s">
        <v>157</v>
      </c>
      <c r="L81" s="59" t="s">
        <v>336</v>
      </c>
      <c r="M81" s="59" t="s">
        <v>337</v>
      </c>
      <c r="N81" s="59" t="s">
        <v>493</v>
      </c>
      <c r="O81" s="60">
        <v>98193314.950000003</v>
      </c>
      <c r="P81" s="60">
        <v>17307260.52</v>
      </c>
      <c r="Q81" s="60">
        <v>25861693.84</v>
      </c>
      <c r="R81" s="60">
        <v>11506480.92</v>
      </c>
      <c r="S81" s="61" t="s">
        <v>1788</v>
      </c>
      <c r="T81" s="60">
        <v>129855788.39</v>
      </c>
      <c r="U81" s="62" t="s">
        <v>950</v>
      </c>
      <c r="V81" s="63" t="s">
        <v>1789</v>
      </c>
      <c r="W81" s="64">
        <f t="shared" si="1"/>
        <v>1462</v>
      </c>
    </row>
    <row r="82" spans="1:23" s="10" customFormat="1" ht="144" customHeight="1">
      <c r="A82" s="52">
        <v>6</v>
      </c>
      <c r="B82" s="53" t="s">
        <v>144</v>
      </c>
      <c r="C82" s="54" t="s">
        <v>142</v>
      </c>
      <c r="D82" s="54" t="s">
        <v>285</v>
      </c>
      <c r="E82" s="55">
        <v>1</v>
      </c>
      <c r="F82" s="56" t="s">
        <v>323</v>
      </c>
      <c r="G82" s="57" t="s">
        <v>967</v>
      </c>
      <c r="H82" s="57" t="s">
        <v>967</v>
      </c>
      <c r="I82" s="58" t="s">
        <v>691</v>
      </c>
      <c r="J82" s="59" t="s">
        <v>690</v>
      </c>
      <c r="K82" s="59" t="s">
        <v>158</v>
      </c>
      <c r="L82" s="59" t="s">
        <v>336</v>
      </c>
      <c r="M82" s="59" t="s">
        <v>337</v>
      </c>
      <c r="N82" s="59" t="s">
        <v>338</v>
      </c>
      <c r="O82" s="60">
        <v>1878396.32</v>
      </c>
      <c r="P82" s="60">
        <v>0</v>
      </c>
      <c r="Q82" s="60">
        <v>118.02</v>
      </c>
      <c r="R82" s="60">
        <v>0</v>
      </c>
      <c r="S82" s="61" t="s">
        <v>1446</v>
      </c>
      <c r="T82" s="60">
        <v>1878514.34</v>
      </c>
      <c r="U82" s="62" t="s">
        <v>950</v>
      </c>
      <c r="V82" s="63" t="s">
        <v>1447</v>
      </c>
      <c r="W82" s="64">
        <f t="shared" si="1"/>
        <v>1463</v>
      </c>
    </row>
    <row r="83" spans="1:23" s="10" customFormat="1" ht="155.25" customHeight="1">
      <c r="A83" s="52">
        <v>6</v>
      </c>
      <c r="B83" s="53" t="s">
        <v>144</v>
      </c>
      <c r="C83" s="54" t="s">
        <v>142</v>
      </c>
      <c r="D83" s="54" t="s">
        <v>285</v>
      </c>
      <c r="E83" s="55">
        <v>1</v>
      </c>
      <c r="F83" s="56" t="s">
        <v>323</v>
      </c>
      <c r="G83" s="57" t="s">
        <v>967</v>
      </c>
      <c r="H83" s="57" t="s">
        <v>821</v>
      </c>
      <c r="I83" s="58" t="s">
        <v>35</v>
      </c>
      <c r="J83" s="59" t="s">
        <v>36</v>
      </c>
      <c r="K83" s="59" t="s">
        <v>159</v>
      </c>
      <c r="L83" s="59" t="s">
        <v>336</v>
      </c>
      <c r="M83" s="59" t="s">
        <v>337</v>
      </c>
      <c r="N83" s="59" t="s">
        <v>338</v>
      </c>
      <c r="O83" s="60">
        <v>74014550.090000004</v>
      </c>
      <c r="P83" s="60">
        <v>0</v>
      </c>
      <c r="Q83" s="60">
        <v>3175384.14</v>
      </c>
      <c r="R83" s="60">
        <v>-48115240.270000003</v>
      </c>
      <c r="S83" s="61" t="s">
        <v>1448</v>
      </c>
      <c r="T83" s="60">
        <v>125305174.5</v>
      </c>
      <c r="U83" s="62" t="s">
        <v>950</v>
      </c>
      <c r="V83" s="63" t="s">
        <v>1449</v>
      </c>
      <c r="W83" s="64">
        <f t="shared" si="1"/>
        <v>1484</v>
      </c>
    </row>
    <row r="84" spans="1:23" s="10" customFormat="1" ht="198.75" customHeight="1">
      <c r="A84" s="52">
        <v>6</v>
      </c>
      <c r="B84" s="53" t="s">
        <v>144</v>
      </c>
      <c r="C84" s="54" t="s">
        <v>142</v>
      </c>
      <c r="D84" s="54" t="s">
        <v>285</v>
      </c>
      <c r="E84" s="55">
        <v>1</v>
      </c>
      <c r="F84" s="56" t="s">
        <v>323</v>
      </c>
      <c r="G84" s="57" t="s">
        <v>967</v>
      </c>
      <c r="H84" s="57" t="s">
        <v>967</v>
      </c>
      <c r="I84" s="58" t="s">
        <v>299</v>
      </c>
      <c r="J84" s="59" t="s">
        <v>300</v>
      </c>
      <c r="K84" s="59" t="s">
        <v>301</v>
      </c>
      <c r="L84" s="59" t="s">
        <v>336</v>
      </c>
      <c r="M84" s="59" t="s">
        <v>337</v>
      </c>
      <c r="N84" s="59" t="s">
        <v>1107</v>
      </c>
      <c r="O84" s="60">
        <v>2207036938.0599999</v>
      </c>
      <c r="P84" s="60">
        <v>103692985</v>
      </c>
      <c r="Q84" s="60">
        <v>346202914.30000001</v>
      </c>
      <c r="R84" s="60">
        <v>68427337.670000002</v>
      </c>
      <c r="S84" s="61" t="s">
        <v>1790</v>
      </c>
      <c r="T84" s="60">
        <v>2588505499.6900001</v>
      </c>
      <c r="U84" s="62" t="s">
        <v>950</v>
      </c>
      <c r="V84" s="63" t="s">
        <v>1791</v>
      </c>
      <c r="W84" s="64">
        <f t="shared" si="1"/>
        <v>1508</v>
      </c>
    </row>
    <row r="85" spans="1:23" s="10" customFormat="1" ht="132.75" customHeight="1">
      <c r="A85" s="52">
        <v>6</v>
      </c>
      <c r="B85" s="53" t="s">
        <v>144</v>
      </c>
      <c r="C85" s="54" t="s">
        <v>142</v>
      </c>
      <c r="D85" s="54" t="s">
        <v>285</v>
      </c>
      <c r="E85" s="55">
        <v>1</v>
      </c>
      <c r="F85" s="56" t="s">
        <v>323</v>
      </c>
      <c r="G85" s="57" t="s">
        <v>967</v>
      </c>
      <c r="H85" s="57" t="s">
        <v>967</v>
      </c>
      <c r="I85" s="58" t="s">
        <v>1144</v>
      </c>
      <c r="J85" s="59" t="s">
        <v>1145</v>
      </c>
      <c r="K85" s="59" t="s">
        <v>1146</v>
      </c>
      <c r="L85" s="59" t="s">
        <v>336</v>
      </c>
      <c r="M85" s="59" t="s">
        <v>337</v>
      </c>
      <c r="N85" s="59" t="s">
        <v>942</v>
      </c>
      <c r="O85" s="60">
        <v>0</v>
      </c>
      <c r="P85" s="60">
        <v>68631455</v>
      </c>
      <c r="Q85" s="60">
        <v>1704345.37</v>
      </c>
      <c r="R85" s="60">
        <v>11032600.140000001</v>
      </c>
      <c r="S85" s="61" t="s">
        <v>1792</v>
      </c>
      <c r="T85" s="60">
        <v>60281772.159999996</v>
      </c>
      <c r="U85" s="62" t="s">
        <v>950</v>
      </c>
      <c r="V85" s="63" t="s">
        <v>1450</v>
      </c>
      <c r="W85" s="64">
        <f t="shared" si="1"/>
        <v>1516</v>
      </c>
    </row>
    <row r="86" spans="1:23" s="10" customFormat="1" ht="129" customHeight="1">
      <c r="A86" s="52">
        <v>6</v>
      </c>
      <c r="B86" s="53" t="s">
        <v>144</v>
      </c>
      <c r="C86" s="54" t="s">
        <v>142</v>
      </c>
      <c r="D86" s="54" t="s">
        <v>285</v>
      </c>
      <c r="E86" s="55">
        <v>1</v>
      </c>
      <c r="F86" s="56" t="s">
        <v>323</v>
      </c>
      <c r="G86" s="57" t="s">
        <v>967</v>
      </c>
      <c r="H86" s="57" t="s">
        <v>967</v>
      </c>
      <c r="I86" s="58" t="s">
        <v>1793</v>
      </c>
      <c r="J86" s="59" t="s">
        <v>1794</v>
      </c>
      <c r="K86" s="59" t="s">
        <v>1795</v>
      </c>
      <c r="L86" s="59" t="s">
        <v>336</v>
      </c>
      <c r="M86" s="59" t="s">
        <v>337</v>
      </c>
      <c r="N86" s="59" t="s">
        <v>937</v>
      </c>
      <c r="O86" s="60">
        <v>0</v>
      </c>
      <c r="P86" s="60">
        <v>1000000</v>
      </c>
      <c r="Q86" s="60">
        <v>1849.35</v>
      </c>
      <c r="R86" s="60">
        <v>0</v>
      </c>
      <c r="S86" s="61" t="s">
        <v>1796</v>
      </c>
      <c r="T86" s="60">
        <v>1001849.35</v>
      </c>
      <c r="U86" s="62" t="s">
        <v>950</v>
      </c>
      <c r="V86" s="63" t="s">
        <v>1797</v>
      </c>
      <c r="W86" s="64">
        <f t="shared" si="1"/>
        <v>1536</v>
      </c>
    </row>
    <row r="87" spans="1:23" s="10" customFormat="1" ht="198.75" customHeight="1">
      <c r="A87" s="52">
        <v>6</v>
      </c>
      <c r="B87" s="53" t="s">
        <v>144</v>
      </c>
      <c r="C87" s="54" t="s">
        <v>142</v>
      </c>
      <c r="D87" s="54" t="s">
        <v>285</v>
      </c>
      <c r="E87" s="55">
        <v>1</v>
      </c>
      <c r="F87" s="56" t="s">
        <v>1227</v>
      </c>
      <c r="G87" s="57" t="s">
        <v>1228</v>
      </c>
      <c r="H87" s="57" t="s">
        <v>1228</v>
      </c>
      <c r="I87" s="58" t="s">
        <v>1229</v>
      </c>
      <c r="J87" s="59" t="s">
        <v>190</v>
      </c>
      <c r="K87" s="59" t="s">
        <v>1275</v>
      </c>
      <c r="L87" s="59" t="s">
        <v>336</v>
      </c>
      <c r="M87" s="59" t="s">
        <v>929</v>
      </c>
      <c r="N87" s="59" t="s">
        <v>493</v>
      </c>
      <c r="O87" s="60">
        <v>554278864.54999995</v>
      </c>
      <c r="P87" s="60">
        <v>15392219.789999999</v>
      </c>
      <c r="Q87" s="60">
        <v>3582442</v>
      </c>
      <c r="R87" s="60">
        <v>109643380.36</v>
      </c>
      <c r="S87" s="61" t="s">
        <v>1798</v>
      </c>
      <c r="T87" s="60">
        <v>463610145.98000002</v>
      </c>
      <c r="U87" s="62" t="s">
        <v>339</v>
      </c>
      <c r="V87" s="63" t="s">
        <v>1451</v>
      </c>
      <c r="W87" s="64">
        <f t="shared" si="1"/>
        <v>1320</v>
      </c>
    </row>
    <row r="88" spans="1:23" s="10" customFormat="1" ht="198.75" customHeight="1">
      <c r="A88" s="52">
        <v>6</v>
      </c>
      <c r="B88" s="53" t="s">
        <v>144</v>
      </c>
      <c r="C88" s="54" t="s">
        <v>142</v>
      </c>
      <c r="D88" s="54" t="s">
        <v>285</v>
      </c>
      <c r="E88" s="55">
        <v>1</v>
      </c>
      <c r="F88" s="56" t="s">
        <v>1227</v>
      </c>
      <c r="G88" s="57" t="s">
        <v>1228</v>
      </c>
      <c r="H88" s="57" t="s">
        <v>1228</v>
      </c>
      <c r="I88" s="58" t="s">
        <v>1230</v>
      </c>
      <c r="J88" s="59" t="s">
        <v>283</v>
      </c>
      <c r="K88" s="59" t="s">
        <v>1276</v>
      </c>
      <c r="L88" s="59" t="s">
        <v>336</v>
      </c>
      <c r="M88" s="59" t="s">
        <v>929</v>
      </c>
      <c r="N88" s="59" t="s">
        <v>1107</v>
      </c>
      <c r="O88" s="60">
        <v>8954116.2799999993</v>
      </c>
      <c r="P88" s="60">
        <v>126982</v>
      </c>
      <c r="Q88" s="60">
        <v>136945</v>
      </c>
      <c r="R88" s="60">
        <v>1049605.45</v>
      </c>
      <c r="S88" s="61" t="s">
        <v>1799</v>
      </c>
      <c r="T88" s="60">
        <v>8168437.8300000001</v>
      </c>
      <c r="U88" s="62" t="s">
        <v>339</v>
      </c>
      <c r="V88" s="63" t="s">
        <v>1452</v>
      </c>
      <c r="W88" s="64">
        <f t="shared" si="1"/>
        <v>1321</v>
      </c>
    </row>
    <row r="89" spans="1:23" s="10" customFormat="1" ht="198.75" customHeight="1">
      <c r="A89" s="52">
        <v>6</v>
      </c>
      <c r="B89" s="53" t="s">
        <v>144</v>
      </c>
      <c r="C89" s="54" t="s">
        <v>142</v>
      </c>
      <c r="D89" s="54" t="s">
        <v>285</v>
      </c>
      <c r="E89" s="55">
        <v>1</v>
      </c>
      <c r="F89" s="56" t="s">
        <v>578</v>
      </c>
      <c r="G89" s="57" t="s">
        <v>579</v>
      </c>
      <c r="H89" s="57" t="s">
        <v>579</v>
      </c>
      <c r="I89" s="58">
        <v>700006200134</v>
      </c>
      <c r="J89" s="59" t="s">
        <v>580</v>
      </c>
      <c r="K89" s="59" t="s">
        <v>1133</v>
      </c>
      <c r="L89" s="59" t="s">
        <v>987</v>
      </c>
      <c r="M89" s="59" t="s">
        <v>581</v>
      </c>
      <c r="N89" s="59" t="s">
        <v>338</v>
      </c>
      <c r="O89" s="60">
        <v>0</v>
      </c>
      <c r="P89" s="60">
        <v>0</v>
      </c>
      <c r="Q89" s="60">
        <v>0</v>
      </c>
      <c r="R89" s="60">
        <v>0</v>
      </c>
      <c r="S89" s="61" t="s">
        <v>1305</v>
      </c>
      <c r="T89" s="60">
        <v>0</v>
      </c>
      <c r="U89" s="62" t="s">
        <v>950</v>
      </c>
      <c r="V89" s="63" t="s">
        <v>1800</v>
      </c>
      <c r="W89" s="64">
        <f t="shared" si="1"/>
        <v>134</v>
      </c>
    </row>
    <row r="90" spans="1:23" s="10" customFormat="1" ht="161.25" customHeight="1">
      <c r="A90" s="52">
        <v>6</v>
      </c>
      <c r="B90" s="53" t="s">
        <v>144</v>
      </c>
      <c r="C90" s="54" t="s">
        <v>142</v>
      </c>
      <c r="D90" s="54" t="s">
        <v>285</v>
      </c>
      <c r="E90" s="55">
        <v>1</v>
      </c>
      <c r="F90" s="56" t="s">
        <v>578</v>
      </c>
      <c r="G90" s="57" t="s">
        <v>579</v>
      </c>
      <c r="H90" s="57" t="s">
        <v>579</v>
      </c>
      <c r="I90" s="58">
        <v>700006120230</v>
      </c>
      <c r="J90" s="59" t="s">
        <v>24</v>
      </c>
      <c r="K90" s="59" t="s">
        <v>835</v>
      </c>
      <c r="L90" s="59" t="s">
        <v>987</v>
      </c>
      <c r="M90" s="59" t="s">
        <v>593</v>
      </c>
      <c r="N90" s="59" t="s">
        <v>338</v>
      </c>
      <c r="O90" s="60">
        <v>0</v>
      </c>
      <c r="P90" s="60">
        <v>0</v>
      </c>
      <c r="Q90" s="60">
        <v>0</v>
      </c>
      <c r="R90" s="60">
        <v>0</v>
      </c>
      <c r="S90" s="61" t="s">
        <v>193</v>
      </c>
      <c r="T90" s="60">
        <v>0</v>
      </c>
      <c r="U90" s="62" t="s">
        <v>950</v>
      </c>
      <c r="V90" s="63" t="s">
        <v>1453</v>
      </c>
      <c r="W90" s="64">
        <f t="shared" si="1"/>
        <v>230</v>
      </c>
    </row>
    <row r="91" spans="1:23" s="10" customFormat="1" ht="198.75" customHeight="1">
      <c r="A91" s="52">
        <v>6</v>
      </c>
      <c r="B91" s="53" t="s">
        <v>144</v>
      </c>
      <c r="C91" s="54" t="s">
        <v>142</v>
      </c>
      <c r="D91" s="54" t="s">
        <v>285</v>
      </c>
      <c r="E91" s="55">
        <v>1</v>
      </c>
      <c r="F91" s="56" t="s">
        <v>578</v>
      </c>
      <c r="G91" s="57" t="s">
        <v>579</v>
      </c>
      <c r="H91" s="57" t="s">
        <v>579</v>
      </c>
      <c r="I91" s="58" t="s">
        <v>836</v>
      </c>
      <c r="J91" s="59" t="s">
        <v>25</v>
      </c>
      <c r="K91" s="59" t="s">
        <v>706</v>
      </c>
      <c r="L91" s="59" t="s">
        <v>336</v>
      </c>
      <c r="M91" s="59" t="s">
        <v>337</v>
      </c>
      <c r="N91" s="59" t="s">
        <v>338</v>
      </c>
      <c r="O91" s="60">
        <v>483734933.25</v>
      </c>
      <c r="P91" s="60">
        <v>0</v>
      </c>
      <c r="Q91" s="60">
        <v>16789867.780000001</v>
      </c>
      <c r="R91" s="60">
        <v>191430.82</v>
      </c>
      <c r="S91" s="61" t="s">
        <v>1801</v>
      </c>
      <c r="T91" s="60">
        <v>500333370.20999998</v>
      </c>
      <c r="U91" s="62" t="s">
        <v>339</v>
      </c>
      <c r="V91" s="63" t="s">
        <v>1802</v>
      </c>
      <c r="W91" s="64">
        <f t="shared" si="1"/>
        <v>1129</v>
      </c>
    </row>
    <row r="92" spans="1:23" s="10" customFormat="1" ht="311.25" customHeight="1">
      <c r="A92" s="52">
        <v>6</v>
      </c>
      <c r="B92" s="53" t="s">
        <v>144</v>
      </c>
      <c r="C92" s="54" t="s">
        <v>142</v>
      </c>
      <c r="D92" s="54" t="s">
        <v>285</v>
      </c>
      <c r="E92" s="55">
        <v>1</v>
      </c>
      <c r="F92" s="56" t="s">
        <v>578</v>
      </c>
      <c r="G92" s="57" t="s">
        <v>579</v>
      </c>
      <c r="H92" s="57" t="s">
        <v>579</v>
      </c>
      <c r="I92" s="58" t="s">
        <v>837</v>
      </c>
      <c r="J92" s="59" t="s">
        <v>838</v>
      </c>
      <c r="K92" s="59" t="s">
        <v>707</v>
      </c>
      <c r="L92" s="59" t="s">
        <v>336</v>
      </c>
      <c r="M92" s="59" t="s">
        <v>337</v>
      </c>
      <c r="N92" s="59" t="s">
        <v>493</v>
      </c>
      <c r="O92" s="60">
        <v>20859573341.580002</v>
      </c>
      <c r="P92" s="60">
        <v>1300683.8500000001</v>
      </c>
      <c r="Q92" s="60">
        <v>1196358036.3599999</v>
      </c>
      <c r="R92" s="60">
        <v>1602977148.95</v>
      </c>
      <c r="S92" s="61" t="s">
        <v>194</v>
      </c>
      <c r="T92" s="60">
        <v>20454254912.84</v>
      </c>
      <c r="U92" s="62" t="s">
        <v>950</v>
      </c>
      <c r="V92" s="63" t="s">
        <v>1803</v>
      </c>
      <c r="W92" s="64">
        <f t="shared" si="1"/>
        <v>1339</v>
      </c>
    </row>
    <row r="93" spans="1:23" s="10" customFormat="1" ht="144" customHeight="1">
      <c r="A93" s="52">
        <v>6</v>
      </c>
      <c r="B93" s="53" t="s">
        <v>144</v>
      </c>
      <c r="C93" s="54" t="s">
        <v>142</v>
      </c>
      <c r="D93" s="54" t="s">
        <v>285</v>
      </c>
      <c r="E93" s="55">
        <v>1</v>
      </c>
      <c r="F93" s="56" t="s">
        <v>578</v>
      </c>
      <c r="G93" s="57" t="s">
        <v>579</v>
      </c>
      <c r="H93" s="57" t="s">
        <v>579</v>
      </c>
      <c r="I93" s="58" t="s">
        <v>839</v>
      </c>
      <c r="J93" s="59" t="s">
        <v>121</v>
      </c>
      <c r="K93" s="59" t="s">
        <v>525</v>
      </c>
      <c r="L93" s="59" t="s">
        <v>987</v>
      </c>
      <c r="M93" s="59" t="s">
        <v>1206</v>
      </c>
      <c r="N93" s="59" t="s">
        <v>493</v>
      </c>
      <c r="O93" s="60">
        <v>52799646.240000002</v>
      </c>
      <c r="P93" s="60">
        <v>1288914.27</v>
      </c>
      <c r="Q93" s="60">
        <v>1836618.17</v>
      </c>
      <c r="R93" s="60">
        <v>2505238.7799999998</v>
      </c>
      <c r="S93" s="61" t="s">
        <v>195</v>
      </c>
      <c r="T93" s="60">
        <v>53419939.899999999</v>
      </c>
      <c r="U93" s="62" t="s">
        <v>339</v>
      </c>
      <c r="V93" s="63" t="s">
        <v>1454</v>
      </c>
      <c r="W93" s="64">
        <f t="shared" si="1"/>
        <v>1446</v>
      </c>
    </row>
    <row r="94" spans="1:23" s="10" customFormat="1" ht="147.75" customHeight="1">
      <c r="A94" s="52">
        <v>6</v>
      </c>
      <c r="B94" s="53" t="s">
        <v>144</v>
      </c>
      <c r="C94" s="54" t="s">
        <v>142</v>
      </c>
      <c r="D94" s="54" t="s">
        <v>285</v>
      </c>
      <c r="E94" s="55">
        <v>1</v>
      </c>
      <c r="F94" s="56" t="s">
        <v>578</v>
      </c>
      <c r="G94" s="57" t="s">
        <v>579</v>
      </c>
      <c r="H94" s="57" t="s">
        <v>579</v>
      </c>
      <c r="I94" s="58" t="s">
        <v>840</v>
      </c>
      <c r="J94" s="59" t="s">
        <v>284</v>
      </c>
      <c r="K94" s="59" t="s">
        <v>526</v>
      </c>
      <c r="L94" s="59" t="s">
        <v>987</v>
      </c>
      <c r="M94" s="59" t="s">
        <v>1206</v>
      </c>
      <c r="N94" s="59" t="s">
        <v>493</v>
      </c>
      <c r="O94" s="60">
        <v>80926669.840000004</v>
      </c>
      <c r="P94" s="60">
        <v>555194.34</v>
      </c>
      <c r="Q94" s="60">
        <v>2761091.46</v>
      </c>
      <c r="R94" s="60">
        <v>15306116.220000001</v>
      </c>
      <c r="S94" s="61" t="s">
        <v>778</v>
      </c>
      <c r="T94" s="60">
        <v>68936839.420000002</v>
      </c>
      <c r="U94" s="62" t="s">
        <v>339</v>
      </c>
      <c r="V94" s="63" t="s">
        <v>1455</v>
      </c>
      <c r="W94" s="64">
        <f t="shared" si="1"/>
        <v>1449</v>
      </c>
    </row>
    <row r="95" spans="1:23" s="10" customFormat="1" ht="168.75" customHeight="1">
      <c r="A95" s="52">
        <v>6</v>
      </c>
      <c r="B95" s="53" t="s">
        <v>144</v>
      </c>
      <c r="C95" s="54" t="s">
        <v>142</v>
      </c>
      <c r="D95" s="54" t="s">
        <v>285</v>
      </c>
      <c r="E95" s="55">
        <v>1</v>
      </c>
      <c r="F95" s="56" t="s">
        <v>578</v>
      </c>
      <c r="G95" s="57" t="s">
        <v>579</v>
      </c>
      <c r="H95" s="57" t="s">
        <v>967</v>
      </c>
      <c r="I95" s="58" t="s">
        <v>841</v>
      </c>
      <c r="J95" s="59" t="s">
        <v>842</v>
      </c>
      <c r="K95" s="59" t="s">
        <v>708</v>
      </c>
      <c r="L95" s="59" t="s">
        <v>987</v>
      </c>
      <c r="M95" s="59" t="s">
        <v>527</v>
      </c>
      <c r="N95" s="59" t="s">
        <v>493</v>
      </c>
      <c r="O95" s="60">
        <v>140119667.91</v>
      </c>
      <c r="P95" s="60">
        <v>84301811.230000004</v>
      </c>
      <c r="Q95" s="60">
        <v>7934886.8799999999</v>
      </c>
      <c r="R95" s="60">
        <v>39097252.759999998</v>
      </c>
      <c r="S95" s="61" t="s">
        <v>1804</v>
      </c>
      <c r="T95" s="60">
        <v>193259113.25999999</v>
      </c>
      <c r="U95" s="62" t="s">
        <v>339</v>
      </c>
      <c r="V95" s="63" t="s">
        <v>1805</v>
      </c>
      <c r="W95" s="64">
        <f t="shared" si="1"/>
        <v>1450</v>
      </c>
    </row>
    <row r="96" spans="1:23" s="10" customFormat="1" ht="198.75" customHeight="1">
      <c r="A96" s="52">
        <v>6</v>
      </c>
      <c r="B96" s="53" t="s">
        <v>144</v>
      </c>
      <c r="C96" s="54" t="s">
        <v>142</v>
      </c>
      <c r="D96" s="54" t="s">
        <v>285</v>
      </c>
      <c r="E96" s="55">
        <v>1</v>
      </c>
      <c r="F96" s="56" t="s">
        <v>993</v>
      </c>
      <c r="G96" s="57" t="s">
        <v>994</v>
      </c>
      <c r="H96" s="57" t="s">
        <v>994</v>
      </c>
      <c r="I96" s="58" t="s">
        <v>330</v>
      </c>
      <c r="J96" s="59" t="s">
        <v>661</v>
      </c>
      <c r="K96" s="59" t="s">
        <v>662</v>
      </c>
      <c r="L96" s="59" t="s">
        <v>336</v>
      </c>
      <c r="M96" s="59" t="s">
        <v>1207</v>
      </c>
      <c r="N96" s="59" t="s">
        <v>338</v>
      </c>
      <c r="O96" s="60">
        <v>0</v>
      </c>
      <c r="P96" s="60">
        <v>0</v>
      </c>
      <c r="Q96" s="60">
        <v>0</v>
      </c>
      <c r="R96" s="60">
        <v>0</v>
      </c>
      <c r="S96" s="61" t="s">
        <v>1806</v>
      </c>
      <c r="T96" s="60">
        <v>0</v>
      </c>
      <c r="U96" s="62" t="s">
        <v>950</v>
      </c>
      <c r="V96" s="63" t="s">
        <v>1807</v>
      </c>
      <c r="W96" s="64">
        <f t="shared" si="1"/>
        <v>1367</v>
      </c>
    </row>
    <row r="97" spans="1:25" s="51" customFormat="1" ht="20.25" customHeight="1" outlineLevel="2">
      <c r="A97" s="73"/>
      <c r="B97" s="109" t="s">
        <v>409</v>
      </c>
      <c r="C97" s="110"/>
      <c r="D97" s="110"/>
      <c r="E97" s="74">
        <f>SUBTOTAL(9,E98:E99)</f>
        <v>2</v>
      </c>
      <c r="F97" s="75"/>
      <c r="G97" s="75"/>
      <c r="H97" s="75"/>
      <c r="I97" s="76"/>
      <c r="J97" s="75"/>
      <c r="K97" s="75"/>
      <c r="L97" s="75"/>
      <c r="M97" s="75"/>
      <c r="N97" s="75"/>
      <c r="O97" s="77"/>
      <c r="P97" s="77"/>
      <c r="Q97" s="77"/>
      <c r="R97" s="77"/>
      <c r="S97" s="75"/>
      <c r="T97" s="77"/>
      <c r="U97" s="75"/>
      <c r="V97" s="78"/>
      <c r="W97" s="76"/>
      <c r="Y97" s="10"/>
    </row>
    <row r="98" spans="1:25" s="10" customFormat="1" ht="258.75" customHeight="1">
      <c r="A98" s="52">
        <v>6</v>
      </c>
      <c r="B98" s="53" t="s">
        <v>144</v>
      </c>
      <c r="C98" s="54" t="s">
        <v>142</v>
      </c>
      <c r="D98" s="54" t="s">
        <v>756</v>
      </c>
      <c r="E98" s="55">
        <v>1</v>
      </c>
      <c r="F98" s="56">
        <v>411</v>
      </c>
      <c r="G98" s="57" t="s">
        <v>984</v>
      </c>
      <c r="H98" s="57" t="s">
        <v>757</v>
      </c>
      <c r="I98" s="58">
        <v>20060641101413</v>
      </c>
      <c r="J98" s="59" t="s">
        <v>760</v>
      </c>
      <c r="K98" s="59" t="s">
        <v>758</v>
      </c>
      <c r="L98" s="59" t="s">
        <v>987</v>
      </c>
      <c r="M98" s="59" t="s">
        <v>204</v>
      </c>
      <c r="N98" s="59" t="s">
        <v>937</v>
      </c>
      <c r="O98" s="60">
        <v>187406747.83000001</v>
      </c>
      <c r="P98" s="60">
        <v>73764668.060000002</v>
      </c>
      <c r="Q98" s="60">
        <v>4468750.7</v>
      </c>
      <c r="R98" s="60">
        <v>121069490.87</v>
      </c>
      <c r="S98" s="61" t="s">
        <v>1808</v>
      </c>
      <c r="T98" s="60">
        <v>144570675.72</v>
      </c>
      <c r="U98" s="62" t="s">
        <v>339</v>
      </c>
      <c r="V98" s="63" t="s">
        <v>1456</v>
      </c>
      <c r="W98" s="64">
        <f>IF(OR(LEFT(I98)="7",LEFT(I98,1)="8"),VALUE(RIGHT(I98,3)),VALUE(RIGHT(I98,4)))</f>
        <v>1413</v>
      </c>
    </row>
    <row r="99" spans="1:25" s="10" customFormat="1" ht="129" customHeight="1">
      <c r="A99" s="52">
        <v>6</v>
      </c>
      <c r="B99" s="53" t="s">
        <v>144</v>
      </c>
      <c r="C99" s="54" t="s">
        <v>142</v>
      </c>
      <c r="D99" s="54" t="s">
        <v>756</v>
      </c>
      <c r="E99" s="55">
        <v>1</v>
      </c>
      <c r="F99" s="56" t="s">
        <v>945</v>
      </c>
      <c r="G99" s="57" t="s">
        <v>75</v>
      </c>
      <c r="H99" s="57" t="s">
        <v>83</v>
      </c>
      <c r="I99" s="58" t="s">
        <v>76</v>
      </c>
      <c r="J99" s="59" t="s">
        <v>77</v>
      </c>
      <c r="K99" s="59" t="s">
        <v>16</v>
      </c>
      <c r="L99" s="59" t="s">
        <v>336</v>
      </c>
      <c r="M99" s="59" t="s">
        <v>949</v>
      </c>
      <c r="N99" s="59" t="s">
        <v>338</v>
      </c>
      <c r="O99" s="60">
        <v>0</v>
      </c>
      <c r="P99" s="60">
        <v>0</v>
      </c>
      <c r="Q99" s="60">
        <v>0</v>
      </c>
      <c r="R99" s="60">
        <v>0</v>
      </c>
      <c r="S99" s="61" t="s">
        <v>17</v>
      </c>
      <c r="T99" s="60">
        <v>0</v>
      </c>
      <c r="U99" s="62" t="s">
        <v>339</v>
      </c>
      <c r="V99" s="63" t="s">
        <v>1457</v>
      </c>
      <c r="W99" s="64">
        <f>IF(OR(LEFT(I99)="7",LEFT(I99,1)="8"),VALUE(RIGHT(I99,3)),VALUE(RIGHT(I99,4)))</f>
        <v>55</v>
      </c>
    </row>
    <row r="100" spans="1:25" s="51" customFormat="1" ht="20.25" customHeight="1" outlineLevel="2">
      <c r="A100" s="73"/>
      <c r="B100" s="98" t="s">
        <v>411</v>
      </c>
      <c r="C100" s="99"/>
      <c r="D100" s="99"/>
      <c r="E100" s="74">
        <f>SUBTOTAL(9,E101:E110)</f>
        <v>9</v>
      </c>
      <c r="F100" s="75"/>
      <c r="G100" s="75"/>
      <c r="H100" s="75"/>
      <c r="I100" s="76"/>
      <c r="J100" s="75"/>
      <c r="K100" s="75"/>
      <c r="L100" s="75"/>
      <c r="M100" s="75"/>
      <c r="N100" s="75"/>
      <c r="O100" s="77"/>
      <c r="P100" s="77"/>
      <c r="Q100" s="77"/>
      <c r="R100" s="77"/>
      <c r="S100" s="75"/>
      <c r="T100" s="77"/>
      <c r="U100" s="75"/>
      <c r="V100" s="78"/>
      <c r="W100" s="76"/>
      <c r="Y100" s="10"/>
    </row>
    <row r="101" spans="1:25" s="10" customFormat="1" ht="227.25" customHeight="1">
      <c r="A101" s="52">
        <v>6</v>
      </c>
      <c r="B101" s="53" t="s">
        <v>144</v>
      </c>
      <c r="C101" s="54" t="s">
        <v>142</v>
      </c>
      <c r="D101" s="54" t="s">
        <v>1108</v>
      </c>
      <c r="E101" s="55">
        <v>1</v>
      </c>
      <c r="F101" s="56">
        <v>213</v>
      </c>
      <c r="G101" s="57" t="s">
        <v>1088</v>
      </c>
      <c r="H101" s="57" t="s">
        <v>977</v>
      </c>
      <c r="I101" s="58" t="s">
        <v>978</v>
      </c>
      <c r="J101" s="59" t="s">
        <v>979</v>
      </c>
      <c r="K101" s="59" t="s">
        <v>242</v>
      </c>
      <c r="L101" s="59" t="s">
        <v>336</v>
      </c>
      <c r="M101" s="59" t="s">
        <v>337</v>
      </c>
      <c r="N101" s="59" t="s">
        <v>338</v>
      </c>
      <c r="O101" s="60">
        <v>11194343.720000001</v>
      </c>
      <c r="P101" s="60">
        <v>0</v>
      </c>
      <c r="Q101" s="60">
        <v>155995.17000000001</v>
      </c>
      <c r="R101" s="60">
        <v>11350338.890000001</v>
      </c>
      <c r="S101" s="61" t="s">
        <v>1458</v>
      </c>
      <c r="T101" s="60">
        <v>0</v>
      </c>
      <c r="U101" s="62" t="s">
        <v>339</v>
      </c>
      <c r="V101" s="63" t="s">
        <v>1809</v>
      </c>
      <c r="W101" s="64">
        <f t="shared" ref="W101:W109" si="2">IF(OR(LEFT(I101)="7",LEFT(I101,1)="8"),VALUE(RIGHT(I101,3)),VALUE(RIGHT(I101,4)))</f>
        <v>1100</v>
      </c>
    </row>
    <row r="102" spans="1:25" s="10" customFormat="1" ht="259.5" customHeight="1">
      <c r="A102" s="52">
        <v>6</v>
      </c>
      <c r="B102" s="53" t="s">
        <v>144</v>
      </c>
      <c r="C102" s="54" t="s">
        <v>142</v>
      </c>
      <c r="D102" s="54" t="s">
        <v>1108</v>
      </c>
      <c r="E102" s="55">
        <v>1</v>
      </c>
      <c r="F102" s="56">
        <v>715</v>
      </c>
      <c r="G102" s="57" t="s">
        <v>594</v>
      </c>
      <c r="H102" s="57" t="s">
        <v>595</v>
      </c>
      <c r="I102" s="58">
        <v>20050671501393</v>
      </c>
      <c r="J102" s="59" t="s">
        <v>596</v>
      </c>
      <c r="K102" s="59" t="s">
        <v>1236</v>
      </c>
      <c r="L102" s="59" t="s">
        <v>336</v>
      </c>
      <c r="M102" s="59" t="s">
        <v>337</v>
      </c>
      <c r="N102" s="59" t="s">
        <v>338</v>
      </c>
      <c r="O102" s="60">
        <v>20038.23</v>
      </c>
      <c r="P102" s="60">
        <v>5006496</v>
      </c>
      <c r="Q102" s="60">
        <v>3150</v>
      </c>
      <c r="R102" s="60">
        <v>5008864.2</v>
      </c>
      <c r="S102" s="61" t="s">
        <v>1810</v>
      </c>
      <c r="T102" s="60">
        <v>20820.03</v>
      </c>
      <c r="U102" s="62" t="s">
        <v>339</v>
      </c>
      <c r="V102" s="63" t="s">
        <v>1811</v>
      </c>
      <c r="W102" s="64">
        <f t="shared" si="2"/>
        <v>1393</v>
      </c>
    </row>
    <row r="103" spans="1:25" s="10" customFormat="1" ht="136.5" customHeight="1">
      <c r="A103" s="52">
        <v>6</v>
      </c>
      <c r="B103" s="53" t="s">
        <v>144</v>
      </c>
      <c r="C103" s="54" t="s">
        <v>142</v>
      </c>
      <c r="D103" s="54" t="s">
        <v>1108</v>
      </c>
      <c r="E103" s="55">
        <v>1</v>
      </c>
      <c r="F103" s="56" t="s">
        <v>945</v>
      </c>
      <c r="G103" s="57" t="s">
        <v>75</v>
      </c>
      <c r="H103" s="57" t="s">
        <v>1115</v>
      </c>
      <c r="I103" s="58" t="s">
        <v>78</v>
      </c>
      <c r="J103" s="59" t="s">
        <v>79</v>
      </c>
      <c r="K103" s="59" t="s">
        <v>1237</v>
      </c>
      <c r="L103" s="59" t="s">
        <v>336</v>
      </c>
      <c r="M103" s="59" t="s">
        <v>949</v>
      </c>
      <c r="N103" s="59" t="s">
        <v>338</v>
      </c>
      <c r="O103" s="60">
        <v>192195.25</v>
      </c>
      <c r="P103" s="60">
        <v>0</v>
      </c>
      <c r="Q103" s="60">
        <v>6288.58</v>
      </c>
      <c r="R103" s="60">
        <v>1234.5999999999999</v>
      </c>
      <c r="S103" s="61" t="s">
        <v>1238</v>
      </c>
      <c r="T103" s="60">
        <v>197249.23</v>
      </c>
      <c r="U103" s="62" t="s">
        <v>339</v>
      </c>
      <c r="V103" s="63" t="s">
        <v>1459</v>
      </c>
      <c r="W103" s="64">
        <f t="shared" si="2"/>
        <v>192</v>
      </c>
    </row>
    <row r="104" spans="1:25" s="10" customFormat="1" ht="198.75" customHeight="1">
      <c r="A104" s="52">
        <v>6</v>
      </c>
      <c r="B104" s="53" t="s">
        <v>144</v>
      </c>
      <c r="C104" s="54" t="s">
        <v>142</v>
      </c>
      <c r="D104" s="54" t="s">
        <v>1108</v>
      </c>
      <c r="E104" s="55">
        <v>1</v>
      </c>
      <c r="F104" s="56" t="s">
        <v>196</v>
      </c>
      <c r="G104" s="57" t="s">
        <v>197</v>
      </c>
      <c r="H104" s="57" t="s">
        <v>198</v>
      </c>
      <c r="I104" s="58" t="s">
        <v>199</v>
      </c>
      <c r="J104" s="59" t="s">
        <v>200</v>
      </c>
      <c r="K104" s="59" t="s">
        <v>1239</v>
      </c>
      <c r="L104" s="59" t="s">
        <v>761</v>
      </c>
      <c r="M104" s="59" t="s">
        <v>201</v>
      </c>
      <c r="N104" s="59" t="s">
        <v>338</v>
      </c>
      <c r="O104" s="60">
        <v>71483323.5</v>
      </c>
      <c r="P104" s="60">
        <v>173480119.19</v>
      </c>
      <c r="Q104" s="60">
        <v>513212</v>
      </c>
      <c r="R104" s="60">
        <v>2362768</v>
      </c>
      <c r="S104" s="61" t="s">
        <v>1460</v>
      </c>
      <c r="T104" s="60">
        <v>706181262</v>
      </c>
      <c r="U104" s="62" t="s">
        <v>950</v>
      </c>
      <c r="V104" s="63" t="s">
        <v>1461</v>
      </c>
      <c r="W104" s="64">
        <f t="shared" si="2"/>
        <v>1473</v>
      </c>
    </row>
    <row r="105" spans="1:25" s="10" customFormat="1" ht="210" customHeight="1">
      <c r="A105" s="52">
        <v>6</v>
      </c>
      <c r="B105" s="53" t="s">
        <v>144</v>
      </c>
      <c r="C105" s="54" t="s">
        <v>142</v>
      </c>
      <c r="D105" s="54" t="s">
        <v>1108</v>
      </c>
      <c r="E105" s="55">
        <v>1</v>
      </c>
      <c r="F105" s="56" t="s">
        <v>196</v>
      </c>
      <c r="G105" s="57" t="s">
        <v>197</v>
      </c>
      <c r="H105" s="57" t="s">
        <v>1240</v>
      </c>
      <c r="I105" s="58" t="s">
        <v>1241</v>
      </c>
      <c r="J105" s="59" t="s">
        <v>1242</v>
      </c>
      <c r="K105" s="59" t="s">
        <v>1243</v>
      </c>
      <c r="L105" s="59" t="s">
        <v>987</v>
      </c>
      <c r="M105" s="59" t="s">
        <v>1120</v>
      </c>
      <c r="N105" s="59" t="s">
        <v>338</v>
      </c>
      <c r="O105" s="60">
        <v>61521409.240000002</v>
      </c>
      <c r="P105" s="60">
        <v>3083617.3</v>
      </c>
      <c r="Q105" s="60">
        <v>415472.51</v>
      </c>
      <c r="R105" s="60">
        <v>206138.21</v>
      </c>
      <c r="S105" s="61" t="s">
        <v>1352</v>
      </c>
      <c r="T105" s="60">
        <v>207167376.56999999</v>
      </c>
      <c r="U105" s="62" t="s">
        <v>950</v>
      </c>
      <c r="V105" s="63" t="s">
        <v>1462</v>
      </c>
      <c r="W105" s="64">
        <f t="shared" si="2"/>
        <v>1505</v>
      </c>
    </row>
    <row r="106" spans="1:25" s="10" customFormat="1" ht="302.25" customHeight="1">
      <c r="A106" s="52">
        <v>6</v>
      </c>
      <c r="B106" s="53" t="s">
        <v>144</v>
      </c>
      <c r="C106" s="54" t="s">
        <v>142</v>
      </c>
      <c r="D106" s="54" t="s">
        <v>1108</v>
      </c>
      <c r="E106" s="55">
        <v>1</v>
      </c>
      <c r="F106" s="56" t="s">
        <v>196</v>
      </c>
      <c r="G106" s="57" t="s">
        <v>197</v>
      </c>
      <c r="H106" s="57" t="s">
        <v>1353</v>
      </c>
      <c r="I106" s="58" t="s">
        <v>1354</v>
      </c>
      <c r="J106" s="59" t="s">
        <v>1355</v>
      </c>
      <c r="K106" s="59" t="s">
        <v>1356</v>
      </c>
      <c r="L106" s="59" t="s">
        <v>987</v>
      </c>
      <c r="M106" s="59" t="s">
        <v>1198</v>
      </c>
      <c r="N106" s="59" t="s">
        <v>338</v>
      </c>
      <c r="O106" s="60">
        <v>1779087.6</v>
      </c>
      <c r="P106" s="60">
        <v>0</v>
      </c>
      <c r="Q106" s="60">
        <v>53660.47</v>
      </c>
      <c r="R106" s="60">
        <v>829.35</v>
      </c>
      <c r="S106" s="61" t="s">
        <v>1463</v>
      </c>
      <c r="T106" s="60">
        <v>1832018.72</v>
      </c>
      <c r="U106" s="62" t="s">
        <v>950</v>
      </c>
      <c r="V106" s="63" t="s">
        <v>1812</v>
      </c>
      <c r="W106" s="64">
        <f t="shared" si="2"/>
        <v>1519</v>
      </c>
    </row>
    <row r="107" spans="1:25" s="10" customFormat="1" ht="270" customHeight="1">
      <c r="A107" s="52">
        <v>6</v>
      </c>
      <c r="B107" s="53" t="s">
        <v>144</v>
      </c>
      <c r="C107" s="54" t="s">
        <v>142</v>
      </c>
      <c r="D107" s="54" t="s">
        <v>1108</v>
      </c>
      <c r="E107" s="55">
        <v>1</v>
      </c>
      <c r="F107" s="56" t="s">
        <v>196</v>
      </c>
      <c r="G107" s="57" t="s">
        <v>197</v>
      </c>
      <c r="H107" s="57" t="s">
        <v>1464</v>
      </c>
      <c r="I107" s="58" t="s">
        <v>1465</v>
      </c>
      <c r="J107" s="59" t="s">
        <v>1466</v>
      </c>
      <c r="K107" s="59" t="s">
        <v>1467</v>
      </c>
      <c r="L107" s="59" t="s">
        <v>987</v>
      </c>
      <c r="M107" s="59" t="s">
        <v>1468</v>
      </c>
      <c r="N107" s="59" t="s">
        <v>338</v>
      </c>
      <c r="O107" s="60">
        <v>0</v>
      </c>
      <c r="P107" s="60">
        <v>130146509.13</v>
      </c>
      <c r="Q107" s="60">
        <v>97293.41</v>
      </c>
      <c r="R107" s="60">
        <v>341972.22</v>
      </c>
      <c r="S107" s="61" t="s">
        <v>1469</v>
      </c>
      <c r="T107" s="60">
        <v>130146509.13</v>
      </c>
      <c r="U107" s="62" t="s">
        <v>950</v>
      </c>
      <c r="V107" s="63" t="s">
        <v>1470</v>
      </c>
      <c r="W107" s="64">
        <f t="shared" si="2"/>
        <v>1535</v>
      </c>
    </row>
    <row r="108" spans="1:25" s="10" customFormat="1" ht="298.5" customHeight="1">
      <c r="A108" s="52">
        <v>6</v>
      </c>
      <c r="B108" s="53" t="s">
        <v>144</v>
      </c>
      <c r="C108" s="54" t="s">
        <v>142</v>
      </c>
      <c r="D108" s="54" t="s">
        <v>1108</v>
      </c>
      <c r="E108" s="55">
        <v>1</v>
      </c>
      <c r="F108" s="56" t="s">
        <v>1227</v>
      </c>
      <c r="G108" s="57" t="s">
        <v>1228</v>
      </c>
      <c r="H108" s="57" t="s">
        <v>731</v>
      </c>
      <c r="I108" s="58" t="s">
        <v>577</v>
      </c>
      <c r="J108" s="59" t="s">
        <v>315</v>
      </c>
      <c r="K108" s="59" t="s">
        <v>730</v>
      </c>
      <c r="L108" s="59" t="s">
        <v>336</v>
      </c>
      <c r="M108" s="59" t="s">
        <v>929</v>
      </c>
      <c r="N108" s="59" t="s">
        <v>338</v>
      </c>
      <c r="O108" s="60">
        <v>31853.56</v>
      </c>
      <c r="P108" s="60">
        <v>1602615.05</v>
      </c>
      <c r="Q108" s="60">
        <v>21843.46</v>
      </c>
      <c r="R108" s="60">
        <v>615868.57999999996</v>
      </c>
      <c r="S108" s="61" t="s">
        <v>1813</v>
      </c>
      <c r="T108" s="60">
        <v>1040443.49</v>
      </c>
      <c r="U108" s="62" t="s">
        <v>339</v>
      </c>
      <c r="V108" s="63" t="s">
        <v>1471</v>
      </c>
      <c r="W108" s="64">
        <f t="shared" si="2"/>
        <v>1389</v>
      </c>
    </row>
    <row r="109" spans="1:25" s="10" customFormat="1" ht="198.75" customHeight="1">
      <c r="A109" s="52">
        <v>6</v>
      </c>
      <c r="B109" s="53" t="s">
        <v>144</v>
      </c>
      <c r="C109" s="54" t="s">
        <v>142</v>
      </c>
      <c r="D109" s="54" t="s">
        <v>1108</v>
      </c>
      <c r="E109" s="55">
        <v>1</v>
      </c>
      <c r="F109" s="56" t="s">
        <v>993</v>
      </c>
      <c r="G109" s="57" t="s">
        <v>994</v>
      </c>
      <c r="H109" s="57" t="s">
        <v>26</v>
      </c>
      <c r="I109" s="58" t="s">
        <v>27</v>
      </c>
      <c r="J109" s="59" t="s">
        <v>28</v>
      </c>
      <c r="K109" s="59" t="s">
        <v>1093</v>
      </c>
      <c r="L109" s="59" t="s">
        <v>987</v>
      </c>
      <c r="M109" s="59" t="s">
        <v>186</v>
      </c>
      <c r="N109" s="59" t="s">
        <v>338</v>
      </c>
      <c r="O109" s="60">
        <v>0</v>
      </c>
      <c r="P109" s="60">
        <v>0</v>
      </c>
      <c r="Q109" s="60">
        <v>0</v>
      </c>
      <c r="R109" s="60">
        <v>0</v>
      </c>
      <c r="S109" s="61" t="s">
        <v>1814</v>
      </c>
      <c r="T109" s="60">
        <v>0</v>
      </c>
      <c r="U109" s="62" t="s">
        <v>950</v>
      </c>
      <c r="V109" s="63" t="s">
        <v>1815</v>
      </c>
      <c r="W109" s="64">
        <f t="shared" si="2"/>
        <v>1483</v>
      </c>
    </row>
    <row r="110" spans="1:25" s="44" customFormat="1" ht="20.25" customHeight="1" outlineLevel="1">
      <c r="A110" s="79"/>
      <c r="B110" s="96" t="s">
        <v>410</v>
      </c>
      <c r="C110" s="97"/>
      <c r="D110" s="97"/>
      <c r="E110" s="80">
        <f>SUBTOTAL(9,E111:E125)</f>
        <v>13</v>
      </c>
      <c r="F110" s="81"/>
      <c r="G110" s="81"/>
      <c r="H110" s="81"/>
      <c r="I110" s="82"/>
      <c r="J110" s="81"/>
      <c r="K110" s="81"/>
      <c r="L110" s="81"/>
      <c r="M110" s="81"/>
      <c r="N110" s="81"/>
      <c r="O110" s="83"/>
      <c r="P110" s="83"/>
      <c r="Q110" s="83"/>
      <c r="R110" s="83"/>
      <c r="S110" s="81"/>
      <c r="T110" s="83"/>
      <c r="U110" s="81"/>
      <c r="V110" s="84"/>
      <c r="W110" s="82"/>
      <c r="Y110" s="10"/>
    </row>
    <row r="111" spans="1:25" s="51" customFormat="1" ht="20.25" customHeight="1" outlineLevel="2">
      <c r="A111" s="45"/>
      <c r="B111" s="90" t="s">
        <v>408</v>
      </c>
      <c r="C111" s="91"/>
      <c r="D111" s="91"/>
      <c r="E111" s="46">
        <f>SUBTOTAL(9,E112:E123)</f>
        <v>12</v>
      </c>
      <c r="F111" s="47"/>
      <c r="G111" s="47"/>
      <c r="H111" s="47"/>
      <c r="I111" s="48"/>
      <c r="J111" s="47"/>
      <c r="K111" s="47"/>
      <c r="L111" s="47"/>
      <c r="M111" s="47"/>
      <c r="N111" s="47"/>
      <c r="O111" s="49"/>
      <c r="P111" s="49"/>
      <c r="Q111" s="49"/>
      <c r="R111" s="49"/>
      <c r="S111" s="47"/>
      <c r="T111" s="49"/>
      <c r="U111" s="47"/>
      <c r="V111" s="50"/>
      <c r="W111" s="48"/>
      <c r="Y111" s="10"/>
    </row>
    <row r="112" spans="1:25" s="10" customFormat="1" ht="240" customHeight="1">
      <c r="A112" s="52">
        <v>6</v>
      </c>
      <c r="B112" s="53" t="s">
        <v>144</v>
      </c>
      <c r="C112" s="54" t="s">
        <v>95</v>
      </c>
      <c r="D112" s="54" t="s">
        <v>285</v>
      </c>
      <c r="E112" s="55">
        <v>1</v>
      </c>
      <c r="F112" s="56">
        <v>210</v>
      </c>
      <c r="G112" s="57" t="s">
        <v>946</v>
      </c>
      <c r="H112" s="57" t="s">
        <v>946</v>
      </c>
      <c r="I112" s="58" t="s">
        <v>947</v>
      </c>
      <c r="J112" s="59" t="s">
        <v>316</v>
      </c>
      <c r="K112" s="59" t="s">
        <v>948</v>
      </c>
      <c r="L112" s="59" t="s">
        <v>336</v>
      </c>
      <c r="M112" s="59" t="s">
        <v>949</v>
      </c>
      <c r="N112" s="59" t="s">
        <v>338</v>
      </c>
      <c r="O112" s="60">
        <v>0</v>
      </c>
      <c r="P112" s="60">
        <v>0</v>
      </c>
      <c r="Q112" s="60">
        <v>0</v>
      </c>
      <c r="R112" s="60">
        <v>0</v>
      </c>
      <c r="S112" s="61" t="s">
        <v>1816</v>
      </c>
      <c r="T112" s="60">
        <v>4022738.82</v>
      </c>
      <c r="U112" s="62" t="s">
        <v>950</v>
      </c>
      <c r="V112" s="63" t="s">
        <v>1817</v>
      </c>
      <c r="W112" s="64">
        <f t="shared" ref="W112:W123" si="3">IF(OR(LEFT(I112)="7",LEFT(I112,1)="8"),VALUE(RIGHT(I112,3)),VALUE(RIGHT(I112,4)))</f>
        <v>54</v>
      </c>
    </row>
    <row r="113" spans="1:25" s="10" customFormat="1" ht="198.75" customHeight="1">
      <c r="A113" s="52">
        <v>6</v>
      </c>
      <c r="B113" s="53" t="s">
        <v>144</v>
      </c>
      <c r="C113" s="54" t="s">
        <v>95</v>
      </c>
      <c r="D113" s="54" t="s">
        <v>285</v>
      </c>
      <c r="E113" s="55">
        <v>1</v>
      </c>
      <c r="F113" s="56">
        <v>210</v>
      </c>
      <c r="G113" s="57" t="s">
        <v>946</v>
      </c>
      <c r="H113" s="57" t="s">
        <v>971</v>
      </c>
      <c r="I113" s="58" t="s">
        <v>324</v>
      </c>
      <c r="J113" s="59" t="s">
        <v>1175</v>
      </c>
      <c r="K113" s="59" t="s">
        <v>1244</v>
      </c>
      <c r="L113" s="59" t="s">
        <v>336</v>
      </c>
      <c r="M113" s="59" t="s">
        <v>949</v>
      </c>
      <c r="N113" s="59" t="s">
        <v>338</v>
      </c>
      <c r="O113" s="60">
        <v>0</v>
      </c>
      <c r="P113" s="60">
        <v>0</v>
      </c>
      <c r="Q113" s="60">
        <v>0</v>
      </c>
      <c r="R113" s="60">
        <v>0</v>
      </c>
      <c r="S113" s="61" t="s">
        <v>1818</v>
      </c>
      <c r="T113" s="60">
        <v>0</v>
      </c>
      <c r="U113" s="62" t="s">
        <v>950</v>
      </c>
      <c r="V113" s="63" t="s">
        <v>1472</v>
      </c>
      <c r="W113" s="64">
        <f t="shared" si="3"/>
        <v>66</v>
      </c>
    </row>
    <row r="114" spans="1:25" s="10" customFormat="1" ht="198.75" customHeight="1">
      <c r="A114" s="52">
        <v>6</v>
      </c>
      <c r="B114" s="53" t="s">
        <v>144</v>
      </c>
      <c r="C114" s="54" t="s">
        <v>95</v>
      </c>
      <c r="D114" s="54" t="s">
        <v>285</v>
      </c>
      <c r="E114" s="55">
        <v>1</v>
      </c>
      <c r="F114" s="56">
        <v>210</v>
      </c>
      <c r="G114" s="57" t="s">
        <v>946</v>
      </c>
      <c r="H114" s="57" t="s">
        <v>946</v>
      </c>
      <c r="I114" s="58" t="s">
        <v>325</v>
      </c>
      <c r="J114" s="59" t="s">
        <v>326</v>
      </c>
      <c r="K114" s="59" t="s">
        <v>1080</v>
      </c>
      <c r="L114" s="59" t="s">
        <v>336</v>
      </c>
      <c r="M114" s="59" t="s">
        <v>337</v>
      </c>
      <c r="N114" s="59" t="s">
        <v>937</v>
      </c>
      <c r="O114" s="60">
        <v>0</v>
      </c>
      <c r="P114" s="60">
        <v>0</v>
      </c>
      <c r="Q114" s="60">
        <v>0</v>
      </c>
      <c r="R114" s="60">
        <v>0</v>
      </c>
      <c r="S114" s="61" t="s">
        <v>1473</v>
      </c>
      <c r="T114" s="60">
        <v>325851.87</v>
      </c>
      <c r="U114" s="62" t="s">
        <v>950</v>
      </c>
      <c r="V114" s="63" t="s">
        <v>1819</v>
      </c>
      <c r="W114" s="64">
        <f t="shared" si="3"/>
        <v>91</v>
      </c>
    </row>
    <row r="115" spans="1:25" s="10" customFormat="1" ht="198.75" customHeight="1">
      <c r="A115" s="52">
        <v>6</v>
      </c>
      <c r="B115" s="53" t="s">
        <v>144</v>
      </c>
      <c r="C115" s="54" t="s">
        <v>95</v>
      </c>
      <c r="D115" s="54" t="s">
        <v>285</v>
      </c>
      <c r="E115" s="55">
        <v>1</v>
      </c>
      <c r="F115" s="56">
        <v>210</v>
      </c>
      <c r="G115" s="57" t="s">
        <v>946</v>
      </c>
      <c r="H115" s="57" t="s">
        <v>946</v>
      </c>
      <c r="I115" s="58" t="s">
        <v>327</v>
      </c>
      <c r="J115" s="59" t="s">
        <v>328</v>
      </c>
      <c r="K115" s="59" t="s">
        <v>329</v>
      </c>
      <c r="L115" s="59" t="s">
        <v>336</v>
      </c>
      <c r="M115" s="59" t="s">
        <v>337</v>
      </c>
      <c r="N115" s="59" t="s">
        <v>338</v>
      </c>
      <c r="O115" s="60">
        <v>0</v>
      </c>
      <c r="P115" s="60">
        <v>0</v>
      </c>
      <c r="Q115" s="60">
        <v>0</v>
      </c>
      <c r="R115" s="60">
        <v>0</v>
      </c>
      <c r="S115" s="61" t="s">
        <v>1820</v>
      </c>
      <c r="T115" s="60">
        <v>10761437.039999999</v>
      </c>
      <c r="U115" s="62" t="s">
        <v>950</v>
      </c>
      <c r="V115" s="63" t="s">
        <v>1821</v>
      </c>
      <c r="W115" s="64">
        <f t="shared" si="3"/>
        <v>151</v>
      </c>
    </row>
    <row r="116" spans="1:25" s="10" customFormat="1" ht="198.75" customHeight="1">
      <c r="A116" s="52">
        <v>6</v>
      </c>
      <c r="B116" s="53" t="s">
        <v>144</v>
      </c>
      <c r="C116" s="54" t="s">
        <v>95</v>
      </c>
      <c r="D116" s="54" t="s">
        <v>285</v>
      </c>
      <c r="E116" s="55">
        <v>1</v>
      </c>
      <c r="F116" s="56">
        <v>212</v>
      </c>
      <c r="G116" s="57" t="s">
        <v>320</v>
      </c>
      <c r="H116" s="57" t="s">
        <v>971</v>
      </c>
      <c r="I116" s="58" t="s">
        <v>773</v>
      </c>
      <c r="J116" s="59" t="s">
        <v>774</v>
      </c>
      <c r="K116" s="59" t="s">
        <v>1174</v>
      </c>
      <c r="L116" s="59" t="s">
        <v>336</v>
      </c>
      <c r="M116" s="59" t="s">
        <v>949</v>
      </c>
      <c r="N116" s="59" t="s">
        <v>338</v>
      </c>
      <c r="O116" s="60">
        <v>0</v>
      </c>
      <c r="P116" s="60">
        <v>0</v>
      </c>
      <c r="Q116" s="60">
        <v>0</v>
      </c>
      <c r="R116" s="60">
        <v>0</v>
      </c>
      <c r="S116" s="61" t="s">
        <v>1822</v>
      </c>
      <c r="T116" s="60">
        <v>0</v>
      </c>
      <c r="U116" s="62" t="s">
        <v>950</v>
      </c>
      <c r="V116" s="63" t="s">
        <v>1474</v>
      </c>
      <c r="W116" s="64">
        <f t="shared" si="3"/>
        <v>189</v>
      </c>
    </row>
    <row r="117" spans="1:25" s="10" customFormat="1" ht="198.75" customHeight="1">
      <c r="A117" s="52">
        <v>6</v>
      </c>
      <c r="B117" s="53" t="s">
        <v>144</v>
      </c>
      <c r="C117" s="54" t="s">
        <v>95</v>
      </c>
      <c r="D117" s="54" t="s">
        <v>285</v>
      </c>
      <c r="E117" s="55">
        <v>1</v>
      </c>
      <c r="F117" s="56">
        <v>213</v>
      </c>
      <c r="G117" s="57" t="s">
        <v>1088</v>
      </c>
      <c r="H117" s="57" t="s">
        <v>1088</v>
      </c>
      <c r="I117" s="58">
        <v>20090621301517</v>
      </c>
      <c r="J117" s="59" t="s">
        <v>1321</v>
      </c>
      <c r="K117" s="59" t="s">
        <v>1357</v>
      </c>
      <c r="L117" s="59" t="s">
        <v>761</v>
      </c>
      <c r="M117" s="59" t="s">
        <v>1263</v>
      </c>
      <c r="N117" s="59" t="s">
        <v>338</v>
      </c>
      <c r="O117" s="60">
        <v>71000000</v>
      </c>
      <c r="P117" s="60">
        <v>1600000</v>
      </c>
      <c r="Q117" s="60">
        <v>2745112.01</v>
      </c>
      <c r="R117" s="60">
        <v>2707140.82</v>
      </c>
      <c r="S117" s="61" t="s">
        <v>1823</v>
      </c>
      <c r="T117" s="60">
        <v>72637971.189999998</v>
      </c>
      <c r="U117" s="62" t="s">
        <v>339</v>
      </c>
      <c r="V117" s="63" t="s">
        <v>1475</v>
      </c>
      <c r="W117" s="64">
        <f t="shared" si="3"/>
        <v>1517</v>
      </c>
    </row>
    <row r="118" spans="1:25" s="10" customFormat="1" ht="289.5" customHeight="1">
      <c r="A118" s="52">
        <v>6</v>
      </c>
      <c r="B118" s="53" t="s">
        <v>144</v>
      </c>
      <c r="C118" s="54" t="s">
        <v>95</v>
      </c>
      <c r="D118" s="54" t="s">
        <v>285</v>
      </c>
      <c r="E118" s="55">
        <v>1</v>
      </c>
      <c r="F118" s="56">
        <v>215</v>
      </c>
      <c r="G118" s="57" t="s">
        <v>766</v>
      </c>
      <c r="H118" s="57" t="s">
        <v>971</v>
      </c>
      <c r="I118" s="58">
        <v>20080621501486</v>
      </c>
      <c r="J118" s="59" t="s">
        <v>972</v>
      </c>
      <c r="K118" s="59" t="s">
        <v>378</v>
      </c>
      <c r="L118" s="59" t="s">
        <v>336</v>
      </c>
      <c r="M118" s="59" t="s">
        <v>825</v>
      </c>
      <c r="N118" s="59" t="s">
        <v>338</v>
      </c>
      <c r="O118" s="60">
        <v>5635024185.0699997</v>
      </c>
      <c r="P118" s="60">
        <v>332457490.13999999</v>
      </c>
      <c r="Q118" s="60">
        <v>43050260.07</v>
      </c>
      <c r="R118" s="60">
        <v>526258348.30000001</v>
      </c>
      <c r="S118" s="61" t="s">
        <v>1824</v>
      </c>
      <c r="T118" s="60">
        <v>5484273586.9799995</v>
      </c>
      <c r="U118" s="62" t="s">
        <v>339</v>
      </c>
      <c r="V118" s="63" t="s">
        <v>1825</v>
      </c>
      <c r="W118" s="64">
        <f t="shared" si="3"/>
        <v>1486</v>
      </c>
    </row>
    <row r="119" spans="1:25" s="10" customFormat="1" ht="198.75" customHeight="1">
      <c r="A119" s="52">
        <v>6</v>
      </c>
      <c r="B119" s="53" t="s">
        <v>144</v>
      </c>
      <c r="C119" s="54" t="s">
        <v>95</v>
      </c>
      <c r="D119" s="54" t="s">
        <v>285</v>
      </c>
      <c r="E119" s="55">
        <v>1</v>
      </c>
      <c r="F119" s="56">
        <v>411</v>
      </c>
      <c r="G119" s="57" t="s">
        <v>984</v>
      </c>
      <c r="H119" s="57" t="s">
        <v>984</v>
      </c>
      <c r="I119" s="58">
        <v>20090641101502</v>
      </c>
      <c r="J119" s="59" t="s">
        <v>1826</v>
      </c>
      <c r="K119" s="59" t="s">
        <v>251</v>
      </c>
      <c r="L119" s="59" t="s">
        <v>336</v>
      </c>
      <c r="M119" s="59" t="s">
        <v>337</v>
      </c>
      <c r="N119" s="59" t="s">
        <v>493</v>
      </c>
      <c r="O119" s="60">
        <v>57948783242.900002</v>
      </c>
      <c r="P119" s="60">
        <v>0</v>
      </c>
      <c r="Q119" s="60">
        <v>2094047440.8499999</v>
      </c>
      <c r="R119" s="60">
        <v>0</v>
      </c>
      <c r="S119" s="61" t="s">
        <v>1827</v>
      </c>
      <c r="T119" s="60">
        <v>60042830683.75</v>
      </c>
      <c r="U119" s="62" t="s">
        <v>339</v>
      </c>
      <c r="V119" s="63" t="s">
        <v>1476</v>
      </c>
      <c r="W119" s="64">
        <f t="shared" si="3"/>
        <v>1502</v>
      </c>
    </row>
    <row r="120" spans="1:25" s="10" customFormat="1" ht="198.75" customHeight="1">
      <c r="A120" s="52">
        <v>6</v>
      </c>
      <c r="B120" s="53" t="s">
        <v>144</v>
      </c>
      <c r="C120" s="54" t="s">
        <v>95</v>
      </c>
      <c r="D120" s="54" t="s">
        <v>285</v>
      </c>
      <c r="E120" s="55">
        <v>1</v>
      </c>
      <c r="F120" s="56" t="s">
        <v>820</v>
      </c>
      <c r="G120" s="57" t="s">
        <v>821</v>
      </c>
      <c r="H120" s="57" t="s">
        <v>1477</v>
      </c>
      <c r="I120" s="58" t="s">
        <v>1478</v>
      </c>
      <c r="J120" s="59" t="s">
        <v>1479</v>
      </c>
      <c r="K120" s="59" t="s">
        <v>1480</v>
      </c>
      <c r="L120" s="59" t="s">
        <v>336</v>
      </c>
      <c r="M120" s="59" t="s">
        <v>825</v>
      </c>
      <c r="N120" s="59" t="s">
        <v>338</v>
      </c>
      <c r="O120" s="60">
        <v>0</v>
      </c>
      <c r="P120" s="60">
        <v>0</v>
      </c>
      <c r="Q120" s="60">
        <v>103478.53</v>
      </c>
      <c r="R120" s="60">
        <v>13135.71</v>
      </c>
      <c r="S120" s="61" t="s">
        <v>1481</v>
      </c>
      <c r="T120" s="60">
        <v>4920342.62</v>
      </c>
      <c r="U120" s="62" t="s">
        <v>950</v>
      </c>
      <c r="V120" s="63" t="s">
        <v>1828</v>
      </c>
      <c r="W120" s="64">
        <f t="shared" si="3"/>
        <v>1523</v>
      </c>
    </row>
    <row r="121" spans="1:25" s="10" customFormat="1" ht="198.75" customHeight="1">
      <c r="A121" s="52">
        <v>6</v>
      </c>
      <c r="B121" s="53" t="s">
        <v>144</v>
      </c>
      <c r="C121" s="54" t="s">
        <v>95</v>
      </c>
      <c r="D121" s="54" t="s">
        <v>285</v>
      </c>
      <c r="E121" s="55">
        <v>1</v>
      </c>
      <c r="F121" s="56" t="s">
        <v>1189</v>
      </c>
      <c r="G121" s="57" t="s">
        <v>1190</v>
      </c>
      <c r="H121" s="57" t="s">
        <v>1190</v>
      </c>
      <c r="I121" s="58" t="s">
        <v>350</v>
      </c>
      <c r="J121" s="59" t="s">
        <v>351</v>
      </c>
      <c r="K121" s="59" t="s">
        <v>352</v>
      </c>
      <c r="L121" s="59" t="s">
        <v>336</v>
      </c>
      <c r="M121" s="59" t="s">
        <v>554</v>
      </c>
      <c r="N121" s="59" t="s">
        <v>338</v>
      </c>
      <c r="O121" s="60">
        <v>46237672.439999998</v>
      </c>
      <c r="P121" s="60">
        <v>0</v>
      </c>
      <c r="Q121" s="60">
        <v>1102401.01</v>
      </c>
      <c r="R121" s="60">
        <v>24192426.109999999</v>
      </c>
      <c r="S121" s="61" t="s">
        <v>1358</v>
      </c>
      <c r="T121" s="60">
        <v>23147647.34</v>
      </c>
      <c r="U121" s="62" t="s">
        <v>339</v>
      </c>
      <c r="V121" s="63" t="s">
        <v>1829</v>
      </c>
      <c r="W121" s="64">
        <f t="shared" si="3"/>
        <v>1509</v>
      </c>
    </row>
    <row r="122" spans="1:25" s="10" customFormat="1" ht="198.75" customHeight="1">
      <c r="A122" s="52">
        <v>6</v>
      </c>
      <c r="B122" s="53" t="s">
        <v>144</v>
      </c>
      <c r="C122" s="54" t="s">
        <v>95</v>
      </c>
      <c r="D122" s="54" t="s">
        <v>285</v>
      </c>
      <c r="E122" s="55">
        <v>1</v>
      </c>
      <c r="F122" s="56" t="s">
        <v>499</v>
      </c>
      <c r="G122" s="57" t="s">
        <v>500</v>
      </c>
      <c r="H122" s="57" t="s">
        <v>500</v>
      </c>
      <c r="I122" s="58" t="s">
        <v>501</v>
      </c>
      <c r="J122" s="59" t="s">
        <v>252</v>
      </c>
      <c r="K122" s="59" t="s">
        <v>253</v>
      </c>
      <c r="L122" s="59" t="s">
        <v>336</v>
      </c>
      <c r="M122" s="59" t="s">
        <v>554</v>
      </c>
      <c r="N122" s="59" t="s">
        <v>942</v>
      </c>
      <c r="O122" s="60">
        <v>7884326.54</v>
      </c>
      <c r="P122" s="60">
        <v>1102915.68</v>
      </c>
      <c r="Q122" s="60">
        <v>76278.710000000006</v>
      </c>
      <c r="R122" s="60">
        <v>6596132.21</v>
      </c>
      <c r="S122" s="61" t="s">
        <v>1830</v>
      </c>
      <c r="T122" s="60">
        <v>2395751.02</v>
      </c>
      <c r="U122" s="62" t="s">
        <v>950</v>
      </c>
      <c r="V122" s="63" t="s">
        <v>1831</v>
      </c>
      <c r="W122" s="64">
        <f t="shared" si="3"/>
        <v>1498</v>
      </c>
    </row>
    <row r="123" spans="1:25" s="10" customFormat="1" ht="198.75" customHeight="1">
      <c r="A123" s="52">
        <v>6</v>
      </c>
      <c r="B123" s="53" t="s">
        <v>144</v>
      </c>
      <c r="C123" s="54" t="s">
        <v>95</v>
      </c>
      <c r="D123" s="54" t="s">
        <v>285</v>
      </c>
      <c r="E123" s="55">
        <v>1</v>
      </c>
      <c r="F123" s="56" t="s">
        <v>323</v>
      </c>
      <c r="G123" s="57" t="s">
        <v>967</v>
      </c>
      <c r="H123" s="57" t="s">
        <v>967</v>
      </c>
      <c r="I123" s="58" t="s">
        <v>1226</v>
      </c>
      <c r="J123" s="59" t="s">
        <v>29</v>
      </c>
      <c r="K123" s="59" t="s">
        <v>30</v>
      </c>
      <c r="L123" s="59" t="s">
        <v>336</v>
      </c>
      <c r="M123" s="59" t="s">
        <v>337</v>
      </c>
      <c r="N123" s="59" t="s">
        <v>338</v>
      </c>
      <c r="O123" s="60">
        <v>14440372.32</v>
      </c>
      <c r="P123" s="60">
        <v>0</v>
      </c>
      <c r="Q123" s="60">
        <v>0</v>
      </c>
      <c r="R123" s="60">
        <v>2964680.29</v>
      </c>
      <c r="S123" s="61" t="s">
        <v>1832</v>
      </c>
      <c r="T123" s="60">
        <v>11475692.029999999</v>
      </c>
      <c r="U123" s="62" t="s">
        <v>950</v>
      </c>
      <c r="V123" s="63" t="s">
        <v>1833</v>
      </c>
      <c r="W123" s="64">
        <f t="shared" si="3"/>
        <v>368</v>
      </c>
    </row>
    <row r="124" spans="1:25" s="51" customFormat="1" ht="20.25" customHeight="1" outlineLevel="2">
      <c r="A124" s="73"/>
      <c r="B124" s="98" t="s">
        <v>31</v>
      </c>
      <c r="C124" s="99"/>
      <c r="D124" s="99"/>
      <c r="E124" s="74">
        <f>SUBTOTAL(9,E125:E125)</f>
        <v>1</v>
      </c>
      <c r="F124" s="75"/>
      <c r="G124" s="75"/>
      <c r="H124" s="75"/>
      <c r="I124" s="76"/>
      <c r="J124" s="75"/>
      <c r="K124" s="75"/>
      <c r="L124" s="75"/>
      <c r="M124" s="75"/>
      <c r="N124" s="75"/>
      <c r="O124" s="77"/>
      <c r="P124" s="77"/>
      <c r="Q124" s="77"/>
      <c r="R124" s="77"/>
      <c r="S124" s="75"/>
      <c r="T124" s="77"/>
      <c r="U124" s="75"/>
      <c r="V124" s="78"/>
      <c r="W124" s="76"/>
      <c r="Y124" s="10"/>
    </row>
    <row r="125" spans="1:25" s="10" customFormat="1" ht="144" customHeight="1">
      <c r="A125" s="52">
        <v>6</v>
      </c>
      <c r="B125" s="53" t="s">
        <v>144</v>
      </c>
      <c r="C125" s="54" t="s">
        <v>95</v>
      </c>
      <c r="D125" s="54" t="s">
        <v>1108</v>
      </c>
      <c r="E125" s="55">
        <v>1</v>
      </c>
      <c r="F125" s="56" t="s">
        <v>945</v>
      </c>
      <c r="G125" s="57" t="s">
        <v>75</v>
      </c>
      <c r="H125" s="57" t="s">
        <v>528</v>
      </c>
      <c r="I125" s="58" t="s">
        <v>1186</v>
      </c>
      <c r="J125" s="59" t="s">
        <v>1187</v>
      </c>
      <c r="K125" s="59" t="s">
        <v>1188</v>
      </c>
      <c r="L125" s="59" t="s">
        <v>336</v>
      </c>
      <c r="M125" s="59" t="s">
        <v>949</v>
      </c>
      <c r="N125" s="59" t="s">
        <v>338</v>
      </c>
      <c r="O125" s="60">
        <v>0</v>
      </c>
      <c r="P125" s="60">
        <v>0</v>
      </c>
      <c r="Q125" s="60">
        <v>0</v>
      </c>
      <c r="R125" s="60">
        <v>0</v>
      </c>
      <c r="S125" s="61" t="s">
        <v>1131</v>
      </c>
      <c r="T125" s="60">
        <v>0</v>
      </c>
      <c r="U125" s="62" t="s">
        <v>339</v>
      </c>
      <c r="V125" s="63" t="s">
        <v>1482</v>
      </c>
      <c r="W125" s="64">
        <f>IF(OR(LEFT(I125)="7",LEFT(I125,1)="8"),VALUE(RIGHT(I125,3)),VALUE(RIGHT(I125,4)))</f>
        <v>585</v>
      </c>
    </row>
    <row r="126" spans="1:25" s="44" customFormat="1" ht="20.25" customHeight="1" outlineLevel="1">
      <c r="A126" s="79"/>
      <c r="B126" s="96" t="s">
        <v>412</v>
      </c>
      <c r="C126" s="97"/>
      <c r="D126" s="97"/>
      <c r="E126" s="80">
        <f>SUBTOTAL(9,E128:E128)</f>
        <v>1</v>
      </c>
      <c r="F126" s="81"/>
      <c r="G126" s="81"/>
      <c r="H126" s="81"/>
      <c r="I126" s="82"/>
      <c r="J126" s="81"/>
      <c r="K126" s="81"/>
      <c r="L126" s="81"/>
      <c r="M126" s="81"/>
      <c r="N126" s="81"/>
      <c r="O126" s="83"/>
      <c r="P126" s="83"/>
      <c r="Q126" s="83"/>
      <c r="R126" s="83"/>
      <c r="S126" s="81"/>
      <c r="T126" s="83"/>
      <c r="U126" s="81"/>
      <c r="V126" s="84"/>
      <c r="W126" s="82"/>
      <c r="Y126" s="10"/>
    </row>
    <row r="127" spans="1:25" s="51" customFormat="1" ht="20.25" customHeight="1" outlineLevel="2">
      <c r="A127" s="45"/>
      <c r="B127" s="90" t="s">
        <v>408</v>
      </c>
      <c r="C127" s="91"/>
      <c r="D127" s="91"/>
      <c r="E127" s="46">
        <f>SUBTOTAL(9,E128:E128)</f>
        <v>1</v>
      </c>
      <c r="F127" s="47"/>
      <c r="G127" s="47"/>
      <c r="H127" s="47"/>
      <c r="I127" s="48"/>
      <c r="J127" s="47"/>
      <c r="K127" s="47"/>
      <c r="L127" s="47"/>
      <c r="M127" s="47"/>
      <c r="N127" s="47"/>
      <c r="O127" s="49"/>
      <c r="P127" s="49"/>
      <c r="Q127" s="49"/>
      <c r="R127" s="49"/>
      <c r="S127" s="47"/>
      <c r="T127" s="49"/>
      <c r="U127" s="47"/>
      <c r="V127" s="50"/>
      <c r="W127" s="48"/>
      <c r="Y127" s="10"/>
    </row>
    <row r="128" spans="1:25" s="10" customFormat="1" ht="198.75" customHeight="1">
      <c r="A128" s="52">
        <v>6</v>
      </c>
      <c r="B128" s="53" t="s">
        <v>144</v>
      </c>
      <c r="C128" s="54" t="s">
        <v>232</v>
      </c>
      <c r="D128" s="54" t="s">
        <v>285</v>
      </c>
      <c r="E128" s="55">
        <v>1</v>
      </c>
      <c r="F128" s="56" t="s">
        <v>558</v>
      </c>
      <c r="G128" s="57" t="s">
        <v>559</v>
      </c>
      <c r="H128" s="57" t="s">
        <v>559</v>
      </c>
      <c r="I128" s="58" t="s">
        <v>560</v>
      </c>
      <c r="J128" s="59" t="s">
        <v>561</v>
      </c>
      <c r="K128" s="59" t="s">
        <v>562</v>
      </c>
      <c r="L128" s="59" t="s">
        <v>987</v>
      </c>
      <c r="M128" s="59" t="s">
        <v>563</v>
      </c>
      <c r="N128" s="59" t="s">
        <v>338</v>
      </c>
      <c r="O128" s="60">
        <v>7986225152</v>
      </c>
      <c r="P128" s="60">
        <v>19638862838</v>
      </c>
      <c r="Q128" s="60">
        <v>312515419</v>
      </c>
      <c r="R128" s="60">
        <v>16033972317</v>
      </c>
      <c r="S128" s="61" t="s">
        <v>1834</v>
      </c>
      <c r="T128" s="60">
        <v>11903631092</v>
      </c>
      <c r="U128" s="62" t="s">
        <v>950</v>
      </c>
      <c r="V128" s="63" t="s">
        <v>1835</v>
      </c>
      <c r="W128" s="64">
        <f>IF(OR(LEFT(I128)="7",LEFT(I128,1)="8"),VALUE(RIGHT(I128,3)),VALUE(RIGHT(I128,4)))</f>
        <v>1330</v>
      </c>
    </row>
    <row r="129" spans="1:25" s="37" customFormat="1" ht="20.25" customHeight="1" outlineLevel="3">
      <c r="A129" s="65"/>
      <c r="B129" s="92" t="s">
        <v>331</v>
      </c>
      <c r="C129" s="93"/>
      <c r="D129" s="93"/>
      <c r="E129" s="66">
        <f>SUBTOTAL(9,E130:E137)</f>
        <v>4</v>
      </c>
      <c r="F129" s="67"/>
      <c r="G129" s="67"/>
      <c r="H129" s="67"/>
      <c r="I129" s="68"/>
      <c r="J129" s="67"/>
      <c r="K129" s="67"/>
      <c r="L129" s="67"/>
      <c r="M129" s="67"/>
      <c r="N129" s="67"/>
      <c r="O129" s="69"/>
      <c r="P129" s="70"/>
      <c r="Q129" s="70"/>
      <c r="R129" s="70"/>
      <c r="S129" s="67"/>
      <c r="T129" s="70"/>
      <c r="U129" s="67"/>
      <c r="V129" s="71"/>
      <c r="W129" s="72"/>
      <c r="Y129" s="10"/>
    </row>
    <row r="130" spans="1:25" s="44" customFormat="1" ht="20.25" customHeight="1" outlineLevel="1">
      <c r="A130" s="38"/>
      <c r="B130" s="94" t="s">
        <v>958</v>
      </c>
      <c r="C130" s="95" t="s">
        <v>956</v>
      </c>
      <c r="D130" s="95"/>
      <c r="E130" s="39">
        <f>SUBTOTAL(9,E132:E134)</f>
        <v>3</v>
      </c>
      <c r="F130" s="40"/>
      <c r="G130" s="40"/>
      <c r="H130" s="40"/>
      <c r="I130" s="41"/>
      <c r="J130" s="40"/>
      <c r="K130" s="40"/>
      <c r="L130" s="40"/>
      <c r="M130" s="40"/>
      <c r="N130" s="40"/>
      <c r="O130" s="42"/>
      <c r="P130" s="42"/>
      <c r="Q130" s="42"/>
      <c r="R130" s="42"/>
      <c r="S130" s="40"/>
      <c r="T130" s="42"/>
      <c r="U130" s="40"/>
      <c r="V130" s="43"/>
      <c r="W130" s="41"/>
      <c r="Y130" s="10"/>
    </row>
    <row r="131" spans="1:25" s="51" customFormat="1" ht="20.25" customHeight="1" outlineLevel="2">
      <c r="A131" s="45"/>
      <c r="B131" s="90" t="s">
        <v>408</v>
      </c>
      <c r="C131" s="91"/>
      <c r="D131" s="91"/>
      <c r="E131" s="46">
        <f>SUBTOTAL(9,E132:E134)</f>
        <v>3</v>
      </c>
      <c r="F131" s="47"/>
      <c r="G131" s="47"/>
      <c r="H131" s="47"/>
      <c r="I131" s="48"/>
      <c r="J131" s="47"/>
      <c r="K131" s="47"/>
      <c r="L131" s="47"/>
      <c r="M131" s="47"/>
      <c r="N131" s="47"/>
      <c r="O131" s="49"/>
      <c r="P131" s="49"/>
      <c r="Q131" s="49"/>
      <c r="R131" s="49"/>
      <c r="S131" s="47"/>
      <c r="T131" s="49"/>
      <c r="U131" s="47"/>
      <c r="V131" s="50"/>
      <c r="W131" s="48"/>
      <c r="Y131" s="10"/>
    </row>
    <row r="132" spans="1:25" s="10" customFormat="1" ht="198.75" customHeight="1">
      <c r="A132" s="52">
        <v>7</v>
      </c>
      <c r="B132" s="53" t="s">
        <v>331</v>
      </c>
      <c r="C132" s="54" t="s">
        <v>142</v>
      </c>
      <c r="D132" s="54" t="s">
        <v>285</v>
      </c>
      <c r="E132" s="55">
        <v>1</v>
      </c>
      <c r="F132" s="56">
        <v>110</v>
      </c>
      <c r="G132" s="57" t="s">
        <v>875</v>
      </c>
      <c r="H132" s="57" t="s">
        <v>743</v>
      </c>
      <c r="I132" s="58">
        <v>20070711001474</v>
      </c>
      <c r="J132" s="59" t="s">
        <v>80</v>
      </c>
      <c r="K132" s="59" t="s">
        <v>81</v>
      </c>
      <c r="L132" s="59" t="s">
        <v>336</v>
      </c>
      <c r="M132" s="59" t="s">
        <v>554</v>
      </c>
      <c r="N132" s="59" t="s">
        <v>338</v>
      </c>
      <c r="O132" s="60">
        <v>1186732477.76</v>
      </c>
      <c r="P132" s="60">
        <v>2144231883.0799999</v>
      </c>
      <c r="Q132" s="60">
        <v>16738897.9</v>
      </c>
      <c r="R132" s="60">
        <v>476533064.76999998</v>
      </c>
      <c r="S132" s="61" t="s">
        <v>1141</v>
      </c>
      <c r="T132" s="60">
        <v>2871170193.9699998</v>
      </c>
      <c r="U132" s="62" t="s">
        <v>339</v>
      </c>
      <c r="V132" s="63" t="s">
        <v>1483</v>
      </c>
      <c r="W132" s="64">
        <f>IF(OR(LEFT(I132)="7",LEFT(I132,1)="8"),VALUE(RIGHT(I132,3)),VALUE(RIGHT(I132,4)))</f>
        <v>1474</v>
      </c>
    </row>
    <row r="133" spans="1:25" s="10" customFormat="1" ht="151.5" customHeight="1">
      <c r="A133" s="52">
        <v>7</v>
      </c>
      <c r="B133" s="53" t="s">
        <v>331</v>
      </c>
      <c r="C133" s="54" t="s">
        <v>142</v>
      </c>
      <c r="D133" s="54" t="s">
        <v>285</v>
      </c>
      <c r="E133" s="55">
        <v>1</v>
      </c>
      <c r="F133" s="56">
        <v>120</v>
      </c>
      <c r="G133" s="57" t="s">
        <v>332</v>
      </c>
      <c r="H133" s="57" t="s">
        <v>743</v>
      </c>
      <c r="I133" s="58">
        <v>700007120240</v>
      </c>
      <c r="J133" s="59" t="s">
        <v>333</v>
      </c>
      <c r="K133" s="59" t="s">
        <v>1314</v>
      </c>
      <c r="L133" s="59" t="s">
        <v>336</v>
      </c>
      <c r="M133" s="59" t="s">
        <v>554</v>
      </c>
      <c r="N133" s="59" t="s">
        <v>1107</v>
      </c>
      <c r="O133" s="60">
        <v>241497441.75</v>
      </c>
      <c r="P133" s="60">
        <v>7499999.9699999997</v>
      </c>
      <c r="Q133" s="60">
        <v>6840232.9199999999</v>
      </c>
      <c r="R133" s="60">
        <v>21438231.550000001</v>
      </c>
      <c r="S133" s="61" t="s">
        <v>1836</v>
      </c>
      <c r="T133" s="60">
        <v>234399443.09</v>
      </c>
      <c r="U133" s="62" t="s">
        <v>339</v>
      </c>
      <c r="V133" s="63" t="s">
        <v>1484</v>
      </c>
      <c r="W133" s="64">
        <f>IF(OR(LEFT(I133)="7",LEFT(I133,1)="8"),VALUE(RIGHT(I133,3)),VALUE(RIGHT(I133,4)))</f>
        <v>240</v>
      </c>
    </row>
    <row r="134" spans="1:25" s="10" customFormat="1" ht="140.25" customHeight="1">
      <c r="A134" s="52">
        <v>7</v>
      </c>
      <c r="B134" s="53" t="s">
        <v>331</v>
      </c>
      <c r="C134" s="54" t="s">
        <v>142</v>
      </c>
      <c r="D134" s="54" t="s">
        <v>285</v>
      </c>
      <c r="E134" s="55">
        <v>1</v>
      </c>
      <c r="F134" s="56" t="s">
        <v>334</v>
      </c>
      <c r="G134" s="57" t="s">
        <v>920</v>
      </c>
      <c r="H134" s="57" t="s">
        <v>920</v>
      </c>
      <c r="I134" s="58" t="s">
        <v>921</v>
      </c>
      <c r="J134" s="59" t="s">
        <v>111</v>
      </c>
      <c r="K134" s="59" t="s">
        <v>1315</v>
      </c>
      <c r="L134" s="59" t="s">
        <v>336</v>
      </c>
      <c r="M134" s="59" t="s">
        <v>554</v>
      </c>
      <c r="N134" s="59" t="s">
        <v>338</v>
      </c>
      <c r="O134" s="60">
        <v>5088512.07</v>
      </c>
      <c r="P134" s="60">
        <v>4056884.12</v>
      </c>
      <c r="Q134" s="60">
        <v>400465.08</v>
      </c>
      <c r="R134" s="60">
        <v>4073496.24</v>
      </c>
      <c r="S134" s="61" t="s">
        <v>1142</v>
      </c>
      <c r="T134" s="60">
        <v>5472365.0300000003</v>
      </c>
      <c r="U134" s="62" t="s">
        <v>339</v>
      </c>
      <c r="V134" s="63" t="s">
        <v>1485</v>
      </c>
      <c r="W134" s="64">
        <f>IF(OR(LEFT(I134)="7",LEFT(I134,1)="8"),VALUE(RIGHT(I134,3)),VALUE(RIGHT(I134,4)))</f>
        <v>129</v>
      </c>
    </row>
    <row r="135" spans="1:25" s="44" customFormat="1" ht="20.25" customHeight="1" outlineLevel="1">
      <c r="A135" s="79"/>
      <c r="B135" s="96" t="s">
        <v>410</v>
      </c>
      <c r="C135" s="97"/>
      <c r="D135" s="97"/>
      <c r="E135" s="80">
        <f>SUBTOTAL(9,E136:E137)</f>
        <v>1</v>
      </c>
      <c r="F135" s="81"/>
      <c r="G135" s="81"/>
      <c r="H135" s="81"/>
      <c r="I135" s="82"/>
      <c r="J135" s="81"/>
      <c r="K135" s="81"/>
      <c r="L135" s="81"/>
      <c r="M135" s="81"/>
      <c r="N135" s="81"/>
      <c r="O135" s="83"/>
      <c r="P135" s="83"/>
      <c r="Q135" s="83"/>
      <c r="R135" s="83"/>
      <c r="S135" s="81"/>
      <c r="T135" s="83"/>
      <c r="U135" s="81"/>
      <c r="V135" s="84"/>
      <c r="W135" s="82"/>
      <c r="Y135" s="10"/>
    </row>
    <row r="136" spans="1:25" s="51" customFormat="1" ht="20.25" customHeight="1" outlineLevel="2">
      <c r="A136" s="45"/>
      <c r="B136" s="90" t="s">
        <v>408</v>
      </c>
      <c r="C136" s="91"/>
      <c r="D136" s="91"/>
      <c r="E136" s="46">
        <f>SUBTOTAL(9,E137:E137)</f>
        <v>1</v>
      </c>
      <c r="F136" s="47"/>
      <c r="G136" s="47"/>
      <c r="H136" s="47"/>
      <c r="I136" s="48"/>
      <c r="J136" s="47"/>
      <c r="K136" s="47"/>
      <c r="L136" s="47"/>
      <c r="M136" s="47"/>
      <c r="N136" s="47"/>
      <c r="O136" s="49"/>
      <c r="P136" s="49"/>
      <c r="Q136" s="49"/>
      <c r="R136" s="49"/>
      <c r="S136" s="47"/>
      <c r="T136" s="49"/>
      <c r="U136" s="47"/>
      <c r="V136" s="50"/>
      <c r="W136" s="48"/>
      <c r="Y136" s="10"/>
    </row>
    <row r="137" spans="1:25" s="10" customFormat="1" ht="198.75" customHeight="1">
      <c r="A137" s="52">
        <v>7</v>
      </c>
      <c r="B137" s="53" t="s">
        <v>331</v>
      </c>
      <c r="C137" s="54" t="s">
        <v>95</v>
      </c>
      <c r="D137" s="54" t="s">
        <v>285</v>
      </c>
      <c r="E137" s="55">
        <v>1</v>
      </c>
      <c r="F137" s="56" t="s">
        <v>334</v>
      </c>
      <c r="G137" s="57" t="s">
        <v>920</v>
      </c>
      <c r="H137" s="57" t="s">
        <v>920</v>
      </c>
      <c r="I137" s="58" t="s">
        <v>1317</v>
      </c>
      <c r="J137" s="59" t="s">
        <v>1316</v>
      </c>
      <c r="K137" s="59" t="s">
        <v>1318</v>
      </c>
      <c r="L137" s="59" t="s">
        <v>336</v>
      </c>
      <c r="M137" s="59" t="s">
        <v>554</v>
      </c>
      <c r="N137" s="59" t="s">
        <v>493</v>
      </c>
      <c r="O137" s="60">
        <v>933200620.74000001</v>
      </c>
      <c r="P137" s="60">
        <v>4928987539.0500002</v>
      </c>
      <c r="Q137" s="60">
        <v>0</v>
      </c>
      <c r="R137" s="60">
        <v>5303056468.8000002</v>
      </c>
      <c r="S137" s="61" t="s">
        <v>1039</v>
      </c>
      <c r="T137" s="60">
        <v>559131690.99000001</v>
      </c>
      <c r="U137" s="62" t="s">
        <v>950</v>
      </c>
      <c r="V137" s="63" t="s">
        <v>1486</v>
      </c>
      <c r="W137" s="64">
        <f>IF(OR(LEFT(I137)="7",LEFT(I137,1)="8"),VALUE(RIGHT(I137,3)),VALUE(RIGHT(I137,4)))</f>
        <v>1495</v>
      </c>
    </row>
    <row r="138" spans="1:25" s="37" customFormat="1" ht="39.75" customHeight="1" outlineLevel="3">
      <c r="A138" s="65"/>
      <c r="B138" s="92" t="s">
        <v>924</v>
      </c>
      <c r="C138" s="93"/>
      <c r="D138" s="93"/>
      <c r="E138" s="66">
        <f>SUBTOTAL(9,E141:F144)</f>
        <v>3</v>
      </c>
      <c r="F138" s="67"/>
      <c r="G138" s="67"/>
      <c r="H138" s="67"/>
      <c r="I138" s="68"/>
      <c r="J138" s="67"/>
      <c r="K138" s="67"/>
      <c r="L138" s="67"/>
      <c r="M138" s="67"/>
      <c r="N138" s="67"/>
      <c r="O138" s="69"/>
      <c r="P138" s="70"/>
      <c r="Q138" s="70"/>
      <c r="R138" s="70"/>
      <c r="S138" s="67"/>
      <c r="T138" s="70"/>
      <c r="U138" s="67"/>
      <c r="V138" s="71"/>
      <c r="W138" s="72"/>
      <c r="Y138" s="10"/>
    </row>
    <row r="139" spans="1:25" s="44" customFormat="1" ht="20.25" customHeight="1" outlineLevel="1">
      <c r="A139" s="38"/>
      <c r="B139" s="94" t="s">
        <v>958</v>
      </c>
      <c r="C139" s="95" t="s">
        <v>956</v>
      </c>
      <c r="D139" s="95"/>
      <c r="E139" s="39">
        <f>SUBTOTAL(9,E141:E142)</f>
        <v>2</v>
      </c>
      <c r="F139" s="40"/>
      <c r="G139" s="40"/>
      <c r="H139" s="40"/>
      <c r="I139" s="41"/>
      <c r="J139" s="40"/>
      <c r="K139" s="40"/>
      <c r="L139" s="40"/>
      <c r="M139" s="40"/>
      <c r="N139" s="40"/>
      <c r="O139" s="42"/>
      <c r="P139" s="42"/>
      <c r="Q139" s="42"/>
      <c r="R139" s="42"/>
      <c r="S139" s="40"/>
      <c r="T139" s="42"/>
      <c r="U139" s="40"/>
      <c r="V139" s="43"/>
      <c r="W139" s="41"/>
      <c r="Y139" s="10"/>
    </row>
    <row r="140" spans="1:25" s="51" customFormat="1" ht="20.25" customHeight="1" outlineLevel="2">
      <c r="A140" s="45"/>
      <c r="B140" s="90" t="s">
        <v>408</v>
      </c>
      <c r="C140" s="91"/>
      <c r="D140" s="91"/>
      <c r="E140" s="46">
        <f>SUBTOTAL(9,E141:E142)</f>
        <v>2</v>
      </c>
      <c r="F140" s="47"/>
      <c r="G140" s="47"/>
      <c r="H140" s="47"/>
      <c r="I140" s="48"/>
      <c r="J140" s="47"/>
      <c r="K140" s="47"/>
      <c r="L140" s="47"/>
      <c r="M140" s="47"/>
      <c r="N140" s="47"/>
      <c r="O140" s="49"/>
      <c r="P140" s="49"/>
      <c r="Q140" s="49"/>
      <c r="R140" s="49"/>
      <c r="S140" s="47"/>
      <c r="T140" s="49"/>
      <c r="U140" s="47"/>
      <c r="V140" s="50"/>
      <c r="W140" s="48"/>
      <c r="Y140" s="10"/>
    </row>
    <row r="141" spans="1:25" s="10" customFormat="1" ht="198.75" customHeight="1">
      <c r="A141" s="52">
        <v>8</v>
      </c>
      <c r="B141" s="53" t="s">
        <v>924</v>
      </c>
      <c r="C141" s="54" t="s">
        <v>142</v>
      </c>
      <c r="D141" s="54" t="s">
        <v>285</v>
      </c>
      <c r="E141" s="55">
        <v>1</v>
      </c>
      <c r="F141" s="56" t="s">
        <v>925</v>
      </c>
      <c r="G141" s="57" t="s">
        <v>926</v>
      </c>
      <c r="H141" s="57" t="s">
        <v>926</v>
      </c>
      <c r="I141" s="58" t="s">
        <v>927</v>
      </c>
      <c r="J141" s="59" t="s">
        <v>928</v>
      </c>
      <c r="K141" s="59" t="s">
        <v>1040</v>
      </c>
      <c r="L141" s="59" t="s">
        <v>987</v>
      </c>
      <c r="M141" s="59" t="s">
        <v>1198</v>
      </c>
      <c r="N141" s="59" t="s">
        <v>338</v>
      </c>
      <c r="O141" s="60">
        <v>183820563.59</v>
      </c>
      <c r="P141" s="60">
        <v>173488194.33000001</v>
      </c>
      <c r="Q141" s="60">
        <v>3985091.86</v>
      </c>
      <c r="R141" s="60">
        <v>273623032.68000001</v>
      </c>
      <c r="S141" s="61" t="s">
        <v>767</v>
      </c>
      <c r="T141" s="60">
        <v>87670817.099999994</v>
      </c>
      <c r="U141" s="62" t="s">
        <v>950</v>
      </c>
      <c r="V141" s="63" t="s">
        <v>1837</v>
      </c>
      <c r="W141" s="64">
        <f>IF(OR(LEFT(I141)="7",LEFT(I141,1)="8"),VALUE(RIGHT(I141,3)),VALUE(RIGHT(I141,4)))</f>
        <v>1303</v>
      </c>
    </row>
    <row r="142" spans="1:25" s="10" customFormat="1" ht="198.75" customHeight="1">
      <c r="A142" s="52">
        <v>8</v>
      </c>
      <c r="B142" s="53" t="s">
        <v>924</v>
      </c>
      <c r="C142" s="54" t="s">
        <v>142</v>
      </c>
      <c r="D142" s="54" t="s">
        <v>285</v>
      </c>
      <c r="E142" s="55">
        <v>1</v>
      </c>
      <c r="F142" s="56" t="s">
        <v>1192</v>
      </c>
      <c r="G142" s="57" t="s">
        <v>991</v>
      </c>
      <c r="H142" s="57" t="s">
        <v>991</v>
      </c>
      <c r="I142" s="58" t="s">
        <v>992</v>
      </c>
      <c r="J142" s="59" t="s">
        <v>112</v>
      </c>
      <c r="K142" s="59" t="s">
        <v>671</v>
      </c>
      <c r="L142" s="59" t="s">
        <v>987</v>
      </c>
      <c r="M142" s="59" t="s">
        <v>563</v>
      </c>
      <c r="N142" s="59" t="s">
        <v>942</v>
      </c>
      <c r="O142" s="60">
        <v>260552834.63</v>
      </c>
      <c r="P142" s="60">
        <v>292202214.61000001</v>
      </c>
      <c r="Q142" s="60">
        <v>5128374.6500000004</v>
      </c>
      <c r="R142" s="60">
        <v>462723383.75999999</v>
      </c>
      <c r="S142" s="61" t="s">
        <v>1487</v>
      </c>
      <c r="T142" s="60">
        <v>95160040.129999995</v>
      </c>
      <c r="U142" s="62" t="s">
        <v>950</v>
      </c>
      <c r="V142" s="63" t="s">
        <v>1488</v>
      </c>
      <c r="W142" s="64">
        <f>IF(OR(LEFT(I142)="7",LEFT(I142,1)="8"),VALUE(RIGHT(I142,3)),VALUE(RIGHT(I142,4)))</f>
        <v>1396</v>
      </c>
    </row>
    <row r="143" spans="1:25" s="51" customFormat="1" ht="20.25" customHeight="1" outlineLevel="2">
      <c r="A143" s="73"/>
      <c r="B143" s="98" t="s">
        <v>411</v>
      </c>
      <c r="C143" s="99"/>
      <c r="D143" s="99"/>
      <c r="E143" s="74">
        <f>SUBTOTAL(9,E144)</f>
        <v>1</v>
      </c>
      <c r="F143" s="75"/>
      <c r="G143" s="75"/>
      <c r="H143" s="75"/>
      <c r="I143" s="76"/>
      <c r="J143" s="75"/>
      <c r="K143" s="75"/>
      <c r="L143" s="75"/>
      <c r="M143" s="75"/>
      <c r="N143" s="75"/>
      <c r="O143" s="77"/>
      <c r="P143" s="77"/>
      <c r="Q143" s="77"/>
      <c r="R143" s="77"/>
      <c r="S143" s="75"/>
      <c r="T143" s="77"/>
      <c r="U143" s="75"/>
      <c r="V143" s="78"/>
      <c r="W143" s="76"/>
      <c r="Y143" s="10"/>
    </row>
    <row r="144" spans="1:25" s="10" customFormat="1" ht="198.75" customHeight="1">
      <c r="A144" s="52">
        <v>8</v>
      </c>
      <c r="B144" s="53" t="s">
        <v>924</v>
      </c>
      <c r="C144" s="54" t="s">
        <v>142</v>
      </c>
      <c r="D144" s="54" t="s">
        <v>1108</v>
      </c>
      <c r="E144" s="55">
        <v>1</v>
      </c>
      <c r="F144" s="56" t="s">
        <v>922</v>
      </c>
      <c r="G144" s="57" t="s">
        <v>923</v>
      </c>
      <c r="H144" s="57" t="s">
        <v>754</v>
      </c>
      <c r="I144" s="58" t="s">
        <v>755</v>
      </c>
      <c r="J144" s="59" t="s">
        <v>113</v>
      </c>
      <c r="K144" s="59" t="s">
        <v>672</v>
      </c>
      <c r="L144" s="59" t="s">
        <v>987</v>
      </c>
      <c r="M144" s="59" t="s">
        <v>904</v>
      </c>
      <c r="N144" s="59" t="s">
        <v>942</v>
      </c>
      <c r="O144" s="60">
        <v>1626079</v>
      </c>
      <c r="P144" s="60">
        <v>2500000</v>
      </c>
      <c r="Q144" s="60">
        <v>141747</v>
      </c>
      <c r="R144" s="60">
        <v>3928444</v>
      </c>
      <c r="S144" s="61" t="s">
        <v>1838</v>
      </c>
      <c r="T144" s="60">
        <v>1084871.45</v>
      </c>
      <c r="U144" s="62" t="s">
        <v>950</v>
      </c>
      <c r="V144" s="63" t="s">
        <v>1489</v>
      </c>
      <c r="W144" s="64">
        <f>IF(OR(LEFT(I144)="7",LEFT(I144,1)="8"),VALUE(RIGHT(I144,3)),VALUE(RIGHT(I144,4)))</f>
        <v>133</v>
      </c>
    </row>
    <row r="145" spans="1:25" s="37" customFormat="1" ht="29.25" customHeight="1" outlineLevel="3">
      <c r="A145" s="65"/>
      <c r="B145" s="92" t="s">
        <v>930</v>
      </c>
      <c r="C145" s="93"/>
      <c r="D145" s="93"/>
      <c r="E145" s="66">
        <f>SUBTOTAL(9,E148:E173)</f>
        <v>22</v>
      </c>
      <c r="F145" s="67"/>
      <c r="G145" s="67"/>
      <c r="H145" s="67"/>
      <c r="I145" s="68"/>
      <c r="J145" s="67"/>
      <c r="K145" s="67"/>
      <c r="L145" s="67"/>
      <c r="M145" s="67"/>
      <c r="N145" s="67"/>
      <c r="O145" s="69"/>
      <c r="P145" s="70"/>
      <c r="Q145" s="70"/>
      <c r="R145" s="70"/>
      <c r="S145" s="67"/>
      <c r="T145" s="70"/>
      <c r="U145" s="67"/>
      <c r="V145" s="71"/>
      <c r="W145" s="72"/>
      <c r="Y145" s="10"/>
    </row>
    <row r="146" spans="1:25" s="44" customFormat="1" ht="20.25" customHeight="1" outlineLevel="1">
      <c r="A146" s="38"/>
      <c r="B146" s="94" t="s">
        <v>958</v>
      </c>
      <c r="C146" s="95" t="s">
        <v>956</v>
      </c>
      <c r="D146" s="95"/>
      <c r="E146" s="39">
        <f>SUBTOTAL(9,E148:E170)</f>
        <v>21</v>
      </c>
      <c r="F146" s="40"/>
      <c r="G146" s="40"/>
      <c r="H146" s="40"/>
      <c r="I146" s="41"/>
      <c r="J146" s="40"/>
      <c r="K146" s="40"/>
      <c r="L146" s="40"/>
      <c r="M146" s="40"/>
      <c r="N146" s="40"/>
      <c r="O146" s="42"/>
      <c r="P146" s="42"/>
      <c r="Q146" s="42"/>
      <c r="R146" s="42"/>
      <c r="S146" s="40"/>
      <c r="T146" s="42"/>
      <c r="U146" s="40"/>
      <c r="V146" s="43"/>
      <c r="W146" s="41"/>
      <c r="Y146" s="10"/>
    </row>
    <row r="147" spans="1:25" s="51" customFormat="1" ht="20.25" customHeight="1" outlineLevel="2">
      <c r="A147" s="45"/>
      <c r="B147" s="90" t="s">
        <v>408</v>
      </c>
      <c r="C147" s="91"/>
      <c r="D147" s="91"/>
      <c r="E147" s="46">
        <f>SUBTOTAL(9,E148:E157)</f>
        <v>10</v>
      </c>
      <c r="F147" s="47"/>
      <c r="G147" s="47"/>
      <c r="H147" s="47"/>
      <c r="I147" s="48"/>
      <c r="J147" s="47"/>
      <c r="K147" s="47"/>
      <c r="L147" s="47"/>
      <c r="M147" s="47"/>
      <c r="N147" s="47"/>
      <c r="O147" s="49"/>
      <c r="P147" s="49"/>
      <c r="Q147" s="49"/>
      <c r="R147" s="49"/>
      <c r="S147" s="47"/>
      <c r="T147" s="49"/>
      <c r="U147" s="47"/>
      <c r="V147" s="50"/>
      <c r="W147" s="48"/>
      <c r="Y147" s="10"/>
    </row>
    <row r="148" spans="1:25" s="10" customFormat="1" ht="198.75" customHeight="1">
      <c r="A148" s="52">
        <v>9</v>
      </c>
      <c r="B148" s="53" t="s">
        <v>930</v>
      </c>
      <c r="C148" s="54" t="s">
        <v>142</v>
      </c>
      <c r="D148" s="54" t="s">
        <v>285</v>
      </c>
      <c r="E148" s="55">
        <v>1</v>
      </c>
      <c r="F148" s="56">
        <v>113</v>
      </c>
      <c r="G148" s="57" t="s">
        <v>673</v>
      </c>
      <c r="H148" s="57" t="s">
        <v>743</v>
      </c>
      <c r="I148" s="58">
        <v>20020911301297</v>
      </c>
      <c r="J148" s="59" t="s">
        <v>674</v>
      </c>
      <c r="K148" s="59" t="s">
        <v>675</v>
      </c>
      <c r="L148" s="59" t="s">
        <v>336</v>
      </c>
      <c r="M148" s="59" t="s">
        <v>949</v>
      </c>
      <c r="N148" s="59" t="s">
        <v>937</v>
      </c>
      <c r="O148" s="60">
        <v>453169639.08999997</v>
      </c>
      <c r="P148" s="60">
        <v>1682765406</v>
      </c>
      <c r="Q148" s="60">
        <v>37895239.560000002</v>
      </c>
      <c r="R148" s="60">
        <v>658949191.12</v>
      </c>
      <c r="S148" s="61" t="s">
        <v>1490</v>
      </c>
      <c r="T148" s="60">
        <v>1514881093.53</v>
      </c>
      <c r="U148" s="62" t="s">
        <v>950</v>
      </c>
      <c r="V148" s="63" t="s">
        <v>1839</v>
      </c>
      <c r="W148" s="64">
        <f t="shared" ref="W148:W157" si="4">IF(OR(LEFT(I148)="7",LEFT(I148,1)="8"),VALUE(RIGHT(I148,3)),VALUE(RIGHT(I148,4)))</f>
        <v>1297</v>
      </c>
    </row>
    <row r="149" spans="1:25" s="10" customFormat="1" ht="136.5" customHeight="1">
      <c r="A149" s="52">
        <v>9</v>
      </c>
      <c r="B149" s="53" t="s">
        <v>930</v>
      </c>
      <c r="C149" s="54" t="s">
        <v>142</v>
      </c>
      <c r="D149" s="54" t="s">
        <v>285</v>
      </c>
      <c r="E149" s="55">
        <v>1</v>
      </c>
      <c r="F149" s="56">
        <v>311</v>
      </c>
      <c r="G149" s="57" t="s">
        <v>932</v>
      </c>
      <c r="H149" s="57" t="s">
        <v>743</v>
      </c>
      <c r="I149" s="58" t="s">
        <v>933</v>
      </c>
      <c r="J149" s="59" t="s">
        <v>934</v>
      </c>
      <c r="K149" s="59" t="s">
        <v>582</v>
      </c>
      <c r="L149" s="59" t="s">
        <v>336</v>
      </c>
      <c r="M149" s="59" t="s">
        <v>949</v>
      </c>
      <c r="N149" s="59" t="s">
        <v>1107</v>
      </c>
      <c r="O149" s="60">
        <v>0</v>
      </c>
      <c r="P149" s="60">
        <v>0</v>
      </c>
      <c r="Q149" s="60">
        <v>0</v>
      </c>
      <c r="R149" s="60">
        <v>0</v>
      </c>
      <c r="S149" s="61" t="s">
        <v>1053</v>
      </c>
      <c r="T149" s="60">
        <v>0</v>
      </c>
      <c r="U149" s="62" t="s">
        <v>339</v>
      </c>
      <c r="V149" s="63" t="s">
        <v>1840</v>
      </c>
      <c r="W149" s="64">
        <f t="shared" si="4"/>
        <v>53</v>
      </c>
    </row>
    <row r="150" spans="1:25" s="10" customFormat="1" ht="198.75" customHeight="1">
      <c r="A150" s="52">
        <v>9</v>
      </c>
      <c r="B150" s="53" t="s">
        <v>930</v>
      </c>
      <c r="C150" s="54" t="s">
        <v>142</v>
      </c>
      <c r="D150" s="54" t="s">
        <v>285</v>
      </c>
      <c r="E150" s="55">
        <v>1</v>
      </c>
      <c r="F150" s="56">
        <v>411</v>
      </c>
      <c r="G150" s="57" t="s">
        <v>583</v>
      </c>
      <c r="H150" s="57" t="s">
        <v>743</v>
      </c>
      <c r="I150" s="58">
        <v>20020941101304</v>
      </c>
      <c r="J150" s="59" t="s">
        <v>584</v>
      </c>
      <c r="K150" s="59" t="s">
        <v>676</v>
      </c>
      <c r="L150" s="59" t="s">
        <v>336</v>
      </c>
      <c r="M150" s="59" t="s">
        <v>949</v>
      </c>
      <c r="N150" s="59" t="s">
        <v>937</v>
      </c>
      <c r="O150" s="60">
        <v>927785236.77999997</v>
      </c>
      <c r="P150" s="60">
        <v>0</v>
      </c>
      <c r="Q150" s="60">
        <v>32833540.23</v>
      </c>
      <c r="R150" s="60">
        <v>850353.59</v>
      </c>
      <c r="S150" s="61" t="s">
        <v>1841</v>
      </c>
      <c r="T150" s="60">
        <v>959768423.41999996</v>
      </c>
      <c r="U150" s="62" t="s">
        <v>950</v>
      </c>
      <c r="V150" s="63" t="s">
        <v>1842</v>
      </c>
      <c r="W150" s="64">
        <f t="shared" si="4"/>
        <v>1304</v>
      </c>
    </row>
    <row r="151" spans="1:25" s="10" customFormat="1" ht="261" customHeight="1">
      <c r="A151" s="52">
        <v>9</v>
      </c>
      <c r="B151" s="53" t="s">
        <v>930</v>
      </c>
      <c r="C151" s="54" t="s">
        <v>142</v>
      </c>
      <c r="D151" s="54" t="s">
        <v>285</v>
      </c>
      <c r="E151" s="55">
        <v>1</v>
      </c>
      <c r="F151" s="56" t="s">
        <v>587</v>
      </c>
      <c r="G151" s="57" t="s">
        <v>588</v>
      </c>
      <c r="H151" s="57" t="s">
        <v>588</v>
      </c>
      <c r="I151" s="58" t="s">
        <v>589</v>
      </c>
      <c r="J151" s="59" t="s">
        <v>784</v>
      </c>
      <c r="K151" s="59" t="s">
        <v>540</v>
      </c>
      <c r="L151" s="59" t="s">
        <v>987</v>
      </c>
      <c r="M151" s="59" t="s">
        <v>1198</v>
      </c>
      <c r="N151" s="59" t="s">
        <v>1107</v>
      </c>
      <c r="O151" s="60">
        <v>6095282.5999999996</v>
      </c>
      <c r="P151" s="60">
        <v>27198246.870000001</v>
      </c>
      <c r="Q151" s="60">
        <v>155212.79</v>
      </c>
      <c r="R151" s="60">
        <v>29938294.469999999</v>
      </c>
      <c r="S151" s="61" t="s">
        <v>1843</v>
      </c>
      <c r="T151" s="60">
        <v>3510447.79</v>
      </c>
      <c r="U151" s="62" t="s">
        <v>950</v>
      </c>
      <c r="V151" s="63" t="s">
        <v>1491</v>
      </c>
      <c r="W151" s="64">
        <f t="shared" si="4"/>
        <v>961</v>
      </c>
    </row>
    <row r="152" spans="1:25" s="10" customFormat="1" ht="153.75" customHeight="1">
      <c r="A152" s="52">
        <v>9</v>
      </c>
      <c r="B152" s="53" t="s">
        <v>930</v>
      </c>
      <c r="C152" s="54" t="s">
        <v>142</v>
      </c>
      <c r="D152" s="54" t="s">
        <v>285</v>
      </c>
      <c r="E152" s="55">
        <v>1</v>
      </c>
      <c r="F152" s="56" t="s">
        <v>587</v>
      </c>
      <c r="G152" s="57" t="s">
        <v>588</v>
      </c>
      <c r="H152" s="57" t="s">
        <v>588</v>
      </c>
      <c r="I152" s="58" t="s">
        <v>590</v>
      </c>
      <c r="J152" s="59" t="s">
        <v>32</v>
      </c>
      <c r="K152" s="59" t="s">
        <v>591</v>
      </c>
      <c r="L152" s="59" t="s">
        <v>336</v>
      </c>
      <c r="M152" s="59" t="s">
        <v>949</v>
      </c>
      <c r="N152" s="59" t="s">
        <v>937</v>
      </c>
      <c r="O152" s="60">
        <v>82305281.439999998</v>
      </c>
      <c r="P152" s="60">
        <v>0</v>
      </c>
      <c r="Q152" s="60">
        <v>1193143.06</v>
      </c>
      <c r="R152" s="60">
        <v>77357046.060000002</v>
      </c>
      <c r="S152" s="61" t="s">
        <v>1303</v>
      </c>
      <c r="T152" s="60">
        <v>6141378.4400000004</v>
      </c>
      <c r="U152" s="62" t="s">
        <v>950</v>
      </c>
      <c r="V152" s="63" t="s">
        <v>1492</v>
      </c>
      <c r="W152" s="64">
        <f t="shared" si="4"/>
        <v>1406</v>
      </c>
    </row>
    <row r="153" spans="1:25" s="10" customFormat="1" ht="198.75" customHeight="1">
      <c r="A153" s="52">
        <v>9</v>
      </c>
      <c r="B153" s="53" t="s">
        <v>930</v>
      </c>
      <c r="C153" s="54" t="s">
        <v>142</v>
      </c>
      <c r="D153" s="54" t="s">
        <v>285</v>
      </c>
      <c r="E153" s="55">
        <v>1</v>
      </c>
      <c r="F153" s="56" t="s">
        <v>587</v>
      </c>
      <c r="G153" s="57" t="s">
        <v>588</v>
      </c>
      <c r="H153" s="57" t="s">
        <v>588</v>
      </c>
      <c r="I153" s="58" t="s">
        <v>45</v>
      </c>
      <c r="J153" s="59" t="s">
        <v>46</v>
      </c>
      <c r="K153" s="59" t="s">
        <v>541</v>
      </c>
      <c r="L153" s="59" t="s">
        <v>336</v>
      </c>
      <c r="M153" s="59" t="s">
        <v>47</v>
      </c>
      <c r="N153" s="59" t="s">
        <v>1107</v>
      </c>
      <c r="O153" s="60">
        <v>197366522.15000001</v>
      </c>
      <c r="P153" s="60">
        <v>210279.98</v>
      </c>
      <c r="Q153" s="60">
        <v>6852686.9699999997</v>
      </c>
      <c r="R153" s="60">
        <v>1426030.46</v>
      </c>
      <c r="S153" s="61" t="s">
        <v>1844</v>
      </c>
      <c r="T153" s="60">
        <v>203003458.63999999</v>
      </c>
      <c r="U153" s="62" t="s">
        <v>950</v>
      </c>
      <c r="V153" s="63" t="s">
        <v>1845</v>
      </c>
      <c r="W153" s="64">
        <f t="shared" si="4"/>
        <v>1482</v>
      </c>
    </row>
    <row r="154" spans="1:25" s="10" customFormat="1" ht="198.75" customHeight="1">
      <c r="A154" s="52">
        <v>9</v>
      </c>
      <c r="B154" s="53" t="s">
        <v>930</v>
      </c>
      <c r="C154" s="54" t="s">
        <v>142</v>
      </c>
      <c r="D154" s="54" t="s">
        <v>285</v>
      </c>
      <c r="E154" s="55">
        <v>1</v>
      </c>
      <c r="F154" s="56" t="s">
        <v>273</v>
      </c>
      <c r="G154" s="57" t="s">
        <v>272</v>
      </c>
      <c r="H154" s="57" t="s">
        <v>272</v>
      </c>
      <c r="I154" s="58" t="s">
        <v>271</v>
      </c>
      <c r="J154" s="59" t="s">
        <v>270</v>
      </c>
      <c r="K154" s="59" t="s">
        <v>269</v>
      </c>
      <c r="L154" s="59" t="s">
        <v>987</v>
      </c>
      <c r="M154" s="59" t="s">
        <v>1198</v>
      </c>
      <c r="N154" s="59" t="s">
        <v>1107</v>
      </c>
      <c r="O154" s="60">
        <v>403132.99</v>
      </c>
      <c r="P154" s="60">
        <v>0</v>
      </c>
      <c r="Q154" s="60">
        <v>9425.7800000000007</v>
      </c>
      <c r="R154" s="60">
        <v>18549.05</v>
      </c>
      <c r="S154" s="61" t="s">
        <v>1846</v>
      </c>
      <c r="T154" s="60">
        <v>394009.72</v>
      </c>
      <c r="U154" s="62" t="s">
        <v>950</v>
      </c>
      <c r="V154" s="63" t="s">
        <v>1847</v>
      </c>
      <c r="W154" s="64">
        <f t="shared" si="4"/>
        <v>1455</v>
      </c>
    </row>
    <row r="155" spans="1:25" s="10" customFormat="1" ht="198.75" customHeight="1">
      <c r="A155" s="52">
        <v>9</v>
      </c>
      <c r="B155" s="53" t="s">
        <v>930</v>
      </c>
      <c r="C155" s="54" t="s">
        <v>142</v>
      </c>
      <c r="D155" s="54" t="s">
        <v>285</v>
      </c>
      <c r="E155" s="55">
        <v>1</v>
      </c>
      <c r="F155" s="56" t="s">
        <v>867</v>
      </c>
      <c r="G155" s="57" t="s">
        <v>868</v>
      </c>
      <c r="H155" s="57" t="s">
        <v>868</v>
      </c>
      <c r="I155" s="58" t="s">
        <v>869</v>
      </c>
      <c r="J155" s="59" t="s">
        <v>959</v>
      </c>
      <c r="K155" s="59" t="s">
        <v>543</v>
      </c>
      <c r="L155" s="59" t="s">
        <v>336</v>
      </c>
      <c r="M155" s="59" t="s">
        <v>949</v>
      </c>
      <c r="N155" s="59" t="s">
        <v>1107</v>
      </c>
      <c r="O155" s="60">
        <v>4522711.33</v>
      </c>
      <c r="P155" s="60">
        <v>0</v>
      </c>
      <c r="Q155" s="60">
        <v>320865.96999999997</v>
      </c>
      <c r="R155" s="60">
        <v>1316263.21</v>
      </c>
      <c r="S155" s="61" t="s">
        <v>1493</v>
      </c>
      <c r="T155" s="60">
        <v>3527314.09</v>
      </c>
      <c r="U155" s="62" t="s">
        <v>950</v>
      </c>
      <c r="V155" s="63" t="s">
        <v>1848</v>
      </c>
      <c r="W155" s="64">
        <f t="shared" si="4"/>
        <v>57</v>
      </c>
    </row>
    <row r="156" spans="1:25" s="10" customFormat="1" ht="198.75" customHeight="1">
      <c r="A156" s="52">
        <v>9</v>
      </c>
      <c r="B156" s="53" t="s">
        <v>930</v>
      </c>
      <c r="C156" s="54" t="s">
        <v>142</v>
      </c>
      <c r="D156" s="54" t="s">
        <v>285</v>
      </c>
      <c r="E156" s="55">
        <v>1</v>
      </c>
      <c r="F156" s="56" t="s">
        <v>867</v>
      </c>
      <c r="G156" s="57" t="s">
        <v>868</v>
      </c>
      <c r="H156" s="57" t="s">
        <v>868</v>
      </c>
      <c r="I156" s="58" t="s">
        <v>960</v>
      </c>
      <c r="J156" s="59" t="s">
        <v>961</v>
      </c>
      <c r="K156" s="59" t="s">
        <v>542</v>
      </c>
      <c r="L156" s="59" t="s">
        <v>336</v>
      </c>
      <c r="M156" s="59" t="s">
        <v>337</v>
      </c>
      <c r="N156" s="59" t="s">
        <v>493</v>
      </c>
      <c r="O156" s="60">
        <v>3869961329.6900001</v>
      </c>
      <c r="P156" s="60">
        <v>72881812.510000005</v>
      </c>
      <c r="Q156" s="60">
        <v>138539205.12</v>
      </c>
      <c r="R156" s="60">
        <v>1960921177.0799999</v>
      </c>
      <c r="S156" s="61" t="s">
        <v>1849</v>
      </c>
      <c r="T156" s="60">
        <v>2120461170.24</v>
      </c>
      <c r="U156" s="62" t="s">
        <v>950</v>
      </c>
      <c r="V156" s="63" t="s">
        <v>1850</v>
      </c>
      <c r="W156" s="64">
        <f t="shared" si="4"/>
        <v>731</v>
      </c>
    </row>
    <row r="157" spans="1:25" s="10" customFormat="1" ht="313.5" customHeight="1">
      <c r="A157" s="52">
        <v>9</v>
      </c>
      <c r="B157" s="53" t="s">
        <v>930</v>
      </c>
      <c r="C157" s="54" t="s">
        <v>142</v>
      </c>
      <c r="D157" s="54" t="s">
        <v>285</v>
      </c>
      <c r="E157" s="55">
        <v>1</v>
      </c>
      <c r="F157" s="56" t="s">
        <v>962</v>
      </c>
      <c r="G157" s="57" t="s">
        <v>963</v>
      </c>
      <c r="H157" s="57" t="s">
        <v>963</v>
      </c>
      <c r="I157" s="58" t="s">
        <v>964</v>
      </c>
      <c r="J157" s="59" t="s">
        <v>965</v>
      </c>
      <c r="K157" s="59" t="s">
        <v>484</v>
      </c>
      <c r="L157" s="59" t="s">
        <v>336</v>
      </c>
      <c r="M157" s="59" t="s">
        <v>337</v>
      </c>
      <c r="N157" s="59" t="s">
        <v>937</v>
      </c>
      <c r="O157" s="60">
        <v>33485100.129999999</v>
      </c>
      <c r="P157" s="60">
        <v>0</v>
      </c>
      <c r="Q157" s="60">
        <v>1097199.8899999999</v>
      </c>
      <c r="R157" s="60">
        <v>5310677.92</v>
      </c>
      <c r="S157" s="61" t="s">
        <v>1494</v>
      </c>
      <c r="T157" s="60">
        <v>29271622.100000001</v>
      </c>
      <c r="U157" s="62" t="s">
        <v>950</v>
      </c>
      <c r="V157" s="63" t="s">
        <v>1851</v>
      </c>
      <c r="W157" s="64">
        <f t="shared" si="4"/>
        <v>955</v>
      </c>
    </row>
    <row r="158" spans="1:25" s="51" customFormat="1" ht="20.25" customHeight="1" outlineLevel="2">
      <c r="A158" s="73"/>
      <c r="B158" s="98" t="s">
        <v>409</v>
      </c>
      <c r="C158" s="99"/>
      <c r="D158" s="99"/>
      <c r="E158" s="74">
        <f>SUBTOTAL(9,E159:E163)</f>
        <v>5</v>
      </c>
      <c r="F158" s="75"/>
      <c r="G158" s="75"/>
      <c r="H158" s="75"/>
      <c r="I158" s="76"/>
      <c r="J158" s="75"/>
      <c r="K158" s="75"/>
      <c r="L158" s="75"/>
      <c r="M158" s="75"/>
      <c r="N158" s="75"/>
      <c r="O158" s="77"/>
      <c r="P158" s="77"/>
      <c r="Q158" s="77"/>
      <c r="R158" s="77"/>
      <c r="S158" s="75"/>
      <c r="T158" s="77"/>
      <c r="U158" s="75"/>
      <c r="V158" s="78"/>
      <c r="W158" s="76"/>
      <c r="Y158" s="10"/>
    </row>
    <row r="159" spans="1:25" s="10" customFormat="1" ht="198.75" customHeight="1">
      <c r="A159" s="52">
        <v>9</v>
      </c>
      <c r="B159" s="53" t="s">
        <v>930</v>
      </c>
      <c r="C159" s="54" t="s">
        <v>142</v>
      </c>
      <c r="D159" s="54" t="s">
        <v>756</v>
      </c>
      <c r="E159" s="55">
        <v>1</v>
      </c>
      <c r="F159" s="56">
        <v>200</v>
      </c>
      <c r="G159" s="57" t="s">
        <v>931</v>
      </c>
      <c r="H159" s="57" t="s">
        <v>870</v>
      </c>
      <c r="I159" s="58">
        <v>20070920001475</v>
      </c>
      <c r="J159" s="59" t="s">
        <v>871</v>
      </c>
      <c r="K159" s="59" t="s">
        <v>485</v>
      </c>
      <c r="L159" s="59" t="s">
        <v>336</v>
      </c>
      <c r="M159" s="59" t="s">
        <v>337</v>
      </c>
      <c r="N159" s="59" t="s">
        <v>937</v>
      </c>
      <c r="O159" s="60">
        <v>1345525267.3699999</v>
      </c>
      <c r="P159" s="60">
        <v>0</v>
      </c>
      <c r="Q159" s="60">
        <v>42217168.039999999</v>
      </c>
      <c r="R159" s="60">
        <v>325549107.26999998</v>
      </c>
      <c r="S159" s="61" t="s">
        <v>506</v>
      </c>
      <c r="T159" s="60">
        <v>1062193328.14</v>
      </c>
      <c r="U159" s="62" t="s">
        <v>950</v>
      </c>
      <c r="V159" s="63" t="s">
        <v>1852</v>
      </c>
      <c r="W159" s="64">
        <f>IF(OR(LEFT(I159)="7",LEFT(I159,1)="8"),VALUE(RIGHT(I159,3)),VALUE(RIGHT(I159,4)))</f>
        <v>1475</v>
      </c>
    </row>
    <row r="160" spans="1:25" s="10" customFormat="1" ht="198.75" customHeight="1">
      <c r="A160" s="52">
        <v>9</v>
      </c>
      <c r="B160" s="53" t="s">
        <v>930</v>
      </c>
      <c r="C160" s="54" t="s">
        <v>142</v>
      </c>
      <c r="D160" s="54" t="s">
        <v>756</v>
      </c>
      <c r="E160" s="55">
        <v>1</v>
      </c>
      <c r="F160" s="56">
        <v>643</v>
      </c>
      <c r="G160" s="57" t="s">
        <v>585</v>
      </c>
      <c r="H160" s="57" t="s">
        <v>586</v>
      </c>
      <c r="I160" s="58">
        <v>19980965100759</v>
      </c>
      <c r="J160" s="59" t="s">
        <v>114</v>
      </c>
      <c r="K160" s="59" t="s">
        <v>486</v>
      </c>
      <c r="L160" s="59" t="s">
        <v>987</v>
      </c>
      <c r="M160" s="59" t="s">
        <v>904</v>
      </c>
      <c r="N160" s="59" t="s">
        <v>937</v>
      </c>
      <c r="O160" s="60">
        <v>0</v>
      </c>
      <c r="P160" s="60">
        <v>0</v>
      </c>
      <c r="Q160" s="60">
        <v>0</v>
      </c>
      <c r="R160" s="60">
        <v>0</v>
      </c>
      <c r="S160" s="61" t="s">
        <v>1327</v>
      </c>
      <c r="T160" s="60">
        <v>0</v>
      </c>
      <c r="U160" s="62" t="s">
        <v>339</v>
      </c>
      <c r="V160" s="63" t="s">
        <v>1495</v>
      </c>
      <c r="W160" s="64">
        <f>IF(OR(LEFT(I160)="7",LEFT(I160,1)="8"),VALUE(RIGHT(I160,3)),VALUE(RIGHT(I160,4)))</f>
        <v>759</v>
      </c>
    </row>
    <row r="161" spans="1:25" s="10" customFormat="1" ht="198.75" customHeight="1">
      <c r="A161" s="52">
        <v>9</v>
      </c>
      <c r="B161" s="53" t="s">
        <v>930</v>
      </c>
      <c r="C161" s="54" t="s">
        <v>142</v>
      </c>
      <c r="D161" s="54" t="s">
        <v>756</v>
      </c>
      <c r="E161" s="55">
        <v>1</v>
      </c>
      <c r="F161" s="56" t="s">
        <v>587</v>
      </c>
      <c r="G161" s="57" t="s">
        <v>588</v>
      </c>
      <c r="H161" s="57" t="s">
        <v>851</v>
      </c>
      <c r="I161" s="58" t="s">
        <v>852</v>
      </c>
      <c r="J161" s="59" t="s">
        <v>693</v>
      </c>
      <c r="K161" s="59" t="s">
        <v>1</v>
      </c>
      <c r="L161" s="59" t="s">
        <v>336</v>
      </c>
      <c r="M161" s="59" t="s">
        <v>949</v>
      </c>
      <c r="N161" s="59" t="s">
        <v>937</v>
      </c>
      <c r="O161" s="60">
        <v>0</v>
      </c>
      <c r="P161" s="60">
        <v>0</v>
      </c>
      <c r="Q161" s="60">
        <v>0</v>
      </c>
      <c r="R161" s="60">
        <v>0</v>
      </c>
      <c r="S161" s="61" t="s">
        <v>667</v>
      </c>
      <c r="T161" s="60">
        <v>0</v>
      </c>
      <c r="U161" s="62" t="s">
        <v>950</v>
      </c>
      <c r="V161" s="63" t="s">
        <v>1498</v>
      </c>
      <c r="W161" s="64">
        <f>IF(OR(LEFT(I161)="7",LEFT(I161,1)="8"),VALUE(RIGHT(I161,3)),VALUE(RIGHT(I161,4)))</f>
        <v>64</v>
      </c>
    </row>
    <row r="162" spans="1:25" s="10" customFormat="1" ht="198.75" customHeight="1">
      <c r="A162" s="52">
        <v>9</v>
      </c>
      <c r="B162" s="53" t="s">
        <v>930</v>
      </c>
      <c r="C162" s="54" t="s">
        <v>142</v>
      </c>
      <c r="D162" s="54" t="s">
        <v>756</v>
      </c>
      <c r="E162" s="55">
        <v>1</v>
      </c>
      <c r="F162" s="56" t="s">
        <v>587</v>
      </c>
      <c r="G162" s="57" t="s">
        <v>588</v>
      </c>
      <c r="H162" s="57" t="s">
        <v>725</v>
      </c>
      <c r="I162" s="58" t="s">
        <v>855</v>
      </c>
      <c r="J162" s="59" t="s">
        <v>115</v>
      </c>
      <c r="K162" s="59" t="s">
        <v>487</v>
      </c>
      <c r="L162" s="59" t="s">
        <v>336</v>
      </c>
      <c r="M162" s="59" t="s">
        <v>337</v>
      </c>
      <c r="N162" s="59" t="s">
        <v>937</v>
      </c>
      <c r="O162" s="60">
        <v>0</v>
      </c>
      <c r="P162" s="60">
        <v>0</v>
      </c>
      <c r="Q162" s="60">
        <v>0</v>
      </c>
      <c r="R162" s="60">
        <v>0</v>
      </c>
      <c r="S162" s="61" t="s">
        <v>1150</v>
      </c>
      <c r="T162" s="60">
        <v>0</v>
      </c>
      <c r="U162" s="62" t="s">
        <v>950</v>
      </c>
      <c r="V162" s="63" t="s">
        <v>1496</v>
      </c>
      <c r="W162" s="64">
        <f>IF(OR(LEFT(I162)="7",LEFT(I162,1)="8"),VALUE(RIGHT(I162,3)),VALUE(RIGHT(I162,4)))</f>
        <v>1323</v>
      </c>
    </row>
    <row r="163" spans="1:25" s="10" customFormat="1" ht="198.75" customHeight="1">
      <c r="A163" s="52">
        <v>9</v>
      </c>
      <c r="B163" s="53" t="s">
        <v>930</v>
      </c>
      <c r="C163" s="54" t="s">
        <v>142</v>
      </c>
      <c r="D163" s="54" t="s">
        <v>756</v>
      </c>
      <c r="E163" s="55">
        <v>1</v>
      </c>
      <c r="F163" s="56" t="s">
        <v>587</v>
      </c>
      <c r="G163" s="57" t="s">
        <v>588</v>
      </c>
      <c r="H163" s="57" t="s">
        <v>856</v>
      </c>
      <c r="I163" s="58" t="s">
        <v>857</v>
      </c>
      <c r="J163" s="59" t="s">
        <v>311</v>
      </c>
      <c r="K163" s="59" t="s">
        <v>488</v>
      </c>
      <c r="L163" s="59" t="s">
        <v>336</v>
      </c>
      <c r="M163" s="59" t="s">
        <v>949</v>
      </c>
      <c r="N163" s="59" t="s">
        <v>937</v>
      </c>
      <c r="O163" s="60">
        <v>0</v>
      </c>
      <c r="P163" s="60">
        <v>0</v>
      </c>
      <c r="Q163" s="60">
        <v>0</v>
      </c>
      <c r="R163" s="60">
        <v>0</v>
      </c>
      <c r="S163" s="61" t="s">
        <v>507</v>
      </c>
      <c r="T163" s="60">
        <v>0</v>
      </c>
      <c r="U163" s="62" t="s">
        <v>950</v>
      </c>
      <c r="V163" s="63" t="s">
        <v>1497</v>
      </c>
      <c r="W163" s="64">
        <f>IF(OR(LEFT(I163)="7",LEFT(I163,1)="8"),VALUE(RIGHT(I163,3)),VALUE(RIGHT(I163,4)))</f>
        <v>1347</v>
      </c>
    </row>
    <row r="164" spans="1:25" s="51" customFormat="1" ht="20.25" customHeight="1" outlineLevel="2">
      <c r="A164" s="73"/>
      <c r="B164" s="98" t="s">
        <v>411</v>
      </c>
      <c r="C164" s="99"/>
      <c r="D164" s="99"/>
      <c r="E164" s="74">
        <f>SUBTOTAL(9,E165:E170)</f>
        <v>6</v>
      </c>
      <c r="F164" s="75"/>
      <c r="G164" s="75"/>
      <c r="H164" s="75"/>
      <c r="I164" s="76"/>
      <c r="J164" s="75"/>
      <c r="K164" s="75"/>
      <c r="L164" s="75"/>
      <c r="M164" s="75"/>
      <c r="N164" s="75"/>
      <c r="O164" s="77"/>
      <c r="P164" s="77"/>
      <c r="Q164" s="77"/>
      <c r="R164" s="77"/>
      <c r="S164" s="75"/>
      <c r="T164" s="77"/>
      <c r="U164" s="75"/>
      <c r="V164" s="78"/>
      <c r="W164" s="76"/>
      <c r="Y164" s="10"/>
    </row>
    <row r="165" spans="1:25" s="10" customFormat="1" ht="198.75" customHeight="1">
      <c r="A165" s="52">
        <v>9</v>
      </c>
      <c r="B165" s="53" t="s">
        <v>930</v>
      </c>
      <c r="C165" s="54" t="s">
        <v>142</v>
      </c>
      <c r="D165" s="54" t="s">
        <v>1108</v>
      </c>
      <c r="E165" s="55">
        <v>1</v>
      </c>
      <c r="F165" s="56" t="s">
        <v>587</v>
      </c>
      <c r="G165" s="57" t="s">
        <v>588</v>
      </c>
      <c r="H165" s="57" t="s">
        <v>858</v>
      </c>
      <c r="I165" s="58" t="s">
        <v>859</v>
      </c>
      <c r="J165" s="59" t="s">
        <v>650</v>
      </c>
      <c r="K165" s="59" t="s">
        <v>5</v>
      </c>
      <c r="L165" s="59" t="s">
        <v>336</v>
      </c>
      <c r="M165" s="59" t="s">
        <v>397</v>
      </c>
      <c r="N165" s="59" t="s">
        <v>937</v>
      </c>
      <c r="O165" s="60">
        <v>0</v>
      </c>
      <c r="P165" s="60">
        <v>0</v>
      </c>
      <c r="Q165" s="60">
        <v>0</v>
      </c>
      <c r="R165" s="60">
        <v>0</v>
      </c>
      <c r="S165" s="61" t="s">
        <v>510</v>
      </c>
      <c r="T165" s="60">
        <v>0</v>
      </c>
      <c r="U165" s="62" t="s">
        <v>950</v>
      </c>
      <c r="V165" s="63" t="s">
        <v>1501</v>
      </c>
      <c r="W165" s="64">
        <f t="shared" ref="W165:W170" si="5">IF(OR(LEFT(I165)="7",LEFT(I165,1)="8"),VALUE(RIGHT(I165,3)),VALUE(RIGHT(I165,4)))</f>
        <v>246</v>
      </c>
    </row>
    <row r="166" spans="1:25" s="10" customFormat="1" ht="150" customHeight="1">
      <c r="A166" s="52">
        <v>9</v>
      </c>
      <c r="B166" s="53" t="s">
        <v>930</v>
      </c>
      <c r="C166" s="54" t="s">
        <v>142</v>
      </c>
      <c r="D166" s="54" t="s">
        <v>1108</v>
      </c>
      <c r="E166" s="55">
        <v>1</v>
      </c>
      <c r="F166" s="56" t="s">
        <v>587</v>
      </c>
      <c r="G166" s="57" t="s">
        <v>588</v>
      </c>
      <c r="H166" s="57" t="s">
        <v>6</v>
      </c>
      <c r="I166" s="58" t="s">
        <v>860</v>
      </c>
      <c r="J166" s="59" t="s">
        <v>861</v>
      </c>
      <c r="K166" s="59" t="s">
        <v>7</v>
      </c>
      <c r="L166" s="59" t="s">
        <v>987</v>
      </c>
      <c r="M166" s="59" t="s">
        <v>593</v>
      </c>
      <c r="N166" s="59" t="s">
        <v>937</v>
      </c>
      <c r="O166" s="60">
        <v>0</v>
      </c>
      <c r="P166" s="60">
        <v>0</v>
      </c>
      <c r="Q166" s="60">
        <v>0</v>
      </c>
      <c r="R166" s="60">
        <v>0</v>
      </c>
      <c r="S166" s="61" t="s">
        <v>502</v>
      </c>
      <c r="T166" s="60">
        <v>0</v>
      </c>
      <c r="U166" s="62" t="s">
        <v>950</v>
      </c>
      <c r="V166" s="63" t="s">
        <v>1502</v>
      </c>
      <c r="W166" s="64">
        <f t="shared" si="5"/>
        <v>247</v>
      </c>
    </row>
    <row r="167" spans="1:25" s="10" customFormat="1" ht="150" customHeight="1">
      <c r="A167" s="52">
        <v>9</v>
      </c>
      <c r="B167" s="53" t="s">
        <v>930</v>
      </c>
      <c r="C167" s="54" t="s">
        <v>142</v>
      </c>
      <c r="D167" s="54" t="s">
        <v>1108</v>
      </c>
      <c r="E167" s="55">
        <v>1</v>
      </c>
      <c r="F167" s="56" t="s">
        <v>587</v>
      </c>
      <c r="G167" s="57" t="s">
        <v>588</v>
      </c>
      <c r="H167" s="57" t="s">
        <v>862</v>
      </c>
      <c r="I167" s="58" t="s">
        <v>863</v>
      </c>
      <c r="J167" s="59" t="s">
        <v>864</v>
      </c>
      <c r="K167" s="59" t="s">
        <v>8</v>
      </c>
      <c r="L167" s="59" t="s">
        <v>987</v>
      </c>
      <c r="M167" s="59" t="s">
        <v>593</v>
      </c>
      <c r="N167" s="59" t="s">
        <v>937</v>
      </c>
      <c r="O167" s="60">
        <v>0</v>
      </c>
      <c r="P167" s="60">
        <v>0</v>
      </c>
      <c r="Q167" s="60">
        <v>0</v>
      </c>
      <c r="R167" s="60">
        <v>0</v>
      </c>
      <c r="S167" s="61" t="s">
        <v>511</v>
      </c>
      <c r="T167" s="60">
        <v>0</v>
      </c>
      <c r="U167" s="62" t="s">
        <v>950</v>
      </c>
      <c r="V167" s="63" t="s">
        <v>1503</v>
      </c>
      <c r="W167" s="64">
        <f t="shared" si="5"/>
        <v>251</v>
      </c>
    </row>
    <row r="168" spans="1:25" s="10" customFormat="1" ht="150" customHeight="1">
      <c r="A168" s="52">
        <v>9</v>
      </c>
      <c r="B168" s="53" t="s">
        <v>930</v>
      </c>
      <c r="C168" s="54" t="s">
        <v>142</v>
      </c>
      <c r="D168" s="54" t="s">
        <v>1108</v>
      </c>
      <c r="E168" s="55">
        <v>1</v>
      </c>
      <c r="F168" s="56" t="s">
        <v>587</v>
      </c>
      <c r="G168" s="57" t="s">
        <v>588</v>
      </c>
      <c r="H168" s="57" t="s">
        <v>865</v>
      </c>
      <c r="I168" s="58" t="s">
        <v>866</v>
      </c>
      <c r="J168" s="59" t="s">
        <v>1009</v>
      </c>
      <c r="K168" s="59" t="s">
        <v>9</v>
      </c>
      <c r="L168" s="59" t="s">
        <v>987</v>
      </c>
      <c r="M168" s="59" t="s">
        <v>593</v>
      </c>
      <c r="N168" s="59" t="s">
        <v>937</v>
      </c>
      <c r="O168" s="60">
        <v>0</v>
      </c>
      <c r="P168" s="60">
        <v>0</v>
      </c>
      <c r="Q168" s="60">
        <v>0</v>
      </c>
      <c r="R168" s="60">
        <v>0</v>
      </c>
      <c r="S168" s="61" t="s">
        <v>1082</v>
      </c>
      <c r="T168" s="60">
        <v>0</v>
      </c>
      <c r="U168" s="62" t="s">
        <v>950</v>
      </c>
      <c r="V168" s="63" t="s">
        <v>1504</v>
      </c>
      <c r="W168" s="64">
        <f t="shared" si="5"/>
        <v>252</v>
      </c>
    </row>
    <row r="169" spans="1:25" s="10" customFormat="1" ht="150" customHeight="1">
      <c r="A169" s="52">
        <v>9</v>
      </c>
      <c r="B169" s="53" t="s">
        <v>930</v>
      </c>
      <c r="C169" s="54" t="s">
        <v>142</v>
      </c>
      <c r="D169" s="54" t="s">
        <v>1108</v>
      </c>
      <c r="E169" s="55">
        <v>1</v>
      </c>
      <c r="F169" s="56" t="s">
        <v>587</v>
      </c>
      <c r="G169" s="57" t="s">
        <v>588</v>
      </c>
      <c r="H169" s="57" t="s">
        <v>491</v>
      </c>
      <c r="I169" s="58" t="s">
        <v>853</v>
      </c>
      <c r="J169" s="59" t="s">
        <v>854</v>
      </c>
      <c r="K169" s="59" t="s">
        <v>4</v>
      </c>
      <c r="L169" s="59" t="s">
        <v>987</v>
      </c>
      <c r="M169" s="59" t="s">
        <v>902</v>
      </c>
      <c r="N169" s="59" t="s">
        <v>937</v>
      </c>
      <c r="O169" s="60">
        <v>0</v>
      </c>
      <c r="P169" s="60">
        <v>0</v>
      </c>
      <c r="Q169" s="60">
        <v>0</v>
      </c>
      <c r="R169" s="60">
        <v>0</v>
      </c>
      <c r="S169" s="61" t="s">
        <v>508</v>
      </c>
      <c r="T169" s="60">
        <v>0</v>
      </c>
      <c r="U169" s="62" t="s">
        <v>950</v>
      </c>
      <c r="V169" s="63" t="s">
        <v>1500</v>
      </c>
      <c r="W169" s="64">
        <f t="shared" si="5"/>
        <v>320</v>
      </c>
    </row>
    <row r="170" spans="1:25" s="10" customFormat="1" ht="136.5" customHeight="1">
      <c r="A170" s="52">
        <v>9</v>
      </c>
      <c r="B170" s="53" t="s">
        <v>930</v>
      </c>
      <c r="C170" s="54" t="s">
        <v>142</v>
      </c>
      <c r="D170" s="54" t="s">
        <v>1108</v>
      </c>
      <c r="E170" s="55">
        <v>1</v>
      </c>
      <c r="F170" s="56" t="s">
        <v>587</v>
      </c>
      <c r="G170" s="57" t="s">
        <v>588</v>
      </c>
      <c r="H170" s="57" t="s">
        <v>490</v>
      </c>
      <c r="I170" s="58">
        <v>700009213341</v>
      </c>
      <c r="J170" s="59" t="s">
        <v>2</v>
      </c>
      <c r="K170" s="59" t="s">
        <v>3</v>
      </c>
      <c r="L170" s="59" t="s">
        <v>987</v>
      </c>
      <c r="M170" s="59" t="s">
        <v>902</v>
      </c>
      <c r="N170" s="59" t="s">
        <v>937</v>
      </c>
      <c r="O170" s="60">
        <v>0</v>
      </c>
      <c r="P170" s="60">
        <v>0</v>
      </c>
      <c r="Q170" s="60">
        <v>0</v>
      </c>
      <c r="R170" s="60">
        <v>0</v>
      </c>
      <c r="S170" s="61" t="s">
        <v>509</v>
      </c>
      <c r="T170" s="60">
        <v>0</v>
      </c>
      <c r="U170" s="62" t="s">
        <v>950</v>
      </c>
      <c r="V170" s="63" t="s">
        <v>1499</v>
      </c>
      <c r="W170" s="64">
        <f t="shared" si="5"/>
        <v>341</v>
      </c>
    </row>
    <row r="171" spans="1:25" s="44" customFormat="1" ht="20.25" customHeight="1" outlineLevel="1">
      <c r="A171" s="38"/>
      <c r="B171" s="94" t="s">
        <v>231</v>
      </c>
      <c r="C171" s="95" t="s">
        <v>956</v>
      </c>
      <c r="D171" s="95"/>
      <c r="E171" s="39">
        <f>SUBTOTAL(9,E173)</f>
        <v>1</v>
      </c>
      <c r="F171" s="40"/>
      <c r="G171" s="40"/>
      <c r="H171" s="40"/>
      <c r="I171" s="41"/>
      <c r="J171" s="40"/>
      <c r="K171" s="40"/>
      <c r="L171" s="40"/>
      <c r="M171" s="40"/>
      <c r="N171" s="40"/>
      <c r="O171" s="42"/>
      <c r="P171" s="42"/>
      <c r="Q171" s="42"/>
      <c r="R171" s="42"/>
      <c r="S171" s="40"/>
      <c r="T171" s="42"/>
      <c r="U171" s="40"/>
      <c r="V171" s="43"/>
      <c r="W171" s="41"/>
      <c r="Y171" s="10"/>
    </row>
    <row r="172" spans="1:25" s="51" customFormat="1" ht="20.25" customHeight="1" outlineLevel="2">
      <c r="A172" s="45"/>
      <c r="B172" s="90" t="s">
        <v>408</v>
      </c>
      <c r="C172" s="91"/>
      <c r="D172" s="91"/>
      <c r="E172" s="46">
        <f>SUBTOTAL(9,E173)</f>
        <v>1</v>
      </c>
      <c r="F172" s="47"/>
      <c r="G172" s="47"/>
      <c r="H172" s="47"/>
      <c r="I172" s="48"/>
      <c r="J172" s="47"/>
      <c r="K172" s="47"/>
      <c r="L172" s="47"/>
      <c r="M172" s="47"/>
      <c r="N172" s="47"/>
      <c r="O172" s="49"/>
      <c r="P172" s="49"/>
      <c r="Q172" s="49"/>
      <c r="R172" s="49"/>
      <c r="S172" s="47"/>
      <c r="T172" s="49"/>
      <c r="U172" s="47"/>
      <c r="V172" s="50"/>
      <c r="W172" s="48"/>
      <c r="Y172" s="10"/>
    </row>
    <row r="173" spans="1:25" s="10" customFormat="1" ht="252.75" customHeight="1">
      <c r="A173" s="52">
        <v>9</v>
      </c>
      <c r="B173" s="53" t="s">
        <v>930</v>
      </c>
      <c r="C173" s="54" t="s">
        <v>95</v>
      </c>
      <c r="D173" s="54" t="s">
        <v>285</v>
      </c>
      <c r="E173" s="55">
        <v>1</v>
      </c>
      <c r="F173" s="56" t="s">
        <v>962</v>
      </c>
      <c r="G173" s="57" t="s">
        <v>963</v>
      </c>
      <c r="H173" s="57" t="s">
        <v>963</v>
      </c>
      <c r="I173" s="58" t="s">
        <v>1359</v>
      </c>
      <c r="J173" s="59" t="s">
        <v>1360</v>
      </c>
      <c r="K173" s="59" t="s">
        <v>1361</v>
      </c>
      <c r="L173" s="59" t="s">
        <v>336</v>
      </c>
      <c r="M173" s="59" t="s">
        <v>337</v>
      </c>
      <c r="N173" s="59" t="s">
        <v>937</v>
      </c>
      <c r="O173" s="60">
        <v>34949542.439999998</v>
      </c>
      <c r="P173" s="60">
        <v>0</v>
      </c>
      <c r="Q173" s="60">
        <v>1217266.9099999999</v>
      </c>
      <c r="R173" s="60">
        <v>219726.64</v>
      </c>
      <c r="S173" s="61" t="s">
        <v>1505</v>
      </c>
      <c r="T173" s="60">
        <v>35947082.710000001</v>
      </c>
      <c r="U173" s="62" t="s">
        <v>950</v>
      </c>
      <c r="V173" s="63" t="s">
        <v>1853</v>
      </c>
      <c r="W173" s="64">
        <f>IF(OR(LEFT(I173)="7",LEFT(I173,1)="8"),VALUE(RIGHT(I173,3)),VALUE(RIGHT(I173,4)))</f>
        <v>1522</v>
      </c>
    </row>
    <row r="174" spans="1:25" s="37" customFormat="1" ht="20.25" customHeight="1" outlineLevel="3">
      <c r="A174" s="65"/>
      <c r="B174" s="92" t="s">
        <v>966</v>
      </c>
      <c r="C174" s="93"/>
      <c r="D174" s="93"/>
      <c r="E174" s="66">
        <f>SUBTOTAL(9,E177:E185)</f>
        <v>8</v>
      </c>
      <c r="F174" s="67"/>
      <c r="G174" s="67"/>
      <c r="H174" s="67"/>
      <c r="I174" s="68"/>
      <c r="J174" s="67"/>
      <c r="K174" s="67"/>
      <c r="L174" s="67"/>
      <c r="M174" s="67"/>
      <c r="N174" s="67"/>
      <c r="O174" s="69"/>
      <c r="P174" s="70"/>
      <c r="Q174" s="70"/>
      <c r="R174" s="70"/>
      <c r="S174" s="67"/>
      <c r="T174" s="70"/>
      <c r="U174" s="67"/>
      <c r="V174" s="71"/>
      <c r="W174" s="72"/>
      <c r="Y174" s="10"/>
    </row>
    <row r="175" spans="1:25" s="44" customFormat="1" ht="20.25" customHeight="1" outlineLevel="1">
      <c r="A175" s="38"/>
      <c r="B175" s="94" t="s">
        <v>958</v>
      </c>
      <c r="C175" s="95" t="s">
        <v>956</v>
      </c>
      <c r="D175" s="95"/>
      <c r="E175" s="39">
        <f>SUBTOTAL(9,E177:E185)</f>
        <v>8</v>
      </c>
      <c r="F175" s="40"/>
      <c r="G175" s="40"/>
      <c r="H175" s="40"/>
      <c r="I175" s="41"/>
      <c r="J175" s="40"/>
      <c r="K175" s="40"/>
      <c r="L175" s="40"/>
      <c r="M175" s="40"/>
      <c r="N175" s="40"/>
      <c r="O175" s="42"/>
      <c r="P175" s="42"/>
      <c r="Q175" s="42"/>
      <c r="R175" s="42"/>
      <c r="S175" s="40"/>
      <c r="T175" s="42"/>
      <c r="U175" s="40"/>
      <c r="V175" s="43"/>
      <c r="W175" s="41"/>
      <c r="Y175" s="10"/>
    </row>
    <row r="176" spans="1:25" s="51" customFormat="1" ht="20.25" customHeight="1" outlineLevel="2">
      <c r="A176" s="45"/>
      <c r="B176" s="90" t="s">
        <v>408</v>
      </c>
      <c r="C176" s="91"/>
      <c r="D176" s="91"/>
      <c r="E176" s="46">
        <f>SUBTOTAL(9,E177:E182)</f>
        <v>6</v>
      </c>
      <c r="F176" s="47"/>
      <c r="G176" s="47"/>
      <c r="H176" s="47"/>
      <c r="I176" s="48"/>
      <c r="J176" s="47"/>
      <c r="K176" s="47"/>
      <c r="L176" s="47"/>
      <c r="M176" s="47"/>
      <c r="N176" s="47"/>
      <c r="O176" s="49"/>
      <c r="P176" s="49"/>
      <c r="Q176" s="49"/>
      <c r="R176" s="49"/>
      <c r="S176" s="47"/>
      <c r="T176" s="49"/>
      <c r="U176" s="47"/>
      <c r="V176" s="50"/>
      <c r="W176" s="48"/>
      <c r="Y176" s="10"/>
    </row>
    <row r="177" spans="1:25" s="10" customFormat="1" ht="198.75" customHeight="1">
      <c r="A177" s="52">
        <v>10</v>
      </c>
      <c r="B177" s="53" t="s">
        <v>966</v>
      </c>
      <c r="C177" s="54" t="s">
        <v>142</v>
      </c>
      <c r="D177" s="54" t="s">
        <v>285</v>
      </c>
      <c r="E177" s="55">
        <v>1</v>
      </c>
      <c r="F177" s="56">
        <v>211</v>
      </c>
      <c r="G177" s="57" t="s">
        <v>10</v>
      </c>
      <c r="H177" s="57" t="s">
        <v>743</v>
      </c>
      <c r="I177" s="58">
        <v>20091021101504</v>
      </c>
      <c r="J177" s="59" t="s">
        <v>11</v>
      </c>
      <c r="K177" s="59" t="s">
        <v>12</v>
      </c>
      <c r="L177" s="59" t="s">
        <v>336</v>
      </c>
      <c r="M177" s="59" t="s">
        <v>554</v>
      </c>
      <c r="N177" s="59" t="s">
        <v>942</v>
      </c>
      <c r="O177" s="60">
        <v>37959780.850000001</v>
      </c>
      <c r="P177" s="60">
        <v>2332000000</v>
      </c>
      <c r="Q177" s="60">
        <v>27170182.620000001</v>
      </c>
      <c r="R177" s="60">
        <v>1590846608.8</v>
      </c>
      <c r="S177" s="61" t="s">
        <v>1854</v>
      </c>
      <c r="T177" s="60">
        <v>806283354.66999996</v>
      </c>
      <c r="U177" s="62" t="s">
        <v>339</v>
      </c>
      <c r="V177" s="63" t="s">
        <v>1506</v>
      </c>
      <c r="W177" s="64">
        <f t="shared" ref="W177:W182" si="6">IF(OR(LEFT(I177)="7",LEFT(I177,1)="8"),VALUE(RIGHT(I177,3)),VALUE(RIGHT(I177,4)))</f>
        <v>1504</v>
      </c>
    </row>
    <row r="178" spans="1:25" s="10" customFormat="1" ht="123.75" customHeight="1">
      <c r="A178" s="52">
        <v>10</v>
      </c>
      <c r="B178" s="53" t="s">
        <v>966</v>
      </c>
      <c r="C178" s="54" t="s">
        <v>142</v>
      </c>
      <c r="D178" s="54" t="s">
        <v>285</v>
      </c>
      <c r="E178" s="55">
        <v>1</v>
      </c>
      <c r="F178" s="56">
        <v>211</v>
      </c>
      <c r="G178" s="57" t="s">
        <v>10</v>
      </c>
      <c r="H178" s="57" t="s">
        <v>743</v>
      </c>
      <c r="I178" s="58">
        <v>20091021301506</v>
      </c>
      <c r="J178" s="59" t="s">
        <v>1128</v>
      </c>
      <c r="K178" s="59" t="s">
        <v>1129</v>
      </c>
      <c r="L178" s="59" t="s">
        <v>336</v>
      </c>
      <c r="M178" s="59" t="s">
        <v>337</v>
      </c>
      <c r="N178" s="59" t="s">
        <v>942</v>
      </c>
      <c r="O178" s="60">
        <v>211113352.71000001</v>
      </c>
      <c r="P178" s="60">
        <v>0</v>
      </c>
      <c r="Q178" s="60">
        <v>7324322.1900000004</v>
      </c>
      <c r="R178" s="60">
        <v>430016.64</v>
      </c>
      <c r="S178" s="61" t="s">
        <v>1855</v>
      </c>
      <c r="T178" s="60">
        <v>218007658.25999999</v>
      </c>
      <c r="U178" s="62" t="s">
        <v>950</v>
      </c>
      <c r="V178" s="63" t="s">
        <v>1507</v>
      </c>
      <c r="W178" s="64">
        <f t="shared" si="6"/>
        <v>1506</v>
      </c>
    </row>
    <row r="179" spans="1:25" s="10" customFormat="1" ht="123.75" customHeight="1">
      <c r="A179" s="52">
        <v>10</v>
      </c>
      <c r="B179" s="53" t="s">
        <v>966</v>
      </c>
      <c r="C179" s="54" t="s">
        <v>142</v>
      </c>
      <c r="D179" s="54" t="s">
        <v>285</v>
      </c>
      <c r="E179" s="55">
        <v>1</v>
      </c>
      <c r="F179" s="56">
        <v>212</v>
      </c>
      <c r="G179" s="57" t="s">
        <v>762</v>
      </c>
      <c r="H179" s="57" t="s">
        <v>743</v>
      </c>
      <c r="I179" s="58">
        <v>700010210258</v>
      </c>
      <c r="J179" s="59" t="s">
        <v>763</v>
      </c>
      <c r="K179" s="59" t="s">
        <v>551</v>
      </c>
      <c r="L179" s="59" t="s">
        <v>987</v>
      </c>
      <c r="M179" s="59" t="s">
        <v>903</v>
      </c>
      <c r="N179" s="59" t="s">
        <v>338</v>
      </c>
      <c r="O179" s="60">
        <v>266764140</v>
      </c>
      <c r="P179" s="60">
        <v>0</v>
      </c>
      <c r="Q179" s="60">
        <v>22269760</v>
      </c>
      <c r="R179" s="60">
        <v>29694935</v>
      </c>
      <c r="S179" s="61" t="s">
        <v>1083</v>
      </c>
      <c r="T179" s="60">
        <v>259338965</v>
      </c>
      <c r="U179" s="62" t="s">
        <v>339</v>
      </c>
      <c r="V179" s="63" t="s">
        <v>1508</v>
      </c>
      <c r="W179" s="64">
        <f t="shared" si="6"/>
        <v>258</v>
      </c>
    </row>
    <row r="180" spans="1:25" s="10" customFormat="1" ht="123.75" customHeight="1">
      <c r="A180" s="52">
        <v>10</v>
      </c>
      <c r="B180" s="53" t="s">
        <v>966</v>
      </c>
      <c r="C180" s="54" t="s">
        <v>142</v>
      </c>
      <c r="D180" s="54" t="s">
        <v>285</v>
      </c>
      <c r="E180" s="55">
        <v>1</v>
      </c>
      <c r="F180" s="56" t="s">
        <v>1193</v>
      </c>
      <c r="G180" s="57" t="s">
        <v>1194</v>
      </c>
      <c r="H180" s="57" t="s">
        <v>1194</v>
      </c>
      <c r="I180" s="58" t="s">
        <v>895</v>
      </c>
      <c r="J180" s="59" t="s">
        <v>304</v>
      </c>
      <c r="K180" s="59" t="s">
        <v>1130</v>
      </c>
      <c r="L180" s="59" t="s">
        <v>987</v>
      </c>
      <c r="M180" s="59" t="s">
        <v>904</v>
      </c>
      <c r="N180" s="59" t="s">
        <v>1107</v>
      </c>
      <c r="O180" s="60">
        <v>330851731.66000003</v>
      </c>
      <c r="P180" s="60">
        <v>0</v>
      </c>
      <c r="Q180" s="60">
        <v>12958911.359999999</v>
      </c>
      <c r="R180" s="60">
        <v>12937357.960000001</v>
      </c>
      <c r="S180" s="61" t="s">
        <v>1151</v>
      </c>
      <c r="T180" s="60">
        <v>330873285.06</v>
      </c>
      <c r="U180" s="62" t="s">
        <v>950</v>
      </c>
      <c r="V180" s="63" t="s">
        <v>1509</v>
      </c>
      <c r="W180" s="64">
        <f t="shared" si="6"/>
        <v>1422</v>
      </c>
    </row>
    <row r="181" spans="1:25" s="10" customFormat="1" ht="174" customHeight="1">
      <c r="A181" s="52">
        <v>10</v>
      </c>
      <c r="B181" s="53" t="s">
        <v>966</v>
      </c>
      <c r="C181" s="54" t="s">
        <v>142</v>
      </c>
      <c r="D181" s="54" t="s">
        <v>285</v>
      </c>
      <c r="E181" s="55">
        <v>1</v>
      </c>
      <c r="F181" s="56" t="s">
        <v>896</v>
      </c>
      <c r="G181" s="57" t="s">
        <v>897</v>
      </c>
      <c r="H181" s="57" t="s">
        <v>897</v>
      </c>
      <c r="I181" s="58" t="s">
        <v>898</v>
      </c>
      <c r="J181" s="59" t="s">
        <v>14</v>
      </c>
      <c r="K181" s="59" t="s">
        <v>899</v>
      </c>
      <c r="L181" s="59" t="s">
        <v>987</v>
      </c>
      <c r="M181" s="59" t="s">
        <v>204</v>
      </c>
      <c r="N181" s="59" t="s">
        <v>493</v>
      </c>
      <c r="O181" s="60">
        <v>82271219.849999994</v>
      </c>
      <c r="P181" s="60">
        <v>6202810.5300000003</v>
      </c>
      <c r="Q181" s="60">
        <v>4372026.38</v>
      </c>
      <c r="R181" s="60">
        <v>5991196.3899999997</v>
      </c>
      <c r="S181" s="61" t="s">
        <v>1362</v>
      </c>
      <c r="T181" s="60">
        <v>86854860.370000005</v>
      </c>
      <c r="U181" s="62" t="s">
        <v>339</v>
      </c>
      <c r="V181" s="63" t="s">
        <v>1510</v>
      </c>
      <c r="W181" s="64">
        <f t="shared" si="6"/>
        <v>733</v>
      </c>
    </row>
    <row r="182" spans="1:25" s="10" customFormat="1" ht="198.75" customHeight="1">
      <c r="A182" s="52">
        <v>10</v>
      </c>
      <c r="B182" s="53" t="s">
        <v>966</v>
      </c>
      <c r="C182" s="54" t="s">
        <v>142</v>
      </c>
      <c r="D182" s="54" t="s">
        <v>285</v>
      </c>
      <c r="E182" s="55">
        <v>1</v>
      </c>
      <c r="F182" s="56" t="s">
        <v>896</v>
      </c>
      <c r="G182" s="57" t="s">
        <v>897</v>
      </c>
      <c r="H182" s="57" t="s">
        <v>897</v>
      </c>
      <c r="I182" s="58" t="s">
        <v>901</v>
      </c>
      <c r="J182" s="59" t="s">
        <v>15</v>
      </c>
      <c r="K182" s="59" t="s">
        <v>899</v>
      </c>
      <c r="L182" s="59" t="s">
        <v>987</v>
      </c>
      <c r="M182" s="59" t="s">
        <v>204</v>
      </c>
      <c r="N182" s="59" t="s">
        <v>1107</v>
      </c>
      <c r="O182" s="60">
        <v>1653913.9</v>
      </c>
      <c r="P182" s="60">
        <v>127593</v>
      </c>
      <c r="Q182" s="60">
        <v>67459.149999999994</v>
      </c>
      <c r="R182" s="60">
        <v>182624.59</v>
      </c>
      <c r="S182" s="61" t="s">
        <v>1363</v>
      </c>
      <c r="T182" s="60">
        <v>1666341.46</v>
      </c>
      <c r="U182" s="62" t="s">
        <v>339</v>
      </c>
      <c r="V182" s="63" t="s">
        <v>1511</v>
      </c>
      <c r="W182" s="64">
        <f t="shared" si="6"/>
        <v>734</v>
      </c>
    </row>
    <row r="183" spans="1:25" s="51" customFormat="1" ht="20.25" customHeight="1" outlineLevel="2">
      <c r="A183" s="73"/>
      <c r="B183" s="98" t="s">
        <v>411</v>
      </c>
      <c r="C183" s="99"/>
      <c r="D183" s="99"/>
      <c r="E183" s="74">
        <f>SUBTOTAL(9,E184:E185)</f>
        <v>2</v>
      </c>
      <c r="F183" s="75"/>
      <c r="G183" s="75"/>
      <c r="H183" s="75"/>
      <c r="I183" s="76"/>
      <c r="J183" s="75"/>
      <c r="K183" s="75"/>
      <c r="L183" s="75"/>
      <c r="M183" s="75"/>
      <c r="N183" s="75"/>
      <c r="O183" s="77"/>
      <c r="P183" s="77"/>
      <c r="Q183" s="77"/>
      <c r="R183" s="77"/>
      <c r="S183" s="75"/>
      <c r="T183" s="77"/>
      <c r="U183" s="75"/>
      <c r="V183" s="78"/>
      <c r="W183" s="76"/>
      <c r="Y183" s="10"/>
    </row>
    <row r="184" spans="1:25" s="10" customFormat="1" ht="142.5" customHeight="1">
      <c r="A184" s="52">
        <v>10</v>
      </c>
      <c r="B184" s="53" t="s">
        <v>966</v>
      </c>
      <c r="C184" s="54" t="s">
        <v>142</v>
      </c>
      <c r="D184" s="54" t="s">
        <v>1108</v>
      </c>
      <c r="E184" s="55">
        <v>1</v>
      </c>
      <c r="F184" s="56" t="s">
        <v>1193</v>
      </c>
      <c r="G184" s="57" t="s">
        <v>1194</v>
      </c>
      <c r="H184" s="57" t="s">
        <v>1194</v>
      </c>
      <c r="I184" s="58" t="s">
        <v>148</v>
      </c>
      <c r="J184" s="59" t="s">
        <v>305</v>
      </c>
      <c r="K184" s="59" t="s">
        <v>1132</v>
      </c>
      <c r="L184" s="59" t="s">
        <v>987</v>
      </c>
      <c r="M184" s="59" t="s">
        <v>904</v>
      </c>
      <c r="N184" s="59" t="s">
        <v>1107</v>
      </c>
      <c r="O184" s="60">
        <v>4230972.95</v>
      </c>
      <c r="P184" s="60">
        <v>26340224.370000001</v>
      </c>
      <c r="Q184" s="60">
        <v>514987.84</v>
      </c>
      <c r="R184" s="60">
        <v>213595.57</v>
      </c>
      <c r="S184" s="61" t="s">
        <v>1304</v>
      </c>
      <c r="T184" s="60">
        <v>30872589.59</v>
      </c>
      <c r="U184" s="62" t="s">
        <v>950</v>
      </c>
      <c r="V184" s="63" t="s">
        <v>1512</v>
      </c>
      <c r="W184" s="64">
        <f>IF(OR(LEFT(I184)="7",LEFT(I184,1)="8"),VALUE(RIGHT(I184,3)),VALUE(RIGHT(I184,4)))</f>
        <v>1416</v>
      </c>
    </row>
    <row r="185" spans="1:25" s="10" customFormat="1" ht="142.5" customHeight="1">
      <c r="A185" s="52">
        <v>10</v>
      </c>
      <c r="B185" s="53" t="s">
        <v>966</v>
      </c>
      <c r="C185" s="54" t="s">
        <v>142</v>
      </c>
      <c r="D185" s="54" t="s">
        <v>1108</v>
      </c>
      <c r="E185" s="55">
        <v>1</v>
      </c>
      <c r="F185" s="56" t="s">
        <v>1193</v>
      </c>
      <c r="G185" s="57" t="s">
        <v>1194</v>
      </c>
      <c r="H185" s="57" t="s">
        <v>1194</v>
      </c>
      <c r="I185" s="58" t="s">
        <v>149</v>
      </c>
      <c r="J185" s="59" t="s">
        <v>306</v>
      </c>
      <c r="K185" s="59" t="s">
        <v>1153</v>
      </c>
      <c r="L185" s="59" t="s">
        <v>987</v>
      </c>
      <c r="M185" s="59" t="s">
        <v>904</v>
      </c>
      <c r="N185" s="59" t="s">
        <v>1107</v>
      </c>
      <c r="O185" s="60">
        <v>0</v>
      </c>
      <c r="P185" s="60">
        <v>0</v>
      </c>
      <c r="Q185" s="60">
        <v>0</v>
      </c>
      <c r="R185" s="60">
        <v>0</v>
      </c>
      <c r="S185" s="61" t="s">
        <v>1364</v>
      </c>
      <c r="T185" s="60">
        <v>0</v>
      </c>
      <c r="U185" s="62" t="s">
        <v>950</v>
      </c>
      <c r="V185" s="63" t="s">
        <v>1513</v>
      </c>
      <c r="W185" s="64">
        <f>IF(OR(LEFT(I185)="7",LEFT(I185,1)="8"),VALUE(RIGHT(I185,3)),VALUE(RIGHT(I185,4)))</f>
        <v>1417</v>
      </c>
    </row>
    <row r="186" spans="1:25" s="37" customFormat="1" ht="20.25" customHeight="1" outlineLevel="3">
      <c r="A186" s="65"/>
      <c r="B186" s="92" t="s">
        <v>1096</v>
      </c>
      <c r="C186" s="93"/>
      <c r="D186" s="93"/>
      <c r="E186" s="66">
        <f>SUBTOTAL(9,E189:E249)</f>
        <v>54</v>
      </c>
      <c r="F186" s="67"/>
      <c r="G186" s="67"/>
      <c r="H186" s="67"/>
      <c r="I186" s="68"/>
      <c r="J186" s="67"/>
      <c r="K186" s="67"/>
      <c r="L186" s="67"/>
      <c r="M186" s="67"/>
      <c r="N186" s="67"/>
      <c r="O186" s="69"/>
      <c r="P186" s="70"/>
      <c r="Q186" s="70"/>
      <c r="R186" s="70"/>
      <c r="S186" s="67"/>
      <c r="T186" s="70"/>
      <c r="U186" s="67"/>
      <c r="V186" s="71"/>
      <c r="W186" s="72"/>
      <c r="Y186" s="10"/>
    </row>
    <row r="187" spans="1:25" s="44" customFormat="1" ht="20.25" customHeight="1" outlineLevel="1">
      <c r="A187" s="38"/>
      <c r="B187" s="94" t="s">
        <v>958</v>
      </c>
      <c r="C187" s="95" t="s">
        <v>956</v>
      </c>
      <c r="D187" s="95"/>
      <c r="E187" s="39">
        <f>SUBTOTAL(9,E189:E237)</f>
        <v>47</v>
      </c>
      <c r="F187" s="40"/>
      <c r="G187" s="40"/>
      <c r="H187" s="40"/>
      <c r="I187" s="41"/>
      <c r="J187" s="40"/>
      <c r="K187" s="40"/>
      <c r="L187" s="40"/>
      <c r="M187" s="40"/>
      <c r="N187" s="40"/>
      <c r="O187" s="42"/>
      <c r="P187" s="42"/>
      <c r="Q187" s="42"/>
      <c r="R187" s="42"/>
      <c r="S187" s="40"/>
      <c r="T187" s="42"/>
      <c r="U187" s="40"/>
      <c r="V187" s="43"/>
      <c r="W187" s="41"/>
      <c r="Y187" s="10"/>
    </row>
    <row r="188" spans="1:25" s="51" customFormat="1" ht="20.25" customHeight="1" outlineLevel="2">
      <c r="A188" s="45"/>
      <c r="B188" s="90" t="s">
        <v>408</v>
      </c>
      <c r="C188" s="91"/>
      <c r="D188" s="91"/>
      <c r="E188" s="46">
        <f>SUBTOTAL(9,E189:E216)</f>
        <v>28</v>
      </c>
      <c r="F188" s="47"/>
      <c r="G188" s="47"/>
      <c r="H188" s="47"/>
      <c r="I188" s="48"/>
      <c r="J188" s="47"/>
      <c r="K188" s="47"/>
      <c r="L188" s="47"/>
      <c r="M188" s="47"/>
      <c r="N188" s="47"/>
      <c r="O188" s="49"/>
      <c r="P188" s="49"/>
      <c r="Q188" s="49"/>
      <c r="R188" s="49"/>
      <c r="S188" s="47"/>
      <c r="T188" s="49"/>
      <c r="U188" s="47"/>
      <c r="V188" s="50"/>
      <c r="W188" s="48"/>
      <c r="Y188" s="10"/>
    </row>
    <row r="189" spans="1:25" s="10" customFormat="1" ht="198.75" customHeight="1">
      <c r="A189" s="52">
        <v>11</v>
      </c>
      <c r="B189" s="53" t="s">
        <v>1096</v>
      </c>
      <c r="C189" s="54" t="s">
        <v>142</v>
      </c>
      <c r="D189" s="54" t="s">
        <v>285</v>
      </c>
      <c r="E189" s="55">
        <v>1</v>
      </c>
      <c r="F189" s="56">
        <v>112</v>
      </c>
      <c r="G189" s="57" t="s">
        <v>1097</v>
      </c>
      <c r="H189" s="57" t="s">
        <v>743</v>
      </c>
      <c r="I189" s="58">
        <v>700011112023</v>
      </c>
      <c r="J189" s="59" t="s">
        <v>1154</v>
      </c>
      <c r="K189" s="59" t="s">
        <v>1155</v>
      </c>
      <c r="L189" s="59" t="s">
        <v>336</v>
      </c>
      <c r="M189" s="59" t="s">
        <v>337</v>
      </c>
      <c r="N189" s="59" t="s">
        <v>942</v>
      </c>
      <c r="O189" s="60">
        <v>7121480.1399999997</v>
      </c>
      <c r="P189" s="60">
        <v>0</v>
      </c>
      <c r="Q189" s="60">
        <v>172253.08</v>
      </c>
      <c r="R189" s="60">
        <v>910090.95</v>
      </c>
      <c r="S189" s="61" t="s">
        <v>1514</v>
      </c>
      <c r="T189" s="60">
        <v>7187987.7800000003</v>
      </c>
      <c r="U189" s="62" t="s">
        <v>950</v>
      </c>
      <c r="V189" s="63" t="s">
        <v>1856</v>
      </c>
      <c r="W189" s="64">
        <f t="shared" ref="W189:W216" si="7">IF(OR(LEFT(I189)="7",LEFT(I189,1)="8"),VALUE(RIGHT(I189,3)),VALUE(RIGHT(I189,4)))</f>
        <v>23</v>
      </c>
    </row>
    <row r="190" spans="1:25" s="10" customFormat="1" ht="165" customHeight="1">
      <c r="A190" s="52">
        <v>11</v>
      </c>
      <c r="B190" s="53" t="s">
        <v>1096</v>
      </c>
      <c r="C190" s="54" t="s">
        <v>142</v>
      </c>
      <c r="D190" s="54" t="s">
        <v>285</v>
      </c>
      <c r="E190" s="55">
        <v>1</v>
      </c>
      <c r="F190" s="56">
        <v>112</v>
      </c>
      <c r="G190" s="57" t="s">
        <v>1097</v>
      </c>
      <c r="H190" s="57" t="s">
        <v>743</v>
      </c>
      <c r="I190" s="58">
        <v>700011200225</v>
      </c>
      <c r="J190" s="59" t="s">
        <v>1098</v>
      </c>
      <c r="K190" s="59" t="s">
        <v>1099</v>
      </c>
      <c r="L190" s="59" t="s">
        <v>987</v>
      </c>
      <c r="M190" s="59" t="s">
        <v>593</v>
      </c>
      <c r="N190" s="59" t="s">
        <v>942</v>
      </c>
      <c r="O190" s="60">
        <v>2689442.35</v>
      </c>
      <c r="P190" s="60">
        <v>2344579.54</v>
      </c>
      <c r="Q190" s="60">
        <v>79752.429999999993</v>
      </c>
      <c r="R190" s="60">
        <v>3805162.21</v>
      </c>
      <c r="S190" s="61" t="s">
        <v>1306</v>
      </c>
      <c r="T190" s="60">
        <v>4195489.76</v>
      </c>
      <c r="U190" s="62" t="s">
        <v>950</v>
      </c>
      <c r="V190" s="63" t="s">
        <v>1515</v>
      </c>
      <c r="W190" s="64">
        <f t="shared" si="7"/>
        <v>225</v>
      </c>
    </row>
    <row r="191" spans="1:25" s="10" customFormat="1" ht="240" customHeight="1">
      <c r="A191" s="52">
        <v>11</v>
      </c>
      <c r="B191" s="53" t="s">
        <v>1096</v>
      </c>
      <c r="C191" s="54" t="s">
        <v>142</v>
      </c>
      <c r="D191" s="54" t="s">
        <v>285</v>
      </c>
      <c r="E191" s="55">
        <v>1</v>
      </c>
      <c r="F191" s="56">
        <v>310</v>
      </c>
      <c r="G191" s="57" t="s">
        <v>529</v>
      </c>
      <c r="H191" s="57" t="s">
        <v>743</v>
      </c>
      <c r="I191" s="58">
        <v>20011130001221</v>
      </c>
      <c r="J191" s="59" t="s">
        <v>530</v>
      </c>
      <c r="K191" s="59" t="s">
        <v>531</v>
      </c>
      <c r="L191" s="59" t="s">
        <v>987</v>
      </c>
      <c r="M191" s="59" t="s">
        <v>904</v>
      </c>
      <c r="N191" s="59" t="s">
        <v>942</v>
      </c>
      <c r="O191" s="60">
        <v>550510438.33000004</v>
      </c>
      <c r="P191" s="60">
        <v>1420856404.99</v>
      </c>
      <c r="Q191" s="60">
        <v>38855630.310000002</v>
      </c>
      <c r="R191" s="60">
        <v>989696625.29999995</v>
      </c>
      <c r="S191" s="61" t="s">
        <v>1857</v>
      </c>
      <c r="T191" s="60">
        <v>1020525848.33</v>
      </c>
      <c r="U191" s="62" t="s">
        <v>950</v>
      </c>
      <c r="V191" s="63" t="s">
        <v>1516</v>
      </c>
      <c r="W191" s="64">
        <f t="shared" si="7"/>
        <v>1221</v>
      </c>
    </row>
    <row r="192" spans="1:25" s="10" customFormat="1" ht="162.75" customHeight="1">
      <c r="A192" s="52">
        <v>11</v>
      </c>
      <c r="B192" s="53" t="s">
        <v>1096</v>
      </c>
      <c r="C192" s="54" t="s">
        <v>142</v>
      </c>
      <c r="D192" s="54" t="s">
        <v>285</v>
      </c>
      <c r="E192" s="55">
        <v>1</v>
      </c>
      <c r="F192" s="56">
        <v>511</v>
      </c>
      <c r="G192" s="57" t="s">
        <v>719</v>
      </c>
      <c r="H192" s="57" t="s">
        <v>743</v>
      </c>
      <c r="I192" s="58" t="s">
        <v>654</v>
      </c>
      <c r="J192" s="59" t="s">
        <v>655</v>
      </c>
      <c r="K192" s="59" t="s">
        <v>1109</v>
      </c>
      <c r="L192" s="59" t="s">
        <v>987</v>
      </c>
      <c r="M192" s="59" t="s">
        <v>593</v>
      </c>
      <c r="N192" s="59" t="s">
        <v>942</v>
      </c>
      <c r="O192" s="60">
        <v>903782</v>
      </c>
      <c r="P192" s="60">
        <v>213287</v>
      </c>
      <c r="Q192" s="60">
        <v>94</v>
      </c>
      <c r="R192" s="60">
        <v>761</v>
      </c>
      <c r="S192" s="61" t="s">
        <v>1858</v>
      </c>
      <c r="T192" s="60">
        <v>1116402</v>
      </c>
      <c r="U192" s="62" t="s">
        <v>339</v>
      </c>
      <c r="V192" s="63" t="s">
        <v>1517</v>
      </c>
      <c r="W192" s="64">
        <f t="shared" si="7"/>
        <v>893</v>
      </c>
    </row>
    <row r="193" spans="1:23" s="10" customFormat="1" ht="198.75" customHeight="1">
      <c r="A193" s="52">
        <v>11</v>
      </c>
      <c r="B193" s="53" t="s">
        <v>1096</v>
      </c>
      <c r="C193" s="54" t="s">
        <v>142</v>
      </c>
      <c r="D193" s="54" t="s">
        <v>285</v>
      </c>
      <c r="E193" s="55">
        <v>1</v>
      </c>
      <c r="F193" s="56">
        <v>511</v>
      </c>
      <c r="G193" s="57" t="s">
        <v>719</v>
      </c>
      <c r="H193" s="57" t="s">
        <v>743</v>
      </c>
      <c r="I193" s="58" t="s">
        <v>184</v>
      </c>
      <c r="J193" s="59" t="s">
        <v>185</v>
      </c>
      <c r="K193" s="59" t="s">
        <v>183</v>
      </c>
      <c r="L193" s="59" t="s">
        <v>987</v>
      </c>
      <c r="M193" s="59" t="s">
        <v>186</v>
      </c>
      <c r="N193" s="59" t="s">
        <v>942</v>
      </c>
      <c r="O193" s="60">
        <v>5073124.24</v>
      </c>
      <c r="P193" s="60">
        <v>0</v>
      </c>
      <c r="Q193" s="60">
        <v>89287.46</v>
      </c>
      <c r="R193" s="60">
        <v>61003.82</v>
      </c>
      <c r="S193" s="61" t="s">
        <v>1366</v>
      </c>
      <c r="T193" s="60">
        <v>5101407.88</v>
      </c>
      <c r="U193" s="62" t="s">
        <v>339</v>
      </c>
      <c r="V193" s="63" t="s">
        <v>1519</v>
      </c>
      <c r="W193" s="64">
        <f t="shared" si="7"/>
        <v>1292</v>
      </c>
    </row>
    <row r="194" spans="1:23" s="10" customFormat="1" ht="189" customHeight="1">
      <c r="A194" s="52">
        <v>11</v>
      </c>
      <c r="B194" s="53" t="s">
        <v>1096</v>
      </c>
      <c r="C194" s="54" t="s">
        <v>142</v>
      </c>
      <c r="D194" s="54" t="s">
        <v>285</v>
      </c>
      <c r="E194" s="55">
        <v>1</v>
      </c>
      <c r="F194" s="56">
        <v>511</v>
      </c>
      <c r="G194" s="57" t="s">
        <v>719</v>
      </c>
      <c r="H194" s="57" t="s">
        <v>743</v>
      </c>
      <c r="I194" s="58" t="s">
        <v>918</v>
      </c>
      <c r="J194" s="59" t="s">
        <v>919</v>
      </c>
      <c r="K194" s="59" t="s">
        <v>183</v>
      </c>
      <c r="L194" s="59" t="s">
        <v>987</v>
      </c>
      <c r="M194" s="59" t="s">
        <v>903</v>
      </c>
      <c r="N194" s="59" t="s">
        <v>942</v>
      </c>
      <c r="O194" s="60">
        <v>96527442.200000003</v>
      </c>
      <c r="P194" s="60">
        <v>0</v>
      </c>
      <c r="Q194" s="60">
        <v>1242297.8999999999</v>
      </c>
      <c r="R194" s="60">
        <v>15739546.57</v>
      </c>
      <c r="S194" s="61" t="s">
        <v>1365</v>
      </c>
      <c r="T194" s="60">
        <v>82030193.530000001</v>
      </c>
      <c r="U194" s="62" t="s">
        <v>339</v>
      </c>
      <c r="V194" s="63" t="s">
        <v>1518</v>
      </c>
      <c r="W194" s="64">
        <f t="shared" si="7"/>
        <v>1293</v>
      </c>
    </row>
    <row r="195" spans="1:23" s="10" customFormat="1" ht="189" customHeight="1">
      <c r="A195" s="52">
        <v>11</v>
      </c>
      <c r="B195" s="53" t="s">
        <v>1096</v>
      </c>
      <c r="C195" s="54" t="s">
        <v>142</v>
      </c>
      <c r="D195" s="54" t="s">
        <v>285</v>
      </c>
      <c r="E195" s="55">
        <v>1</v>
      </c>
      <c r="F195" s="56">
        <v>616</v>
      </c>
      <c r="G195" s="57" t="s">
        <v>532</v>
      </c>
      <c r="H195" s="57" t="s">
        <v>743</v>
      </c>
      <c r="I195" s="58">
        <v>20021151001232</v>
      </c>
      <c r="J195" s="59" t="s">
        <v>533</v>
      </c>
      <c r="K195" s="59" t="s">
        <v>534</v>
      </c>
      <c r="L195" s="59" t="s">
        <v>987</v>
      </c>
      <c r="M195" s="59" t="s">
        <v>718</v>
      </c>
      <c r="N195" s="59" t="s">
        <v>942</v>
      </c>
      <c r="O195" s="60">
        <v>118017849.68000001</v>
      </c>
      <c r="P195" s="60">
        <v>32897425.079999998</v>
      </c>
      <c r="Q195" s="60">
        <v>4038911.01</v>
      </c>
      <c r="R195" s="60">
        <v>16783208.170000002</v>
      </c>
      <c r="S195" s="61" t="s">
        <v>1859</v>
      </c>
      <c r="T195" s="60">
        <v>138170977.59999999</v>
      </c>
      <c r="U195" s="62" t="s">
        <v>950</v>
      </c>
      <c r="V195" s="63" t="s">
        <v>1520</v>
      </c>
      <c r="W195" s="64">
        <f t="shared" si="7"/>
        <v>1232</v>
      </c>
    </row>
    <row r="196" spans="1:23" s="10" customFormat="1" ht="198.75" customHeight="1">
      <c r="A196" s="52">
        <v>11</v>
      </c>
      <c r="B196" s="53" t="s">
        <v>1096</v>
      </c>
      <c r="C196" s="54" t="s">
        <v>142</v>
      </c>
      <c r="D196" s="54" t="s">
        <v>285</v>
      </c>
      <c r="E196" s="55">
        <v>1</v>
      </c>
      <c r="F196" s="56">
        <v>711</v>
      </c>
      <c r="G196" s="57" t="s">
        <v>1118</v>
      </c>
      <c r="H196" s="57" t="s">
        <v>743</v>
      </c>
      <c r="I196" s="58">
        <v>700011300372</v>
      </c>
      <c r="J196" s="59" t="s">
        <v>1119</v>
      </c>
      <c r="K196" s="59" t="s">
        <v>709</v>
      </c>
      <c r="L196" s="59" t="s">
        <v>987</v>
      </c>
      <c r="M196" s="59" t="s">
        <v>1120</v>
      </c>
      <c r="N196" s="59" t="s">
        <v>1107</v>
      </c>
      <c r="O196" s="60">
        <v>13428650061.17</v>
      </c>
      <c r="P196" s="60">
        <v>259537801.75999999</v>
      </c>
      <c r="Q196" s="60">
        <v>163107146.75999999</v>
      </c>
      <c r="R196" s="60">
        <v>596959126.25999999</v>
      </c>
      <c r="S196" s="61" t="s">
        <v>1860</v>
      </c>
      <c r="T196" s="60">
        <v>13254335883.43</v>
      </c>
      <c r="U196" s="62" t="s">
        <v>950</v>
      </c>
      <c r="V196" s="63" t="s">
        <v>1861</v>
      </c>
      <c r="W196" s="64">
        <f t="shared" si="7"/>
        <v>372</v>
      </c>
    </row>
    <row r="197" spans="1:23" s="10" customFormat="1" ht="198.75" customHeight="1">
      <c r="A197" s="52">
        <v>11</v>
      </c>
      <c r="B197" s="53" t="s">
        <v>1096</v>
      </c>
      <c r="C197" s="54" t="s">
        <v>142</v>
      </c>
      <c r="D197" s="54" t="s">
        <v>285</v>
      </c>
      <c r="E197" s="55">
        <v>1</v>
      </c>
      <c r="F197" s="56">
        <v>711</v>
      </c>
      <c r="G197" s="57" t="s">
        <v>1118</v>
      </c>
      <c r="H197" s="57" t="s">
        <v>743</v>
      </c>
      <c r="I197" s="58">
        <v>19991170000914</v>
      </c>
      <c r="J197" s="59" t="s">
        <v>254</v>
      </c>
      <c r="K197" s="59" t="s">
        <v>255</v>
      </c>
      <c r="L197" s="59" t="s">
        <v>987</v>
      </c>
      <c r="M197" s="59" t="s">
        <v>904</v>
      </c>
      <c r="N197" s="59" t="s">
        <v>942</v>
      </c>
      <c r="O197" s="60">
        <v>597917871.98000002</v>
      </c>
      <c r="P197" s="60">
        <v>127770725.72</v>
      </c>
      <c r="Q197" s="60">
        <v>24565225.329999998</v>
      </c>
      <c r="R197" s="60">
        <v>7200456.6900000004</v>
      </c>
      <c r="S197" s="61" t="s">
        <v>1862</v>
      </c>
      <c r="T197" s="60">
        <v>743053366.34000003</v>
      </c>
      <c r="U197" s="62" t="s">
        <v>950</v>
      </c>
      <c r="V197" s="63" t="s">
        <v>1863</v>
      </c>
      <c r="W197" s="64">
        <f t="shared" si="7"/>
        <v>914</v>
      </c>
    </row>
    <row r="198" spans="1:23" s="10" customFormat="1" ht="240" customHeight="1">
      <c r="A198" s="52">
        <v>11</v>
      </c>
      <c r="B198" s="53" t="s">
        <v>1096</v>
      </c>
      <c r="C198" s="54" t="s">
        <v>142</v>
      </c>
      <c r="D198" s="54" t="s">
        <v>285</v>
      </c>
      <c r="E198" s="55">
        <v>1</v>
      </c>
      <c r="F198" s="56" t="s">
        <v>1071</v>
      </c>
      <c r="G198" s="57" t="s">
        <v>1012</v>
      </c>
      <c r="H198" s="57" t="s">
        <v>743</v>
      </c>
      <c r="I198" s="58" t="s">
        <v>1011</v>
      </c>
      <c r="J198" s="59" t="s">
        <v>789</v>
      </c>
      <c r="K198" s="59" t="s">
        <v>1159</v>
      </c>
      <c r="L198" s="59" t="s">
        <v>987</v>
      </c>
      <c r="M198" s="59" t="s">
        <v>1206</v>
      </c>
      <c r="N198" s="59" t="s">
        <v>338</v>
      </c>
      <c r="O198" s="60">
        <v>295095671.91000003</v>
      </c>
      <c r="P198" s="60">
        <v>38060828.25</v>
      </c>
      <c r="Q198" s="60">
        <v>9608181.5800000001</v>
      </c>
      <c r="R198" s="60">
        <v>76595855.569999993</v>
      </c>
      <c r="S198" s="61" t="s">
        <v>1864</v>
      </c>
      <c r="T198" s="60">
        <v>266168826.16999999</v>
      </c>
      <c r="U198" s="62" t="s">
        <v>339</v>
      </c>
      <c r="V198" s="63" t="s">
        <v>1521</v>
      </c>
      <c r="W198" s="64">
        <f t="shared" si="7"/>
        <v>1454</v>
      </c>
    </row>
    <row r="199" spans="1:23" s="10" customFormat="1" ht="198.75" customHeight="1">
      <c r="A199" s="52">
        <v>11</v>
      </c>
      <c r="B199" s="53" t="s">
        <v>1096</v>
      </c>
      <c r="C199" s="54" t="s">
        <v>142</v>
      </c>
      <c r="D199" s="54" t="s">
        <v>285</v>
      </c>
      <c r="E199" s="55">
        <v>1</v>
      </c>
      <c r="F199" s="56" t="s">
        <v>1121</v>
      </c>
      <c r="G199" s="57" t="s">
        <v>1122</v>
      </c>
      <c r="H199" s="57" t="s">
        <v>1122</v>
      </c>
      <c r="I199" s="58" t="s">
        <v>1123</v>
      </c>
      <c r="J199" s="59" t="s">
        <v>1124</v>
      </c>
      <c r="K199" s="59" t="s">
        <v>872</v>
      </c>
      <c r="L199" s="59" t="s">
        <v>987</v>
      </c>
      <c r="M199" s="59" t="s">
        <v>1206</v>
      </c>
      <c r="N199" s="59" t="s">
        <v>942</v>
      </c>
      <c r="O199" s="60">
        <v>85097015.629999995</v>
      </c>
      <c r="P199" s="60">
        <v>0</v>
      </c>
      <c r="Q199" s="60">
        <v>2842689.97</v>
      </c>
      <c r="R199" s="60">
        <v>444641.81</v>
      </c>
      <c r="S199" s="61" t="s">
        <v>1865</v>
      </c>
      <c r="T199" s="60">
        <v>87495063.790000007</v>
      </c>
      <c r="U199" s="62" t="s">
        <v>950</v>
      </c>
      <c r="V199" s="63" t="s">
        <v>1522</v>
      </c>
      <c r="W199" s="64">
        <f t="shared" si="7"/>
        <v>256</v>
      </c>
    </row>
    <row r="200" spans="1:23" s="10" customFormat="1" ht="198.75" customHeight="1">
      <c r="A200" s="52">
        <v>11</v>
      </c>
      <c r="B200" s="53" t="s">
        <v>1096</v>
      </c>
      <c r="C200" s="54" t="s">
        <v>142</v>
      </c>
      <c r="D200" s="54" t="s">
        <v>285</v>
      </c>
      <c r="E200" s="55">
        <v>1</v>
      </c>
      <c r="F200" s="56" t="s">
        <v>597</v>
      </c>
      <c r="G200" s="57" t="s">
        <v>1054</v>
      </c>
      <c r="H200" s="57" t="s">
        <v>743</v>
      </c>
      <c r="I200" s="58" t="s">
        <v>1055</v>
      </c>
      <c r="J200" s="59" t="s">
        <v>1010</v>
      </c>
      <c r="K200" s="59" t="s">
        <v>710</v>
      </c>
      <c r="L200" s="59" t="s">
        <v>987</v>
      </c>
      <c r="M200" s="59" t="s">
        <v>593</v>
      </c>
      <c r="N200" s="59" t="s">
        <v>942</v>
      </c>
      <c r="O200" s="60">
        <v>128754382.17</v>
      </c>
      <c r="P200" s="60">
        <v>489735961.81</v>
      </c>
      <c r="Q200" s="60">
        <v>9710954.9600000009</v>
      </c>
      <c r="R200" s="60">
        <v>487005030.54000002</v>
      </c>
      <c r="S200" s="61" t="s">
        <v>1866</v>
      </c>
      <c r="T200" s="60">
        <v>145719393.78999999</v>
      </c>
      <c r="U200" s="62" t="s">
        <v>950</v>
      </c>
      <c r="V200" s="63" t="s">
        <v>1867</v>
      </c>
      <c r="W200" s="64">
        <f t="shared" si="7"/>
        <v>1099</v>
      </c>
    </row>
    <row r="201" spans="1:23" s="10" customFormat="1" ht="170.25" customHeight="1">
      <c r="A201" s="52">
        <v>11</v>
      </c>
      <c r="B201" s="53" t="s">
        <v>1096</v>
      </c>
      <c r="C201" s="54" t="s">
        <v>142</v>
      </c>
      <c r="D201" s="54" t="s">
        <v>285</v>
      </c>
      <c r="E201" s="55">
        <v>1</v>
      </c>
      <c r="F201" s="56" t="s">
        <v>812</v>
      </c>
      <c r="G201" s="57" t="s">
        <v>364</v>
      </c>
      <c r="H201" s="57" t="s">
        <v>743</v>
      </c>
      <c r="I201" s="58" t="s">
        <v>776</v>
      </c>
      <c r="J201" s="59" t="s">
        <v>777</v>
      </c>
      <c r="K201" s="59" t="s">
        <v>1523</v>
      </c>
      <c r="L201" s="59" t="s">
        <v>336</v>
      </c>
      <c r="M201" s="59" t="s">
        <v>554</v>
      </c>
      <c r="N201" s="59" t="s">
        <v>338</v>
      </c>
      <c r="O201" s="60">
        <v>499108249.88</v>
      </c>
      <c r="P201" s="60">
        <v>133102762.52</v>
      </c>
      <c r="Q201" s="60">
        <v>16656480.26</v>
      </c>
      <c r="R201" s="60">
        <v>36751078.539999999</v>
      </c>
      <c r="S201" s="61" t="s">
        <v>1367</v>
      </c>
      <c r="T201" s="60">
        <v>612116414.12</v>
      </c>
      <c r="U201" s="62" t="s">
        <v>950</v>
      </c>
      <c r="V201" s="63" t="s">
        <v>1524</v>
      </c>
      <c r="W201" s="64">
        <f t="shared" si="7"/>
        <v>1513</v>
      </c>
    </row>
    <row r="202" spans="1:23" s="10" customFormat="1" ht="198.75" customHeight="1">
      <c r="A202" s="52">
        <v>11</v>
      </c>
      <c r="B202" s="53" t="s">
        <v>1096</v>
      </c>
      <c r="C202" s="54" t="s">
        <v>142</v>
      </c>
      <c r="D202" s="54" t="s">
        <v>285</v>
      </c>
      <c r="E202" s="55">
        <v>1</v>
      </c>
      <c r="F202" s="56" t="s">
        <v>922</v>
      </c>
      <c r="G202" s="57" t="s">
        <v>711</v>
      </c>
      <c r="H202" s="57" t="s">
        <v>743</v>
      </c>
      <c r="I202" s="58" t="s">
        <v>646</v>
      </c>
      <c r="J202" s="59" t="s">
        <v>647</v>
      </c>
      <c r="K202" s="59" t="s">
        <v>648</v>
      </c>
      <c r="L202" s="59" t="s">
        <v>761</v>
      </c>
      <c r="M202" s="59" t="s">
        <v>715</v>
      </c>
      <c r="N202" s="59" t="s">
        <v>338</v>
      </c>
      <c r="O202" s="60">
        <v>0</v>
      </c>
      <c r="P202" s="60">
        <v>999281</v>
      </c>
      <c r="Q202" s="60">
        <v>0</v>
      </c>
      <c r="R202" s="60">
        <v>999281</v>
      </c>
      <c r="S202" s="61" t="s">
        <v>1868</v>
      </c>
      <c r="T202" s="60">
        <v>0</v>
      </c>
      <c r="U202" s="62" t="s">
        <v>950</v>
      </c>
      <c r="V202" s="63" t="s">
        <v>1869</v>
      </c>
      <c r="W202" s="64">
        <f t="shared" si="7"/>
        <v>24</v>
      </c>
    </row>
    <row r="203" spans="1:23" s="10" customFormat="1" ht="198.75" customHeight="1">
      <c r="A203" s="52">
        <v>11</v>
      </c>
      <c r="B203" s="53" t="s">
        <v>1096</v>
      </c>
      <c r="C203" s="54" t="s">
        <v>142</v>
      </c>
      <c r="D203" s="54" t="s">
        <v>285</v>
      </c>
      <c r="E203" s="55">
        <v>1</v>
      </c>
      <c r="F203" s="56" t="s">
        <v>922</v>
      </c>
      <c r="G203" s="57" t="s">
        <v>711</v>
      </c>
      <c r="H203" s="57" t="s">
        <v>743</v>
      </c>
      <c r="I203" s="58" t="s">
        <v>716</v>
      </c>
      <c r="J203" s="59" t="s">
        <v>717</v>
      </c>
      <c r="K203" s="59" t="s">
        <v>1160</v>
      </c>
      <c r="L203" s="59" t="s">
        <v>336</v>
      </c>
      <c r="M203" s="59" t="s">
        <v>949</v>
      </c>
      <c r="N203" s="59" t="s">
        <v>338</v>
      </c>
      <c r="O203" s="60">
        <v>25965259.109999999</v>
      </c>
      <c r="P203" s="60">
        <v>1821372</v>
      </c>
      <c r="Q203" s="60">
        <v>947090</v>
      </c>
      <c r="R203" s="60">
        <v>508364</v>
      </c>
      <c r="S203" s="61" t="s">
        <v>1870</v>
      </c>
      <c r="T203" s="60">
        <v>67829057</v>
      </c>
      <c r="U203" s="62" t="s">
        <v>950</v>
      </c>
      <c r="V203" s="63" t="s">
        <v>1871</v>
      </c>
      <c r="W203" s="64">
        <f t="shared" si="7"/>
        <v>46</v>
      </c>
    </row>
    <row r="204" spans="1:23" s="10" customFormat="1" ht="198.75" customHeight="1">
      <c r="A204" s="52">
        <v>11</v>
      </c>
      <c r="B204" s="53" t="s">
        <v>1096</v>
      </c>
      <c r="C204" s="54" t="s">
        <v>142</v>
      </c>
      <c r="D204" s="54" t="s">
        <v>285</v>
      </c>
      <c r="E204" s="55">
        <v>1</v>
      </c>
      <c r="F204" s="56" t="s">
        <v>922</v>
      </c>
      <c r="G204" s="57" t="s">
        <v>711</v>
      </c>
      <c r="H204" s="57" t="s">
        <v>743</v>
      </c>
      <c r="I204" s="58" t="s">
        <v>712</v>
      </c>
      <c r="J204" s="59" t="s">
        <v>713</v>
      </c>
      <c r="K204" s="59" t="s">
        <v>714</v>
      </c>
      <c r="L204" s="59" t="s">
        <v>761</v>
      </c>
      <c r="M204" s="59" t="s">
        <v>715</v>
      </c>
      <c r="N204" s="59" t="s">
        <v>338</v>
      </c>
      <c r="O204" s="60">
        <v>0</v>
      </c>
      <c r="P204" s="60">
        <v>630006</v>
      </c>
      <c r="Q204" s="60">
        <v>0</v>
      </c>
      <c r="R204" s="60">
        <v>630006</v>
      </c>
      <c r="S204" s="61" t="s">
        <v>1872</v>
      </c>
      <c r="T204" s="60">
        <v>2541.11</v>
      </c>
      <c r="U204" s="62" t="s">
        <v>950</v>
      </c>
      <c r="V204" s="63" t="s">
        <v>1873</v>
      </c>
      <c r="W204" s="64">
        <f t="shared" si="7"/>
        <v>717</v>
      </c>
    </row>
    <row r="205" spans="1:23" s="10" customFormat="1" ht="198.75" customHeight="1">
      <c r="A205" s="52">
        <v>11</v>
      </c>
      <c r="B205" s="53" t="s">
        <v>1096</v>
      </c>
      <c r="C205" s="54" t="s">
        <v>142</v>
      </c>
      <c r="D205" s="54" t="s">
        <v>285</v>
      </c>
      <c r="E205" s="55">
        <v>1</v>
      </c>
      <c r="F205" s="56" t="s">
        <v>649</v>
      </c>
      <c r="G205" s="57" t="s">
        <v>383</v>
      </c>
      <c r="H205" s="57" t="s">
        <v>383</v>
      </c>
      <c r="I205" s="58" t="s">
        <v>384</v>
      </c>
      <c r="J205" s="59" t="s">
        <v>385</v>
      </c>
      <c r="K205" s="59" t="s">
        <v>386</v>
      </c>
      <c r="L205" s="59" t="s">
        <v>987</v>
      </c>
      <c r="M205" s="59" t="s">
        <v>563</v>
      </c>
      <c r="N205" s="59" t="s">
        <v>942</v>
      </c>
      <c r="O205" s="60">
        <v>93075546.299999997</v>
      </c>
      <c r="P205" s="60">
        <v>0</v>
      </c>
      <c r="Q205" s="60">
        <v>2569053.94</v>
      </c>
      <c r="R205" s="60">
        <v>22256186.120000001</v>
      </c>
      <c r="S205" s="61" t="s">
        <v>1874</v>
      </c>
      <c r="T205" s="60">
        <v>73388414.120000005</v>
      </c>
      <c r="U205" s="62" t="s">
        <v>950</v>
      </c>
      <c r="V205" s="63" t="s">
        <v>1875</v>
      </c>
      <c r="W205" s="64">
        <f t="shared" si="7"/>
        <v>278</v>
      </c>
    </row>
    <row r="206" spans="1:23" s="10" customFormat="1" ht="343.5" customHeight="1">
      <c r="A206" s="52">
        <v>11</v>
      </c>
      <c r="B206" s="53" t="s">
        <v>1096</v>
      </c>
      <c r="C206" s="54" t="s">
        <v>142</v>
      </c>
      <c r="D206" s="54" t="s">
        <v>285</v>
      </c>
      <c r="E206" s="55">
        <v>1</v>
      </c>
      <c r="F206" s="56" t="s">
        <v>685</v>
      </c>
      <c r="G206" s="57" t="s">
        <v>686</v>
      </c>
      <c r="H206" s="57" t="s">
        <v>686</v>
      </c>
      <c r="I206" s="58" t="s">
        <v>687</v>
      </c>
      <c r="J206" s="59" t="s">
        <v>688</v>
      </c>
      <c r="K206" s="59" t="s">
        <v>1248</v>
      </c>
      <c r="L206" s="59" t="s">
        <v>336</v>
      </c>
      <c r="M206" s="59" t="s">
        <v>337</v>
      </c>
      <c r="N206" s="59" t="s">
        <v>942</v>
      </c>
      <c r="O206" s="60">
        <v>5848972.5300000003</v>
      </c>
      <c r="P206" s="60">
        <v>131314682.41</v>
      </c>
      <c r="Q206" s="60">
        <v>474090.74</v>
      </c>
      <c r="R206" s="60">
        <v>122628789.48999999</v>
      </c>
      <c r="S206" s="61" t="s">
        <v>1876</v>
      </c>
      <c r="T206" s="60">
        <v>15008956.189999999</v>
      </c>
      <c r="U206" s="62" t="s">
        <v>339</v>
      </c>
      <c r="V206" s="63" t="s">
        <v>1877</v>
      </c>
      <c r="W206" s="64">
        <f t="shared" si="7"/>
        <v>874</v>
      </c>
    </row>
    <row r="207" spans="1:23" s="10" customFormat="1" ht="334.5" customHeight="1">
      <c r="A207" s="52">
        <v>11</v>
      </c>
      <c r="B207" s="53" t="s">
        <v>1096</v>
      </c>
      <c r="C207" s="54" t="s">
        <v>142</v>
      </c>
      <c r="D207" s="54" t="s">
        <v>285</v>
      </c>
      <c r="E207" s="55">
        <v>1</v>
      </c>
      <c r="F207" s="56" t="s">
        <v>685</v>
      </c>
      <c r="G207" s="57" t="s">
        <v>686</v>
      </c>
      <c r="H207" s="57" t="s">
        <v>686</v>
      </c>
      <c r="I207" s="58" t="s">
        <v>1249</v>
      </c>
      <c r="J207" s="59" t="s">
        <v>516</v>
      </c>
      <c r="K207" s="59" t="s">
        <v>1312</v>
      </c>
      <c r="L207" s="59" t="s">
        <v>336</v>
      </c>
      <c r="M207" s="59" t="s">
        <v>337</v>
      </c>
      <c r="N207" s="59" t="s">
        <v>942</v>
      </c>
      <c r="O207" s="60">
        <v>10150303.73</v>
      </c>
      <c r="P207" s="60">
        <v>108688459.11</v>
      </c>
      <c r="Q207" s="60">
        <v>994746.15</v>
      </c>
      <c r="R207" s="60">
        <v>75994277.769999996</v>
      </c>
      <c r="S207" s="61" t="s">
        <v>1878</v>
      </c>
      <c r="T207" s="60">
        <v>43839231.219999999</v>
      </c>
      <c r="U207" s="62" t="s">
        <v>339</v>
      </c>
      <c r="V207" s="63" t="s">
        <v>1879</v>
      </c>
      <c r="W207" s="64">
        <f t="shared" si="7"/>
        <v>875</v>
      </c>
    </row>
    <row r="208" spans="1:23" s="10" customFormat="1" ht="136.5" customHeight="1">
      <c r="A208" s="52">
        <v>11</v>
      </c>
      <c r="B208" s="53" t="s">
        <v>1096</v>
      </c>
      <c r="C208" s="54" t="s">
        <v>142</v>
      </c>
      <c r="D208" s="54" t="s">
        <v>285</v>
      </c>
      <c r="E208" s="55">
        <v>1</v>
      </c>
      <c r="F208" s="56" t="s">
        <v>517</v>
      </c>
      <c r="G208" s="57" t="s">
        <v>518</v>
      </c>
      <c r="H208" s="57" t="s">
        <v>518</v>
      </c>
      <c r="I208" s="58" t="s">
        <v>519</v>
      </c>
      <c r="J208" s="59" t="s">
        <v>520</v>
      </c>
      <c r="K208" s="59" t="s">
        <v>521</v>
      </c>
      <c r="L208" s="59" t="s">
        <v>987</v>
      </c>
      <c r="M208" s="59" t="s">
        <v>563</v>
      </c>
      <c r="N208" s="59" t="s">
        <v>1107</v>
      </c>
      <c r="O208" s="60">
        <v>1128427.78</v>
      </c>
      <c r="P208" s="60">
        <v>0</v>
      </c>
      <c r="Q208" s="60">
        <v>36723.800000000003</v>
      </c>
      <c r="R208" s="60">
        <v>19171.79</v>
      </c>
      <c r="S208" s="61" t="s">
        <v>241</v>
      </c>
      <c r="T208" s="60">
        <v>1145979.79</v>
      </c>
      <c r="U208" s="62" t="s">
        <v>950</v>
      </c>
      <c r="V208" s="63" t="s">
        <v>1525</v>
      </c>
      <c r="W208" s="64">
        <f t="shared" si="7"/>
        <v>1401</v>
      </c>
    </row>
    <row r="209" spans="1:25" s="10" customFormat="1" ht="198.75" customHeight="1">
      <c r="A209" s="52">
        <v>11</v>
      </c>
      <c r="B209" s="53" t="s">
        <v>1096</v>
      </c>
      <c r="C209" s="54" t="s">
        <v>142</v>
      </c>
      <c r="D209" s="54" t="s">
        <v>285</v>
      </c>
      <c r="E209" s="55">
        <v>1</v>
      </c>
      <c r="F209" s="56" t="s">
        <v>522</v>
      </c>
      <c r="G209" s="57" t="s">
        <v>523</v>
      </c>
      <c r="H209" s="57" t="s">
        <v>523</v>
      </c>
      <c r="I209" s="58" t="s">
        <v>524</v>
      </c>
      <c r="J209" s="59" t="s">
        <v>234</v>
      </c>
      <c r="K209" s="59" t="s">
        <v>598</v>
      </c>
      <c r="L209" s="59" t="s">
        <v>987</v>
      </c>
      <c r="M209" s="59" t="s">
        <v>904</v>
      </c>
      <c r="N209" s="59" t="s">
        <v>338</v>
      </c>
      <c r="O209" s="60">
        <v>6595917.5599999996</v>
      </c>
      <c r="P209" s="60">
        <v>0</v>
      </c>
      <c r="Q209" s="60">
        <v>45379.59</v>
      </c>
      <c r="R209" s="60">
        <v>308090.07</v>
      </c>
      <c r="S209" s="61" t="s">
        <v>1368</v>
      </c>
      <c r="T209" s="60">
        <v>7063859.8200000003</v>
      </c>
      <c r="U209" s="62" t="s">
        <v>950</v>
      </c>
      <c r="V209" s="63" t="s">
        <v>1880</v>
      </c>
      <c r="W209" s="64">
        <f t="shared" si="7"/>
        <v>1217</v>
      </c>
    </row>
    <row r="210" spans="1:25" s="10" customFormat="1" ht="198.75" customHeight="1">
      <c r="A210" s="52">
        <v>11</v>
      </c>
      <c r="B210" s="53" t="s">
        <v>1096</v>
      </c>
      <c r="C210" s="54" t="s">
        <v>142</v>
      </c>
      <c r="D210" s="54" t="s">
        <v>285</v>
      </c>
      <c r="E210" s="55">
        <v>1</v>
      </c>
      <c r="F210" s="56" t="s">
        <v>599</v>
      </c>
      <c r="G210" s="57" t="s">
        <v>600</v>
      </c>
      <c r="H210" s="57" t="s">
        <v>600</v>
      </c>
      <c r="I210" s="58" t="s">
        <v>604</v>
      </c>
      <c r="J210" s="59" t="s">
        <v>605</v>
      </c>
      <c r="K210" s="59" t="s">
        <v>606</v>
      </c>
      <c r="L210" s="59" t="s">
        <v>336</v>
      </c>
      <c r="M210" s="59" t="s">
        <v>337</v>
      </c>
      <c r="N210" s="59" t="s">
        <v>338</v>
      </c>
      <c r="O210" s="60">
        <v>115968247.14</v>
      </c>
      <c r="P210" s="60">
        <v>19180690.829999998</v>
      </c>
      <c r="Q210" s="60">
        <v>3832360.25</v>
      </c>
      <c r="R210" s="60">
        <v>17567140</v>
      </c>
      <c r="S210" s="61" t="s">
        <v>1527</v>
      </c>
      <c r="T210" s="60">
        <v>121414158.22</v>
      </c>
      <c r="U210" s="62" t="s">
        <v>339</v>
      </c>
      <c r="V210" s="63" t="s">
        <v>1881</v>
      </c>
      <c r="W210" s="64">
        <f t="shared" si="7"/>
        <v>155</v>
      </c>
    </row>
    <row r="211" spans="1:25" s="10" customFormat="1" ht="198.75" customHeight="1">
      <c r="A211" s="52">
        <v>11</v>
      </c>
      <c r="B211" s="53" t="s">
        <v>1096</v>
      </c>
      <c r="C211" s="54" t="s">
        <v>142</v>
      </c>
      <c r="D211" s="54" t="s">
        <v>285</v>
      </c>
      <c r="E211" s="55">
        <v>1</v>
      </c>
      <c r="F211" s="56" t="s">
        <v>599</v>
      </c>
      <c r="G211" s="57" t="s">
        <v>600</v>
      </c>
      <c r="H211" s="57" t="s">
        <v>600</v>
      </c>
      <c r="I211" s="58" t="s">
        <v>607</v>
      </c>
      <c r="J211" s="59" t="s">
        <v>608</v>
      </c>
      <c r="K211" s="59" t="s">
        <v>609</v>
      </c>
      <c r="L211" s="59" t="s">
        <v>987</v>
      </c>
      <c r="M211" s="59" t="s">
        <v>563</v>
      </c>
      <c r="N211" s="59" t="s">
        <v>1107</v>
      </c>
      <c r="O211" s="60">
        <v>3058990.65</v>
      </c>
      <c r="P211" s="60">
        <v>199.23</v>
      </c>
      <c r="Q211" s="60">
        <v>56280.56</v>
      </c>
      <c r="R211" s="60">
        <v>545878.59</v>
      </c>
      <c r="S211" s="61" t="s">
        <v>1408</v>
      </c>
      <c r="T211" s="60">
        <v>2569591.85</v>
      </c>
      <c r="U211" s="62" t="s">
        <v>339</v>
      </c>
      <c r="V211" s="63" t="s">
        <v>1528</v>
      </c>
      <c r="W211" s="64">
        <f t="shared" si="7"/>
        <v>180</v>
      </c>
    </row>
    <row r="212" spans="1:25" s="10" customFormat="1" ht="198.75" customHeight="1">
      <c r="A212" s="52">
        <v>11</v>
      </c>
      <c r="B212" s="53" t="s">
        <v>1096</v>
      </c>
      <c r="C212" s="54" t="s">
        <v>142</v>
      </c>
      <c r="D212" s="54" t="s">
        <v>285</v>
      </c>
      <c r="E212" s="55">
        <v>1</v>
      </c>
      <c r="F212" s="56" t="s">
        <v>599</v>
      </c>
      <c r="G212" s="57" t="s">
        <v>600</v>
      </c>
      <c r="H212" s="57" t="s">
        <v>600</v>
      </c>
      <c r="I212" s="58" t="s">
        <v>610</v>
      </c>
      <c r="J212" s="59" t="s">
        <v>611</v>
      </c>
      <c r="K212" s="59" t="s">
        <v>609</v>
      </c>
      <c r="L212" s="59" t="s">
        <v>987</v>
      </c>
      <c r="M212" s="59" t="s">
        <v>563</v>
      </c>
      <c r="N212" s="59" t="s">
        <v>1107</v>
      </c>
      <c r="O212" s="60">
        <v>95205.37</v>
      </c>
      <c r="P212" s="60">
        <v>1</v>
      </c>
      <c r="Q212" s="60">
        <v>770.38</v>
      </c>
      <c r="R212" s="60">
        <v>1472.85</v>
      </c>
      <c r="S212" s="61" t="s">
        <v>1370</v>
      </c>
      <c r="T212" s="60">
        <v>94503.9</v>
      </c>
      <c r="U212" s="62" t="s">
        <v>339</v>
      </c>
      <c r="V212" s="63" t="s">
        <v>1529</v>
      </c>
      <c r="W212" s="64">
        <f t="shared" si="7"/>
        <v>181</v>
      </c>
    </row>
    <row r="213" spans="1:25" s="10" customFormat="1" ht="198.75" customHeight="1">
      <c r="A213" s="52">
        <v>11</v>
      </c>
      <c r="B213" s="53" t="s">
        <v>1096</v>
      </c>
      <c r="C213" s="54" t="s">
        <v>142</v>
      </c>
      <c r="D213" s="54" t="s">
        <v>285</v>
      </c>
      <c r="E213" s="55">
        <v>1</v>
      </c>
      <c r="F213" s="56" t="s">
        <v>599</v>
      </c>
      <c r="G213" s="57" t="s">
        <v>600</v>
      </c>
      <c r="H213" s="57" t="s">
        <v>600</v>
      </c>
      <c r="I213" s="58" t="s">
        <v>601</v>
      </c>
      <c r="J213" s="59" t="s">
        <v>602</v>
      </c>
      <c r="K213" s="59" t="s">
        <v>603</v>
      </c>
      <c r="L213" s="59" t="s">
        <v>987</v>
      </c>
      <c r="M213" s="59" t="s">
        <v>563</v>
      </c>
      <c r="N213" s="59" t="s">
        <v>1107</v>
      </c>
      <c r="O213" s="60">
        <v>525997.81999999995</v>
      </c>
      <c r="P213" s="60">
        <v>5365009.4800000004</v>
      </c>
      <c r="Q213" s="60">
        <v>46140.98</v>
      </c>
      <c r="R213" s="60">
        <v>265399.76</v>
      </c>
      <c r="S213" s="61" t="s">
        <v>1369</v>
      </c>
      <c r="T213" s="60">
        <v>5671748.5199999996</v>
      </c>
      <c r="U213" s="62" t="s">
        <v>339</v>
      </c>
      <c r="V213" s="63" t="s">
        <v>1526</v>
      </c>
      <c r="W213" s="64">
        <f t="shared" si="7"/>
        <v>905</v>
      </c>
    </row>
    <row r="214" spans="1:25" s="10" customFormat="1" ht="198.75" customHeight="1">
      <c r="A214" s="52">
        <v>11</v>
      </c>
      <c r="B214" s="53" t="s">
        <v>1096</v>
      </c>
      <c r="C214" s="54" t="s">
        <v>142</v>
      </c>
      <c r="D214" s="54" t="s">
        <v>285</v>
      </c>
      <c r="E214" s="55">
        <v>1</v>
      </c>
      <c r="F214" s="56" t="s">
        <v>612</v>
      </c>
      <c r="G214" s="57" t="s">
        <v>613</v>
      </c>
      <c r="H214" s="57" t="s">
        <v>613</v>
      </c>
      <c r="I214" s="58" t="s">
        <v>614</v>
      </c>
      <c r="J214" s="59" t="s">
        <v>1051</v>
      </c>
      <c r="K214" s="59" t="s">
        <v>1313</v>
      </c>
      <c r="L214" s="59" t="s">
        <v>336</v>
      </c>
      <c r="M214" s="59" t="s">
        <v>337</v>
      </c>
      <c r="N214" s="59" t="s">
        <v>338</v>
      </c>
      <c r="O214" s="60">
        <v>61239671.869999997</v>
      </c>
      <c r="P214" s="60">
        <v>2700833.66</v>
      </c>
      <c r="Q214" s="60">
        <v>1225035.3600000001</v>
      </c>
      <c r="R214" s="60">
        <v>8629903.7200000007</v>
      </c>
      <c r="S214" s="61" t="s">
        <v>1882</v>
      </c>
      <c r="T214" s="60">
        <v>56535637.170000002</v>
      </c>
      <c r="U214" s="62" t="s">
        <v>339</v>
      </c>
      <c r="V214" s="63" t="s">
        <v>1883</v>
      </c>
      <c r="W214" s="64">
        <f t="shared" si="7"/>
        <v>885</v>
      </c>
    </row>
    <row r="215" spans="1:25" s="10" customFormat="1" ht="198.75" customHeight="1">
      <c r="A215" s="52">
        <v>11</v>
      </c>
      <c r="B215" s="53" t="s">
        <v>1096</v>
      </c>
      <c r="C215" s="54" t="s">
        <v>142</v>
      </c>
      <c r="D215" s="54" t="s">
        <v>285</v>
      </c>
      <c r="E215" s="55">
        <v>1</v>
      </c>
      <c r="F215" s="56" t="s">
        <v>612</v>
      </c>
      <c r="G215" s="57" t="s">
        <v>613</v>
      </c>
      <c r="H215" s="57" t="s">
        <v>613</v>
      </c>
      <c r="I215" s="58" t="s">
        <v>1052</v>
      </c>
      <c r="J215" s="59" t="s">
        <v>678</v>
      </c>
      <c r="K215" s="59" t="s">
        <v>545</v>
      </c>
      <c r="L215" s="59" t="s">
        <v>336</v>
      </c>
      <c r="M215" s="59" t="s">
        <v>337</v>
      </c>
      <c r="N215" s="59" t="s">
        <v>338</v>
      </c>
      <c r="O215" s="60">
        <v>67879138.920000002</v>
      </c>
      <c r="P215" s="60">
        <v>3266777.8</v>
      </c>
      <c r="Q215" s="60">
        <v>2312013.7999999998</v>
      </c>
      <c r="R215" s="60">
        <v>30033244.399999999</v>
      </c>
      <c r="S215" s="61" t="s">
        <v>82</v>
      </c>
      <c r="T215" s="60">
        <v>43424686.119999997</v>
      </c>
      <c r="U215" s="62" t="s">
        <v>339</v>
      </c>
      <c r="V215" s="63" t="s">
        <v>1884</v>
      </c>
      <c r="W215" s="64">
        <f t="shared" si="7"/>
        <v>1219</v>
      </c>
    </row>
    <row r="216" spans="1:25" s="10" customFormat="1" ht="198.75" customHeight="1">
      <c r="A216" s="52">
        <v>11</v>
      </c>
      <c r="B216" s="53" t="s">
        <v>1096</v>
      </c>
      <c r="C216" s="54" t="s">
        <v>142</v>
      </c>
      <c r="D216" s="54" t="s">
        <v>285</v>
      </c>
      <c r="E216" s="55">
        <v>1</v>
      </c>
      <c r="F216" s="56" t="s">
        <v>679</v>
      </c>
      <c r="G216" s="57" t="s">
        <v>680</v>
      </c>
      <c r="H216" s="57" t="s">
        <v>680</v>
      </c>
      <c r="I216" s="58" t="s">
        <v>681</v>
      </c>
      <c r="J216" s="59" t="s">
        <v>682</v>
      </c>
      <c r="K216" s="59" t="s">
        <v>683</v>
      </c>
      <c r="L216" s="59" t="s">
        <v>761</v>
      </c>
      <c r="M216" s="59" t="s">
        <v>684</v>
      </c>
      <c r="N216" s="59" t="s">
        <v>1107</v>
      </c>
      <c r="O216" s="60">
        <v>2016484.21</v>
      </c>
      <c r="P216" s="60">
        <v>0</v>
      </c>
      <c r="Q216" s="60">
        <v>118651.14</v>
      </c>
      <c r="R216" s="60">
        <v>65256.480000000003</v>
      </c>
      <c r="S216" s="61" t="s">
        <v>779</v>
      </c>
      <c r="T216" s="60">
        <v>2069878.87</v>
      </c>
      <c r="U216" s="62" t="s">
        <v>950</v>
      </c>
      <c r="V216" s="63" t="s">
        <v>1885</v>
      </c>
      <c r="W216" s="64">
        <f t="shared" si="7"/>
        <v>1365</v>
      </c>
    </row>
    <row r="217" spans="1:25" s="51" customFormat="1" ht="20.25" customHeight="1" outlineLevel="2">
      <c r="A217" s="73"/>
      <c r="B217" s="98" t="s">
        <v>409</v>
      </c>
      <c r="C217" s="99"/>
      <c r="D217" s="99"/>
      <c r="E217" s="74">
        <f>SUBTOTAL(9,E218:E232)</f>
        <v>15</v>
      </c>
      <c r="F217" s="75"/>
      <c r="G217" s="75"/>
      <c r="H217" s="75"/>
      <c r="I217" s="76"/>
      <c r="J217" s="75"/>
      <c r="K217" s="75"/>
      <c r="L217" s="75"/>
      <c r="M217" s="75"/>
      <c r="N217" s="75"/>
      <c r="O217" s="77"/>
      <c r="P217" s="77"/>
      <c r="Q217" s="77"/>
      <c r="R217" s="77"/>
      <c r="S217" s="75"/>
      <c r="T217" s="77"/>
      <c r="U217" s="75"/>
      <c r="V217" s="78"/>
      <c r="W217" s="76"/>
      <c r="Y217" s="10"/>
    </row>
    <row r="218" spans="1:25" s="10" customFormat="1" ht="198.75" customHeight="1">
      <c r="A218" s="52">
        <v>11</v>
      </c>
      <c r="B218" s="53" t="s">
        <v>1096</v>
      </c>
      <c r="C218" s="54" t="s">
        <v>142</v>
      </c>
      <c r="D218" s="54" t="s">
        <v>756</v>
      </c>
      <c r="E218" s="55">
        <v>1</v>
      </c>
      <c r="F218" s="56" t="s">
        <v>812</v>
      </c>
      <c r="G218" s="57" t="s">
        <v>364</v>
      </c>
      <c r="H218" s="57" t="s">
        <v>794</v>
      </c>
      <c r="I218" s="58">
        <v>700006300136</v>
      </c>
      <c r="J218" s="59" t="s">
        <v>374</v>
      </c>
      <c r="K218" s="59" t="s">
        <v>546</v>
      </c>
      <c r="L218" s="59" t="s">
        <v>336</v>
      </c>
      <c r="M218" s="59" t="s">
        <v>337</v>
      </c>
      <c r="N218" s="59" t="s">
        <v>338</v>
      </c>
      <c r="O218" s="60">
        <v>48.95</v>
      </c>
      <c r="P218" s="60">
        <v>500000</v>
      </c>
      <c r="Q218" s="60">
        <v>8314.57</v>
      </c>
      <c r="R218" s="60">
        <v>0</v>
      </c>
      <c r="S218" s="61" t="s">
        <v>547</v>
      </c>
      <c r="T218" s="60">
        <v>508363.52000000002</v>
      </c>
      <c r="U218" s="62" t="s">
        <v>950</v>
      </c>
      <c r="V218" s="63" t="s">
        <v>1530</v>
      </c>
      <c r="W218" s="64">
        <f t="shared" ref="W218:W232" si="8">IF(OR(LEFT(I218)="7",LEFT(I218,1)="8"),VALUE(RIGHT(I218,3)),VALUE(RIGHT(I218,4)))</f>
        <v>136</v>
      </c>
    </row>
    <row r="219" spans="1:25" s="10" customFormat="1" ht="165" customHeight="1">
      <c r="A219" s="52">
        <v>11</v>
      </c>
      <c r="B219" s="53" t="s">
        <v>1096</v>
      </c>
      <c r="C219" s="54" t="s">
        <v>142</v>
      </c>
      <c r="D219" s="54" t="s">
        <v>756</v>
      </c>
      <c r="E219" s="55">
        <v>1</v>
      </c>
      <c r="F219" s="56" t="s">
        <v>812</v>
      </c>
      <c r="G219" s="57" t="s">
        <v>364</v>
      </c>
      <c r="H219" s="57" t="s">
        <v>365</v>
      </c>
      <c r="I219" s="58" t="s">
        <v>366</v>
      </c>
      <c r="J219" s="59" t="s">
        <v>367</v>
      </c>
      <c r="K219" s="59" t="s">
        <v>368</v>
      </c>
      <c r="L219" s="59" t="s">
        <v>987</v>
      </c>
      <c r="M219" s="59" t="s">
        <v>904</v>
      </c>
      <c r="N219" s="59" t="s">
        <v>338</v>
      </c>
      <c r="O219" s="60">
        <v>906845.43</v>
      </c>
      <c r="P219" s="60">
        <v>3000000</v>
      </c>
      <c r="Q219" s="60">
        <v>60015.34</v>
      </c>
      <c r="R219" s="60">
        <v>3913301.59</v>
      </c>
      <c r="S219" s="61" t="s">
        <v>1886</v>
      </c>
      <c r="T219" s="60">
        <v>53559.18</v>
      </c>
      <c r="U219" s="62" t="s">
        <v>950</v>
      </c>
      <c r="V219" s="63" t="s">
        <v>1531</v>
      </c>
      <c r="W219" s="64">
        <f t="shared" si="8"/>
        <v>1132</v>
      </c>
    </row>
    <row r="220" spans="1:25" s="10" customFormat="1" ht="198.75" customHeight="1">
      <c r="A220" s="52">
        <v>11</v>
      </c>
      <c r="B220" s="53" t="s">
        <v>1096</v>
      </c>
      <c r="C220" s="54" t="s">
        <v>142</v>
      </c>
      <c r="D220" s="54" t="s">
        <v>756</v>
      </c>
      <c r="E220" s="55">
        <v>1</v>
      </c>
      <c r="F220" s="56" t="s">
        <v>922</v>
      </c>
      <c r="G220" s="57" t="s">
        <v>711</v>
      </c>
      <c r="H220" s="57" t="s">
        <v>1259</v>
      </c>
      <c r="I220" s="58" t="s">
        <v>1260</v>
      </c>
      <c r="J220" s="59" t="s">
        <v>1261</v>
      </c>
      <c r="K220" s="59" t="s">
        <v>974</v>
      </c>
      <c r="L220" s="59" t="s">
        <v>336</v>
      </c>
      <c r="M220" s="59" t="s">
        <v>975</v>
      </c>
      <c r="N220" s="59" t="s">
        <v>338</v>
      </c>
      <c r="O220" s="60">
        <v>71459</v>
      </c>
      <c r="P220" s="60">
        <v>0</v>
      </c>
      <c r="Q220" s="60">
        <v>0</v>
      </c>
      <c r="R220" s="60">
        <v>71459</v>
      </c>
      <c r="S220" s="61" t="s">
        <v>1887</v>
      </c>
      <c r="T220" s="60">
        <v>27527448.07</v>
      </c>
      <c r="U220" s="62" t="s">
        <v>950</v>
      </c>
      <c r="V220" s="63" t="s">
        <v>1888</v>
      </c>
      <c r="W220" s="64">
        <f t="shared" si="8"/>
        <v>1467</v>
      </c>
    </row>
    <row r="221" spans="1:25" s="10" customFormat="1" ht="198.75" customHeight="1">
      <c r="A221" s="52">
        <v>11</v>
      </c>
      <c r="B221" s="53" t="s">
        <v>1096</v>
      </c>
      <c r="C221" s="54" t="s">
        <v>142</v>
      </c>
      <c r="D221" s="54" t="s">
        <v>756</v>
      </c>
      <c r="E221" s="55">
        <v>1</v>
      </c>
      <c r="F221" s="56" t="s">
        <v>649</v>
      </c>
      <c r="G221" s="57" t="s">
        <v>383</v>
      </c>
      <c r="H221" s="57" t="s">
        <v>105</v>
      </c>
      <c r="I221" s="58" t="s">
        <v>369</v>
      </c>
      <c r="J221" s="59" t="s">
        <v>976</v>
      </c>
      <c r="K221" s="59" t="s">
        <v>548</v>
      </c>
      <c r="L221" s="59" t="s">
        <v>987</v>
      </c>
      <c r="M221" s="59" t="s">
        <v>370</v>
      </c>
      <c r="N221" s="59" t="s">
        <v>937</v>
      </c>
      <c r="O221" s="60">
        <v>5883651.6699999999</v>
      </c>
      <c r="P221" s="60">
        <v>0</v>
      </c>
      <c r="Q221" s="60">
        <v>164436.31</v>
      </c>
      <c r="R221" s="60">
        <v>1411158.72</v>
      </c>
      <c r="S221" s="61" t="s">
        <v>1889</v>
      </c>
      <c r="T221" s="60">
        <v>4584417.92</v>
      </c>
      <c r="U221" s="62" t="s">
        <v>950</v>
      </c>
      <c r="V221" s="63" t="s">
        <v>1890</v>
      </c>
      <c r="W221" s="64">
        <f t="shared" si="8"/>
        <v>1394</v>
      </c>
    </row>
    <row r="222" spans="1:25" s="10" customFormat="1" ht="367.5" customHeight="1">
      <c r="A222" s="52">
        <v>11</v>
      </c>
      <c r="B222" s="53" t="s">
        <v>1096</v>
      </c>
      <c r="C222" s="54" t="s">
        <v>142</v>
      </c>
      <c r="D222" s="54" t="s">
        <v>756</v>
      </c>
      <c r="E222" s="55">
        <v>1</v>
      </c>
      <c r="F222" s="56" t="s">
        <v>685</v>
      </c>
      <c r="G222" s="57" t="s">
        <v>686</v>
      </c>
      <c r="H222" s="57" t="s">
        <v>483</v>
      </c>
      <c r="I222" s="58" t="s">
        <v>1147</v>
      </c>
      <c r="J222" s="59" t="s">
        <v>1148</v>
      </c>
      <c r="K222" s="59" t="s">
        <v>1149</v>
      </c>
      <c r="L222" s="59" t="s">
        <v>987</v>
      </c>
      <c r="M222" s="59" t="s">
        <v>1120</v>
      </c>
      <c r="N222" s="59" t="s">
        <v>937</v>
      </c>
      <c r="O222" s="60">
        <v>250876690.08000001</v>
      </c>
      <c r="P222" s="60">
        <v>730028306.65999997</v>
      </c>
      <c r="Q222" s="60">
        <v>10650083.720000001</v>
      </c>
      <c r="R222" s="60">
        <v>427585725.44</v>
      </c>
      <c r="S222" s="61" t="s">
        <v>1532</v>
      </c>
      <c r="T222" s="60">
        <v>810398474.87</v>
      </c>
      <c r="U222" s="62" t="s">
        <v>950</v>
      </c>
      <c r="V222" s="63" t="s">
        <v>1891</v>
      </c>
      <c r="W222" s="64">
        <f t="shared" si="8"/>
        <v>1515</v>
      </c>
    </row>
    <row r="223" spans="1:25" s="10" customFormat="1" ht="198.75" customHeight="1">
      <c r="A223" s="52">
        <v>11</v>
      </c>
      <c r="B223" s="53" t="s">
        <v>1096</v>
      </c>
      <c r="C223" s="54" t="s">
        <v>142</v>
      </c>
      <c r="D223" s="54" t="s">
        <v>756</v>
      </c>
      <c r="E223" s="55">
        <v>1</v>
      </c>
      <c r="F223" s="56" t="s">
        <v>685</v>
      </c>
      <c r="G223" s="57" t="s">
        <v>686</v>
      </c>
      <c r="H223" s="57" t="s">
        <v>856</v>
      </c>
      <c r="I223" s="58" t="s">
        <v>1533</v>
      </c>
      <c r="J223" s="59" t="s">
        <v>1534</v>
      </c>
      <c r="K223" s="59" t="s">
        <v>1535</v>
      </c>
      <c r="L223" s="59" t="s">
        <v>987</v>
      </c>
      <c r="M223" s="59" t="s">
        <v>563</v>
      </c>
      <c r="N223" s="59" t="s">
        <v>937</v>
      </c>
      <c r="O223" s="60">
        <v>15461180.48</v>
      </c>
      <c r="P223" s="60">
        <v>0</v>
      </c>
      <c r="Q223" s="60">
        <v>130232.37</v>
      </c>
      <c r="R223" s="60">
        <v>13874992.9</v>
      </c>
      <c r="S223" s="61" t="s">
        <v>1536</v>
      </c>
      <c r="T223" s="60">
        <v>1716419.95</v>
      </c>
      <c r="U223" s="62" t="s">
        <v>950</v>
      </c>
      <c r="V223" s="63" t="s">
        <v>1892</v>
      </c>
      <c r="W223" s="64">
        <f t="shared" si="8"/>
        <v>1525</v>
      </c>
    </row>
    <row r="224" spans="1:25" s="10" customFormat="1" ht="198.75" customHeight="1">
      <c r="A224" s="52">
        <v>11</v>
      </c>
      <c r="B224" s="53" t="s">
        <v>1096</v>
      </c>
      <c r="C224" s="54" t="s">
        <v>142</v>
      </c>
      <c r="D224" s="54" t="s">
        <v>756</v>
      </c>
      <c r="E224" s="55">
        <v>1</v>
      </c>
      <c r="F224" s="56" t="s">
        <v>685</v>
      </c>
      <c r="G224" s="57" t="s">
        <v>686</v>
      </c>
      <c r="H224" s="57" t="s">
        <v>105</v>
      </c>
      <c r="I224" s="58" t="s">
        <v>1537</v>
      </c>
      <c r="J224" s="59" t="s">
        <v>1538</v>
      </c>
      <c r="K224" s="59" t="s">
        <v>1539</v>
      </c>
      <c r="L224" s="59" t="s">
        <v>987</v>
      </c>
      <c r="M224" s="59" t="s">
        <v>563</v>
      </c>
      <c r="N224" s="59" t="s">
        <v>937</v>
      </c>
      <c r="O224" s="60">
        <v>5080625.1900000004</v>
      </c>
      <c r="P224" s="60">
        <v>0</v>
      </c>
      <c r="Q224" s="60">
        <v>160783.06</v>
      </c>
      <c r="R224" s="60">
        <v>48720</v>
      </c>
      <c r="S224" s="61" t="s">
        <v>1540</v>
      </c>
      <c r="T224" s="60">
        <v>5132773.68</v>
      </c>
      <c r="U224" s="62" t="s">
        <v>950</v>
      </c>
      <c r="V224" s="63" t="s">
        <v>1541</v>
      </c>
      <c r="W224" s="64">
        <f t="shared" si="8"/>
        <v>1526</v>
      </c>
    </row>
    <row r="225" spans="1:28" s="10" customFormat="1" ht="281.25" customHeight="1">
      <c r="A225" s="52">
        <v>11</v>
      </c>
      <c r="B225" s="53" t="s">
        <v>1096</v>
      </c>
      <c r="C225" s="54" t="s">
        <v>142</v>
      </c>
      <c r="D225" s="54" t="s">
        <v>756</v>
      </c>
      <c r="E225" s="55">
        <v>1</v>
      </c>
      <c r="F225" s="56" t="s">
        <v>685</v>
      </c>
      <c r="G225" s="57" t="s">
        <v>686</v>
      </c>
      <c r="H225" s="57" t="s">
        <v>893</v>
      </c>
      <c r="I225" s="58" t="s">
        <v>1542</v>
      </c>
      <c r="J225" s="59" t="s">
        <v>1543</v>
      </c>
      <c r="K225" s="59" t="s">
        <v>1544</v>
      </c>
      <c r="L225" s="59" t="s">
        <v>987</v>
      </c>
      <c r="M225" s="59" t="s">
        <v>904</v>
      </c>
      <c r="N225" s="59" t="s">
        <v>937</v>
      </c>
      <c r="O225" s="60">
        <v>25232037.989999998</v>
      </c>
      <c r="P225" s="60">
        <v>0</v>
      </c>
      <c r="Q225" s="60">
        <v>461173.63</v>
      </c>
      <c r="R225" s="60">
        <v>6122832.5499999998</v>
      </c>
      <c r="S225" s="61" t="s">
        <v>1545</v>
      </c>
      <c r="T225" s="60">
        <v>0</v>
      </c>
      <c r="U225" s="62" t="s">
        <v>950</v>
      </c>
      <c r="V225" s="63" t="s">
        <v>1893</v>
      </c>
      <c r="W225" s="64">
        <f t="shared" si="8"/>
        <v>1527</v>
      </c>
    </row>
    <row r="226" spans="1:28" s="10" customFormat="1" ht="281.25" customHeight="1">
      <c r="A226" s="52">
        <v>11</v>
      </c>
      <c r="B226" s="53" t="s">
        <v>1096</v>
      </c>
      <c r="C226" s="54" t="s">
        <v>142</v>
      </c>
      <c r="D226" s="54" t="s">
        <v>756</v>
      </c>
      <c r="E226" s="55">
        <v>1</v>
      </c>
      <c r="F226" s="56" t="s">
        <v>685</v>
      </c>
      <c r="G226" s="57" t="s">
        <v>686</v>
      </c>
      <c r="H226" s="57" t="s">
        <v>84</v>
      </c>
      <c r="I226" s="58" t="s">
        <v>1546</v>
      </c>
      <c r="J226" s="59" t="s">
        <v>1547</v>
      </c>
      <c r="K226" s="59" t="s">
        <v>1548</v>
      </c>
      <c r="L226" s="59" t="s">
        <v>987</v>
      </c>
      <c r="M226" s="59" t="s">
        <v>563</v>
      </c>
      <c r="N226" s="59" t="s">
        <v>937</v>
      </c>
      <c r="O226" s="60">
        <v>10061390.800000001</v>
      </c>
      <c r="P226" s="60">
        <v>50000</v>
      </c>
      <c r="Q226" s="60">
        <v>140277.56</v>
      </c>
      <c r="R226" s="60">
        <v>10011670.640000001</v>
      </c>
      <c r="S226" s="61" t="s">
        <v>1894</v>
      </c>
      <c r="T226" s="60">
        <v>239997.72</v>
      </c>
      <c r="U226" s="62" t="s">
        <v>950</v>
      </c>
      <c r="V226" s="63" t="s">
        <v>1549</v>
      </c>
      <c r="W226" s="64">
        <f t="shared" si="8"/>
        <v>1528</v>
      </c>
    </row>
    <row r="227" spans="1:28" s="10" customFormat="1" ht="281.25" customHeight="1">
      <c r="A227" s="52">
        <v>11</v>
      </c>
      <c r="B227" s="53" t="s">
        <v>1096</v>
      </c>
      <c r="C227" s="54" t="s">
        <v>142</v>
      </c>
      <c r="D227" s="54" t="s">
        <v>756</v>
      </c>
      <c r="E227" s="55">
        <v>1</v>
      </c>
      <c r="F227" s="56" t="s">
        <v>685</v>
      </c>
      <c r="G227" s="57" t="s">
        <v>686</v>
      </c>
      <c r="H227" s="57" t="s">
        <v>970</v>
      </c>
      <c r="I227" s="58" t="s">
        <v>1716</v>
      </c>
      <c r="J227" s="59" t="s">
        <v>1895</v>
      </c>
      <c r="K227" s="59" t="s">
        <v>1896</v>
      </c>
      <c r="L227" s="59" t="s">
        <v>987</v>
      </c>
      <c r="M227" s="59" t="s">
        <v>1120</v>
      </c>
      <c r="N227" s="59" t="s">
        <v>937</v>
      </c>
      <c r="O227" s="60">
        <v>10094514.75</v>
      </c>
      <c r="P227" s="60">
        <v>0</v>
      </c>
      <c r="Q227" s="60">
        <v>218610.92</v>
      </c>
      <c r="R227" s="60">
        <v>43500</v>
      </c>
      <c r="S227" s="61" t="s">
        <v>1897</v>
      </c>
      <c r="T227" s="60">
        <v>0</v>
      </c>
      <c r="U227" s="62" t="s">
        <v>950</v>
      </c>
      <c r="V227" s="63" t="s">
        <v>1898</v>
      </c>
      <c r="W227" s="64">
        <f t="shared" si="8"/>
        <v>1529</v>
      </c>
    </row>
    <row r="228" spans="1:28" s="10" customFormat="1" ht="274.5" customHeight="1">
      <c r="A228" s="52">
        <v>11</v>
      </c>
      <c r="B228" s="53" t="s">
        <v>1096</v>
      </c>
      <c r="C228" s="54" t="s">
        <v>142</v>
      </c>
      <c r="D228" s="54" t="s">
        <v>756</v>
      </c>
      <c r="E228" s="55">
        <v>1</v>
      </c>
      <c r="F228" s="56" t="s">
        <v>685</v>
      </c>
      <c r="G228" s="57" t="s">
        <v>686</v>
      </c>
      <c r="H228" s="57" t="s">
        <v>1717</v>
      </c>
      <c r="I228" s="58" t="s">
        <v>1718</v>
      </c>
      <c r="J228" s="59" t="s">
        <v>1899</v>
      </c>
      <c r="K228" s="59" t="s">
        <v>1719</v>
      </c>
      <c r="L228" s="59" t="s">
        <v>987</v>
      </c>
      <c r="M228" s="59" t="s">
        <v>902</v>
      </c>
      <c r="N228" s="59" t="s">
        <v>937</v>
      </c>
      <c r="O228" s="60">
        <v>0</v>
      </c>
      <c r="P228" s="60">
        <v>0</v>
      </c>
      <c r="Q228" s="60">
        <v>0</v>
      </c>
      <c r="R228" s="60">
        <v>0</v>
      </c>
      <c r="S228" s="61" t="s">
        <v>1900</v>
      </c>
      <c r="T228" s="60">
        <v>0</v>
      </c>
      <c r="U228" s="62" t="s">
        <v>950</v>
      </c>
      <c r="V228" s="63" t="s">
        <v>1901</v>
      </c>
      <c r="W228" s="64">
        <f t="shared" si="8"/>
        <v>1530</v>
      </c>
    </row>
    <row r="229" spans="1:28" s="10" customFormat="1" ht="198.75" customHeight="1">
      <c r="A229" s="52">
        <v>11</v>
      </c>
      <c r="B229" s="53" t="s">
        <v>1096</v>
      </c>
      <c r="C229" s="54" t="s">
        <v>142</v>
      </c>
      <c r="D229" s="54" t="s">
        <v>756</v>
      </c>
      <c r="E229" s="55">
        <v>1</v>
      </c>
      <c r="F229" s="56" t="s">
        <v>685</v>
      </c>
      <c r="G229" s="57" t="s">
        <v>686</v>
      </c>
      <c r="H229" s="57" t="s">
        <v>1550</v>
      </c>
      <c r="I229" s="58" t="s">
        <v>1551</v>
      </c>
      <c r="J229" s="59" t="s">
        <v>1552</v>
      </c>
      <c r="K229" s="59" t="s">
        <v>1553</v>
      </c>
      <c r="L229" s="59" t="s">
        <v>987</v>
      </c>
      <c r="M229" s="59" t="s">
        <v>563</v>
      </c>
      <c r="N229" s="59" t="s">
        <v>937</v>
      </c>
      <c r="O229" s="60">
        <v>2500</v>
      </c>
      <c r="P229" s="60">
        <v>10000000</v>
      </c>
      <c r="Q229" s="60">
        <v>140177.85</v>
      </c>
      <c r="R229" s="60">
        <v>38850</v>
      </c>
      <c r="S229" s="61" t="s">
        <v>1554</v>
      </c>
      <c r="T229" s="60">
        <v>10103827.85</v>
      </c>
      <c r="U229" s="62" t="s">
        <v>950</v>
      </c>
      <c r="V229" s="63" t="s">
        <v>1902</v>
      </c>
      <c r="W229" s="64">
        <f t="shared" si="8"/>
        <v>1531</v>
      </c>
    </row>
    <row r="230" spans="1:28" s="10" customFormat="1" ht="198.75" customHeight="1">
      <c r="A230" s="52">
        <v>11</v>
      </c>
      <c r="B230" s="53" t="s">
        <v>1096</v>
      </c>
      <c r="C230" s="54" t="s">
        <v>142</v>
      </c>
      <c r="D230" s="54" t="s">
        <v>756</v>
      </c>
      <c r="E230" s="55">
        <v>1</v>
      </c>
      <c r="F230" s="56" t="s">
        <v>685</v>
      </c>
      <c r="G230" s="57" t="s">
        <v>686</v>
      </c>
      <c r="H230" s="57" t="s">
        <v>104</v>
      </c>
      <c r="I230" s="58" t="s">
        <v>1720</v>
      </c>
      <c r="J230" s="59" t="s">
        <v>1721</v>
      </c>
      <c r="K230" s="59" t="s">
        <v>1722</v>
      </c>
      <c r="L230" s="59" t="s">
        <v>987</v>
      </c>
      <c r="M230" s="59" t="s">
        <v>904</v>
      </c>
      <c r="N230" s="59" t="s">
        <v>942</v>
      </c>
      <c r="O230" s="60">
        <v>23016.13</v>
      </c>
      <c r="P230" s="60">
        <v>1511600</v>
      </c>
      <c r="Q230" s="60">
        <v>8884.4599999999991</v>
      </c>
      <c r="R230" s="60">
        <v>1543484.46</v>
      </c>
      <c r="S230" s="61" t="s">
        <v>1903</v>
      </c>
      <c r="T230" s="60">
        <v>16.13</v>
      </c>
      <c r="U230" s="62" t="s">
        <v>950</v>
      </c>
      <c r="V230" s="63" t="s">
        <v>1904</v>
      </c>
      <c r="W230" s="64">
        <f t="shared" si="8"/>
        <v>1532</v>
      </c>
    </row>
    <row r="231" spans="1:28" s="10" customFormat="1" ht="279" customHeight="1">
      <c r="A231" s="52">
        <v>11</v>
      </c>
      <c r="B231" s="53" t="s">
        <v>1096</v>
      </c>
      <c r="C231" s="54" t="s">
        <v>142</v>
      </c>
      <c r="D231" s="54" t="s">
        <v>756</v>
      </c>
      <c r="E231" s="55">
        <v>1</v>
      </c>
      <c r="F231" s="56" t="s">
        <v>685</v>
      </c>
      <c r="G231" s="57" t="s">
        <v>686</v>
      </c>
      <c r="H231" s="57" t="s">
        <v>400</v>
      </c>
      <c r="I231" s="58" t="s">
        <v>1905</v>
      </c>
      <c r="J231" s="59" t="s">
        <v>1547</v>
      </c>
      <c r="K231" s="59" t="s">
        <v>1906</v>
      </c>
      <c r="L231" s="59" t="s">
        <v>987</v>
      </c>
      <c r="M231" s="59" t="s">
        <v>1120</v>
      </c>
      <c r="N231" s="59" t="s">
        <v>937</v>
      </c>
      <c r="O231" s="60">
        <v>0</v>
      </c>
      <c r="P231" s="60">
        <v>0</v>
      </c>
      <c r="Q231" s="60">
        <v>0</v>
      </c>
      <c r="R231" s="60">
        <v>0</v>
      </c>
      <c r="S231" s="61" t="s">
        <v>1907</v>
      </c>
      <c r="T231" s="60">
        <v>0</v>
      </c>
      <c r="U231" s="62" t="s">
        <v>950</v>
      </c>
      <c r="V231" s="63" t="s">
        <v>1908</v>
      </c>
      <c r="W231" s="64">
        <f t="shared" si="8"/>
        <v>1539</v>
      </c>
    </row>
    <row r="232" spans="1:28" s="10" customFormat="1" ht="297" customHeight="1">
      <c r="A232" s="52">
        <v>11</v>
      </c>
      <c r="B232" s="53" t="s">
        <v>1096</v>
      </c>
      <c r="C232" s="54" t="s">
        <v>142</v>
      </c>
      <c r="D232" s="54" t="s">
        <v>756</v>
      </c>
      <c r="E232" s="55">
        <v>1</v>
      </c>
      <c r="F232" s="56" t="s">
        <v>685</v>
      </c>
      <c r="G232" s="57" t="s">
        <v>686</v>
      </c>
      <c r="H232" s="57" t="s">
        <v>1909</v>
      </c>
      <c r="I232" s="58" t="s">
        <v>1910</v>
      </c>
      <c r="J232" s="59" t="s">
        <v>1911</v>
      </c>
      <c r="K232" s="59" t="s">
        <v>1912</v>
      </c>
      <c r="L232" s="59" t="s">
        <v>987</v>
      </c>
      <c r="M232" s="59" t="s">
        <v>902</v>
      </c>
      <c r="N232" s="59" t="s">
        <v>937</v>
      </c>
      <c r="O232" s="60">
        <v>0</v>
      </c>
      <c r="P232" s="60">
        <v>102442604.20999999</v>
      </c>
      <c r="Q232" s="60">
        <v>1805076.16</v>
      </c>
      <c r="R232" s="60">
        <v>0</v>
      </c>
      <c r="S232" s="61" t="s">
        <v>1913</v>
      </c>
      <c r="T232" s="60">
        <v>104247680.37</v>
      </c>
      <c r="U232" s="62" t="s">
        <v>950</v>
      </c>
      <c r="V232" s="63" t="s">
        <v>1914</v>
      </c>
      <c r="W232" s="64">
        <f t="shared" si="8"/>
        <v>1540</v>
      </c>
    </row>
    <row r="233" spans="1:28" s="51" customFormat="1" ht="20.25" customHeight="1" outlineLevel="2">
      <c r="A233" s="73"/>
      <c r="B233" s="98" t="s">
        <v>411</v>
      </c>
      <c r="C233" s="99"/>
      <c r="D233" s="99"/>
      <c r="E233" s="74">
        <f>SUBTOTAL(9,E234:E237)</f>
        <v>4</v>
      </c>
      <c r="F233" s="75"/>
      <c r="G233" s="75"/>
      <c r="H233" s="75"/>
      <c r="I233" s="76"/>
      <c r="J233" s="75"/>
      <c r="K233" s="75"/>
      <c r="L233" s="75"/>
      <c r="M233" s="75"/>
      <c r="N233" s="75"/>
      <c r="O233" s="77"/>
      <c r="P233" s="77"/>
      <c r="Q233" s="77"/>
      <c r="R233" s="77"/>
      <c r="S233" s="75"/>
      <c r="T233" s="77"/>
      <c r="U233" s="75"/>
      <c r="V233" s="78"/>
      <c r="W233" s="76"/>
      <c r="X233" s="10"/>
      <c r="Y233" s="10"/>
      <c r="Z233" s="44"/>
      <c r="AA233" s="44"/>
      <c r="AB233" s="44"/>
    </row>
    <row r="234" spans="1:28" s="10" customFormat="1" ht="198.75" customHeight="1">
      <c r="A234" s="52">
        <v>11</v>
      </c>
      <c r="B234" s="53" t="s">
        <v>1096</v>
      </c>
      <c r="C234" s="54" t="s">
        <v>142</v>
      </c>
      <c r="D234" s="54" t="s">
        <v>1108</v>
      </c>
      <c r="E234" s="55">
        <v>1</v>
      </c>
      <c r="F234" s="56">
        <v>700</v>
      </c>
      <c r="G234" s="57" t="s">
        <v>943</v>
      </c>
      <c r="H234" s="57" t="s">
        <v>371</v>
      </c>
      <c r="I234" s="58">
        <v>20041170001377</v>
      </c>
      <c r="J234" s="59" t="s">
        <v>1234</v>
      </c>
      <c r="K234" s="59" t="s">
        <v>906</v>
      </c>
      <c r="L234" s="59" t="s">
        <v>987</v>
      </c>
      <c r="M234" s="59" t="s">
        <v>904</v>
      </c>
      <c r="N234" s="59" t="s">
        <v>942</v>
      </c>
      <c r="O234" s="60">
        <v>47559771.609999999</v>
      </c>
      <c r="P234" s="60">
        <v>0</v>
      </c>
      <c r="Q234" s="60">
        <v>1601302.1</v>
      </c>
      <c r="R234" s="60">
        <v>594323.85</v>
      </c>
      <c r="S234" s="61" t="s">
        <v>1371</v>
      </c>
      <c r="T234" s="60">
        <v>48566749.859999999</v>
      </c>
      <c r="U234" s="62" t="s">
        <v>950</v>
      </c>
      <c r="V234" s="63" t="s">
        <v>1915</v>
      </c>
      <c r="W234" s="64">
        <f>IF(OR(LEFT(I234)="7",LEFT(I234,1)="8"),VALUE(RIGHT(I234,3)),VALUE(RIGHT(I234,4)))</f>
        <v>1377</v>
      </c>
    </row>
    <row r="235" spans="1:28" s="10" customFormat="1" ht="153.75" customHeight="1">
      <c r="A235" s="52">
        <v>11</v>
      </c>
      <c r="B235" s="53" t="s">
        <v>1096</v>
      </c>
      <c r="C235" s="54" t="s">
        <v>142</v>
      </c>
      <c r="D235" s="54" t="s">
        <v>1108</v>
      </c>
      <c r="E235" s="55">
        <v>1</v>
      </c>
      <c r="F235" s="56" t="s">
        <v>812</v>
      </c>
      <c r="G235" s="57" t="s">
        <v>364</v>
      </c>
      <c r="H235" s="57" t="s">
        <v>166</v>
      </c>
      <c r="I235" s="58" t="s">
        <v>167</v>
      </c>
      <c r="J235" s="59" t="s">
        <v>168</v>
      </c>
      <c r="K235" s="59" t="s">
        <v>1041</v>
      </c>
      <c r="L235" s="59" t="s">
        <v>987</v>
      </c>
      <c r="M235" s="59" t="s">
        <v>904</v>
      </c>
      <c r="N235" s="59" t="s">
        <v>338</v>
      </c>
      <c r="O235" s="60">
        <v>0</v>
      </c>
      <c r="P235" s="60">
        <v>0</v>
      </c>
      <c r="Q235" s="60">
        <v>0</v>
      </c>
      <c r="R235" s="60">
        <v>0</v>
      </c>
      <c r="S235" s="61" t="s">
        <v>1138</v>
      </c>
      <c r="T235" s="60">
        <v>0</v>
      </c>
      <c r="U235" s="62" t="s">
        <v>950</v>
      </c>
      <c r="V235" s="63" t="s">
        <v>1556</v>
      </c>
      <c r="W235" s="64">
        <f>IF(OR(LEFT(I235)="7",LEFT(I235,1)="8"),VALUE(RIGHT(I235,3)),VALUE(RIGHT(I235,4)))</f>
        <v>339</v>
      </c>
    </row>
    <row r="236" spans="1:28" s="10" customFormat="1" ht="153.75" customHeight="1">
      <c r="A236" s="52">
        <v>11</v>
      </c>
      <c r="B236" s="53" t="s">
        <v>1096</v>
      </c>
      <c r="C236" s="54" t="s">
        <v>142</v>
      </c>
      <c r="D236" s="54" t="s">
        <v>1108</v>
      </c>
      <c r="E236" s="55">
        <v>1</v>
      </c>
      <c r="F236" s="56" t="s">
        <v>812</v>
      </c>
      <c r="G236" s="57" t="s">
        <v>364</v>
      </c>
      <c r="H236" s="57" t="s">
        <v>97</v>
      </c>
      <c r="I236" s="58" t="s">
        <v>98</v>
      </c>
      <c r="J236" s="59" t="s">
        <v>742</v>
      </c>
      <c r="K236" s="59" t="s">
        <v>165</v>
      </c>
      <c r="L236" s="59" t="s">
        <v>987</v>
      </c>
      <c r="M236" s="59" t="s">
        <v>904</v>
      </c>
      <c r="N236" s="59" t="s">
        <v>338</v>
      </c>
      <c r="O236" s="60">
        <v>0</v>
      </c>
      <c r="P236" s="60">
        <v>0</v>
      </c>
      <c r="Q236" s="60">
        <v>0</v>
      </c>
      <c r="R236" s="60">
        <v>0</v>
      </c>
      <c r="S236" s="61" t="s">
        <v>1137</v>
      </c>
      <c r="T236" s="60">
        <v>0</v>
      </c>
      <c r="U236" s="62" t="s">
        <v>950</v>
      </c>
      <c r="V236" s="63" t="s">
        <v>1555</v>
      </c>
      <c r="W236" s="64">
        <f>IF(OR(LEFT(I236)="7",LEFT(I236,1)="8"),VALUE(RIGHT(I236,3)),VALUE(RIGHT(I236,4)))</f>
        <v>1072</v>
      </c>
    </row>
    <row r="237" spans="1:28" s="10" customFormat="1" ht="153.75" customHeight="1">
      <c r="A237" s="52">
        <v>11</v>
      </c>
      <c r="B237" s="53" t="s">
        <v>1096</v>
      </c>
      <c r="C237" s="54" t="s">
        <v>142</v>
      </c>
      <c r="D237" s="54" t="s">
        <v>1108</v>
      </c>
      <c r="E237" s="55">
        <v>1</v>
      </c>
      <c r="F237" s="56" t="s">
        <v>812</v>
      </c>
      <c r="G237" s="57" t="s">
        <v>364</v>
      </c>
      <c r="H237" s="57" t="s">
        <v>907</v>
      </c>
      <c r="I237" s="58" t="s">
        <v>908</v>
      </c>
      <c r="J237" s="59" t="s">
        <v>909</v>
      </c>
      <c r="K237" s="59" t="s">
        <v>96</v>
      </c>
      <c r="L237" s="59" t="s">
        <v>987</v>
      </c>
      <c r="M237" s="59" t="s">
        <v>904</v>
      </c>
      <c r="N237" s="59" t="s">
        <v>338</v>
      </c>
      <c r="O237" s="60">
        <v>28263645.91</v>
      </c>
      <c r="P237" s="60">
        <v>0</v>
      </c>
      <c r="Q237" s="60">
        <v>956854.64</v>
      </c>
      <c r="R237" s="60">
        <v>6960.06</v>
      </c>
      <c r="S237" s="61" t="s">
        <v>1322</v>
      </c>
      <c r="T237" s="60">
        <v>29213540.489999998</v>
      </c>
      <c r="U237" s="62" t="s">
        <v>950</v>
      </c>
      <c r="V237" s="63" t="s">
        <v>1916</v>
      </c>
      <c r="W237" s="64">
        <f>IF(OR(LEFT(I237)="7",LEFT(I237,1)="8"),VALUE(RIGHT(I237,3)),VALUE(RIGHT(I237,4)))</f>
        <v>1328</v>
      </c>
    </row>
    <row r="238" spans="1:28" s="44" customFormat="1" ht="20.25" customHeight="1" outlineLevel="1">
      <c r="A238" s="79"/>
      <c r="B238" s="96" t="s">
        <v>410</v>
      </c>
      <c r="C238" s="97"/>
      <c r="D238" s="97"/>
      <c r="E238" s="80">
        <f>SUBTOTAL(9,E240:E244)</f>
        <v>4</v>
      </c>
      <c r="F238" s="81"/>
      <c r="G238" s="81"/>
      <c r="H238" s="81"/>
      <c r="I238" s="82"/>
      <c r="J238" s="81"/>
      <c r="K238" s="81"/>
      <c r="L238" s="81"/>
      <c r="M238" s="81"/>
      <c r="N238" s="81"/>
      <c r="O238" s="83"/>
      <c r="P238" s="83"/>
      <c r="Q238" s="83"/>
      <c r="R238" s="83"/>
      <c r="S238" s="81"/>
      <c r="T238" s="83"/>
      <c r="U238" s="81"/>
      <c r="V238" s="84"/>
      <c r="W238" s="82"/>
      <c r="X238" s="10"/>
      <c r="Y238" s="10"/>
      <c r="Z238" s="51"/>
      <c r="AA238" s="51"/>
      <c r="AB238" s="51"/>
    </row>
    <row r="239" spans="1:28" s="51" customFormat="1" ht="20.25" customHeight="1" outlineLevel="2">
      <c r="A239" s="45"/>
      <c r="B239" s="90" t="s">
        <v>408</v>
      </c>
      <c r="C239" s="91"/>
      <c r="D239" s="91"/>
      <c r="E239" s="46">
        <f>SUBTOTAL(9,E240:E242)</f>
        <v>3</v>
      </c>
      <c r="F239" s="47"/>
      <c r="G239" s="47"/>
      <c r="H239" s="47"/>
      <c r="I239" s="48"/>
      <c r="J239" s="47"/>
      <c r="K239" s="47"/>
      <c r="L239" s="47"/>
      <c r="M239" s="47"/>
      <c r="N239" s="47"/>
      <c r="O239" s="49"/>
      <c r="P239" s="49"/>
      <c r="Q239" s="49"/>
      <c r="R239" s="49"/>
      <c r="S239" s="47"/>
      <c r="T239" s="49"/>
      <c r="U239" s="47"/>
      <c r="V239" s="50"/>
      <c r="W239" s="48"/>
      <c r="X239" s="44"/>
      <c r="Y239" s="10"/>
      <c r="Z239" s="10"/>
      <c r="AA239" s="10"/>
      <c r="AB239" s="10"/>
    </row>
    <row r="240" spans="1:28" s="10" customFormat="1" ht="198.75" customHeight="1">
      <c r="A240" s="52">
        <v>11</v>
      </c>
      <c r="B240" s="53" t="s">
        <v>1096</v>
      </c>
      <c r="C240" s="54" t="s">
        <v>95</v>
      </c>
      <c r="D240" s="54" t="s">
        <v>285</v>
      </c>
      <c r="E240" s="55">
        <v>1</v>
      </c>
      <c r="F240" s="56">
        <v>711</v>
      </c>
      <c r="G240" s="57" t="s">
        <v>1118</v>
      </c>
      <c r="H240" s="57" t="s">
        <v>943</v>
      </c>
      <c r="I240" s="58">
        <v>20101171101533</v>
      </c>
      <c r="J240" s="59" t="s">
        <v>1557</v>
      </c>
      <c r="K240" s="59" t="s">
        <v>1558</v>
      </c>
      <c r="L240" s="59" t="s">
        <v>987</v>
      </c>
      <c r="M240" s="59" t="s">
        <v>904</v>
      </c>
      <c r="N240" s="59" t="s">
        <v>1107</v>
      </c>
      <c r="O240" s="60">
        <v>0</v>
      </c>
      <c r="P240" s="60">
        <v>0</v>
      </c>
      <c r="Q240" s="60">
        <v>4056499.48</v>
      </c>
      <c r="R240" s="60">
        <v>96178301.840000004</v>
      </c>
      <c r="S240" s="61" t="s">
        <v>1917</v>
      </c>
      <c r="T240" s="60">
        <v>232991380.06999999</v>
      </c>
      <c r="U240" s="62" t="s">
        <v>950</v>
      </c>
      <c r="V240" s="63" t="s">
        <v>1918</v>
      </c>
      <c r="W240" s="64">
        <f>IF(OR(LEFT(I240)="7",LEFT(I240,1)="8"),VALUE(RIGHT(I240,3)),VALUE(RIGHT(I240,4)))</f>
        <v>1533</v>
      </c>
    </row>
    <row r="241" spans="1:28" s="10" customFormat="1" ht="198.75" customHeight="1">
      <c r="A241" s="52">
        <v>11</v>
      </c>
      <c r="B241" s="53" t="s">
        <v>1096</v>
      </c>
      <c r="C241" s="54" t="s">
        <v>95</v>
      </c>
      <c r="D241" s="54" t="s">
        <v>285</v>
      </c>
      <c r="E241" s="55">
        <v>1</v>
      </c>
      <c r="F241" s="56" t="s">
        <v>922</v>
      </c>
      <c r="G241" s="57" t="s">
        <v>711</v>
      </c>
      <c r="H241" s="57" t="s">
        <v>711</v>
      </c>
      <c r="I241" s="58" t="s">
        <v>169</v>
      </c>
      <c r="J241" s="59" t="s">
        <v>170</v>
      </c>
      <c r="K241" s="59" t="s">
        <v>1042</v>
      </c>
      <c r="L241" s="59" t="s">
        <v>336</v>
      </c>
      <c r="M241" s="59" t="s">
        <v>337</v>
      </c>
      <c r="N241" s="59" t="s">
        <v>338</v>
      </c>
      <c r="O241" s="60">
        <v>1540548</v>
      </c>
      <c r="P241" s="60">
        <v>27234934</v>
      </c>
      <c r="Q241" s="60">
        <v>59556</v>
      </c>
      <c r="R241" s="60">
        <v>11509818</v>
      </c>
      <c r="S241" s="61" t="s">
        <v>1919</v>
      </c>
      <c r="T241" s="60">
        <v>17325220</v>
      </c>
      <c r="U241" s="62" t="s">
        <v>339</v>
      </c>
      <c r="V241" s="63" t="s">
        <v>1920</v>
      </c>
      <c r="W241" s="64">
        <f>IF(OR(LEFT(I241)="7",LEFT(I241,1)="8"),VALUE(RIGHT(I241,3)),VALUE(RIGHT(I241,4)))</f>
        <v>76</v>
      </c>
    </row>
    <row r="242" spans="1:28" s="10" customFormat="1" ht="198.75" customHeight="1">
      <c r="A242" s="52">
        <v>11</v>
      </c>
      <c r="B242" s="53" t="s">
        <v>1096</v>
      </c>
      <c r="C242" s="54" t="s">
        <v>95</v>
      </c>
      <c r="D242" s="54" t="s">
        <v>285</v>
      </c>
      <c r="E242" s="55">
        <v>1</v>
      </c>
      <c r="F242" s="56" t="s">
        <v>922</v>
      </c>
      <c r="G242" s="57" t="s">
        <v>711</v>
      </c>
      <c r="H242" s="57" t="s">
        <v>711</v>
      </c>
      <c r="I242" s="58" t="s">
        <v>175</v>
      </c>
      <c r="J242" s="59" t="s">
        <v>176</v>
      </c>
      <c r="K242" s="59" t="s">
        <v>1043</v>
      </c>
      <c r="L242" s="59" t="s">
        <v>987</v>
      </c>
      <c r="M242" s="59" t="s">
        <v>904</v>
      </c>
      <c r="N242" s="59" t="s">
        <v>338</v>
      </c>
      <c r="O242" s="60">
        <v>677472970.86000001</v>
      </c>
      <c r="P242" s="60">
        <v>436789330.45999998</v>
      </c>
      <c r="Q242" s="60">
        <v>20718996.300000001</v>
      </c>
      <c r="R242" s="60">
        <v>460656984.04000002</v>
      </c>
      <c r="S242" s="61" t="s">
        <v>1921</v>
      </c>
      <c r="T242" s="60">
        <v>884304262.35000002</v>
      </c>
      <c r="U242" s="62" t="s">
        <v>950</v>
      </c>
      <c r="V242" s="63" t="s">
        <v>1922</v>
      </c>
      <c r="W242" s="64">
        <f>IF(OR(LEFT(I242)="7",LEFT(I242,1)="8"),VALUE(RIGHT(I242,3)),VALUE(RIGHT(I242,4)))</f>
        <v>92</v>
      </c>
    </row>
    <row r="243" spans="1:28" s="51" customFormat="1" ht="20.25" customHeight="1" outlineLevel="2">
      <c r="A243" s="73"/>
      <c r="B243" s="98" t="s">
        <v>411</v>
      </c>
      <c r="C243" s="99"/>
      <c r="D243" s="99"/>
      <c r="E243" s="74">
        <f>SUBTOTAL(9,E244)</f>
        <v>1</v>
      </c>
      <c r="F243" s="75"/>
      <c r="G243" s="75"/>
      <c r="H243" s="75"/>
      <c r="I243" s="76"/>
      <c r="J243" s="75"/>
      <c r="K243" s="75"/>
      <c r="L243" s="75"/>
      <c r="M243" s="75"/>
      <c r="N243" s="75"/>
      <c r="O243" s="77"/>
      <c r="P243" s="77"/>
      <c r="Q243" s="77"/>
      <c r="R243" s="77"/>
      <c r="S243" s="75"/>
      <c r="T243" s="77"/>
      <c r="U243" s="75"/>
      <c r="V243" s="78"/>
      <c r="W243" s="76"/>
      <c r="X243" s="10"/>
      <c r="Y243" s="10"/>
      <c r="Z243" s="10"/>
      <c r="AA243" s="10"/>
      <c r="AB243" s="10"/>
    </row>
    <row r="244" spans="1:28" s="10" customFormat="1" ht="198.75" customHeight="1">
      <c r="A244" s="52">
        <v>11</v>
      </c>
      <c r="B244" s="53" t="s">
        <v>1096</v>
      </c>
      <c r="C244" s="54" t="s">
        <v>95</v>
      </c>
      <c r="D244" s="54" t="s">
        <v>1108</v>
      </c>
      <c r="E244" s="55">
        <v>1</v>
      </c>
      <c r="F244" s="56" t="s">
        <v>922</v>
      </c>
      <c r="G244" s="57" t="s">
        <v>711</v>
      </c>
      <c r="H244" s="57" t="s">
        <v>177</v>
      </c>
      <c r="I244" s="58">
        <v>700011200227</v>
      </c>
      <c r="J244" s="59" t="s">
        <v>178</v>
      </c>
      <c r="K244" s="59" t="s">
        <v>179</v>
      </c>
      <c r="L244" s="59" t="s">
        <v>987</v>
      </c>
      <c r="M244" s="59" t="s">
        <v>593</v>
      </c>
      <c r="N244" s="59" t="s">
        <v>338</v>
      </c>
      <c r="O244" s="60">
        <v>0</v>
      </c>
      <c r="P244" s="60">
        <v>0</v>
      </c>
      <c r="Q244" s="60">
        <v>0</v>
      </c>
      <c r="R244" s="60">
        <v>0</v>
      </c>
      <c r="S244" s="61" t="s">
        <v>1923</v>
      </c>
      <c r="T244" s="60">
        <v>0</v>
      </c>
      <c r="U244" s="62" t="s">
        <v>950</v>
      </c>
      <c r="V244" s="63" t="s">
        <v>1559</v>
      </c>
      <c r="W244" s="64">
        <f>IF(OR(LEFT(I244)="7",LEFT(I244,1)="8"),VALUE(RIGHT(I244,3)),VALUE(RIGHT(I244,4)))</f>
        <v>227</v>
      </c>
    </row>
    <row r="245" spans="1:28" s="44" customFormat="1" ht="20.25" customHeight="1" outlineLevel="1">
      <c r="A245" s="79"/>
      <c r="B245" s="96" t="s">
        <v>412</v>
      </c>
      <c r="C245" s="97"/>
      <c r="D245" s="97"/>
      <c r="E245" s="80">
        <f>SUBTOTAL(9,E246:E249)</f>
        <v>3</v>
      </c>
      <c r="F245" s="81"/>
      <c r="G245" s="81"/>
      <c r="H245" s="81"/>
      <c r="I245" s="82"/>
      <c r="J245" s="81"/>
      <c r="K245" s="81"/>
      <c r="L245" s="81"/>
      <c r="M245" s="81"/>
      <c r="N245" s="81"/>
      <c r="O245" s="83"/>
      <c r="P245" s="83"/>
      <c r="Q245" s="83"/>
      <c r="R245" s="83"/>
      <c r="S245" s="81"/>
      <c r="T245" s="83"/>
      <c r="U245" s="81"/>
      <c r="V245" s="84"/>
      <c r="W245" s="82"/>
      <c r="X245" s="10"/>
      <c r="Y245" s="10"/>
      <c r="Z245" s="37"/>
      <c r="AA245" s="37"/>
      <c r="AB245" s="37"/>
    </row>
    <row r="246" spans="1:28" s="51" customFormat="1" ht="20.25" customHeight="1" outlineLevel="2">
      <c r="A246" s="45"/>
      <c r="B246" s="90" t="s">
        <v>408</v>
      </c>
      <c r="C246" s="91"/>
      <c r="D246" s="91"/>
      <c r="E246" s="46">
        <f>SUBTOTAL(9,E247:E249)</f>
        <v>3</v>
      </c>
      <c r="F246" s="47"/>
      <c r="G246" s="47"/>
      <c r="H246" s="47"/>
      <c r="I246" s="48"/>
      <c r="J246" s="47"/>
      <c r="K246" s="47"/>
      <c r="L246" s="47"/>
      <c r="M246" s="47"/>
      <c r="N246" s="47"/>
      <c r="O246" s="49"/>
      <c r="P246" s="49"/>
      <c r="Q246" s="49"/>
      <c r="R246" s="49"/>
      <c r="S246" s="47"/>
      <c r="T246" s="49"/>
      <c r="U246" s="47"/>
      <c r="V246" s="50"/>
      <c r="W246" s="48"/>
      <c r="X246" s="44"/>
      <c r="Y246" s="10"/>
      <c r="Z246" s="44"/>
      <c r="AA246" s="44"/>
      <c r="AB246" s="44"/>
    </row>
    <row r="247" spans="1:28" s="10" customFormat="1" ht="198.75" customHeight="1">
      <c r="A247" s="52">
        <v>11</v>
      </c>
      <c r="B247" s="53" t="s">
        <v>1096</v>
      </c>
      <c r="C247" s="54" t="s">
        <v>232</v>
      </c>
      <c r="D247" s="54" t="s">
        <v>285</v>
      </c>
      <c r="E247" s="55">
        <v>1</v>
      </c>
      <c r="F247" s="56">
        <v>311</v>
      </c>
      <c r="G247" s="57" t="s">
        <v>180</v>
      </c>
      <c r="H247" s="57" t="s">
        <v>180</v>
      </c>
      <c r="I247" s="58">
        <v>20001170001117</v>
      </c>
      <c r="J247" s="59" t="s">
        <v>181</v>
      </c>
      <c r="K247" s="59" t="s">
        <v>1176</v>
      </c>
      <c r="L247" s="59" t="s">
        <v>761</v>
      </c>
      <c r="M247" s="59" t="s">
        <v>1177</v>
      </c>
      <c r="N247" s="59" t="s">
        <v>338</v>
      </c>
      <c r="O247" s="60">
        <v>0</v>
      </c>
      <c r="P247" s="60">
        <v>3261181.6</v>
      </c>
      <c r="Q247" s="60">
        <v>3858.59</v>
      </c>
      <c r="R247" s="60">
        <v>1426242.6</v>
      </c>
      <c r="S247" s="61" t="s">
        <v>1924</v>
      </c>
      <c r="T247" s="60">
        <v>31393404.109999999</v>
      </c>
      <c r="U247" s="62" t="s">
        <v>950</v>
      </c>
      <c r="V247" s="63" t="s">
        <v>1560</v>
      </c>
      <c r="W247" s="64">
        <f>IF(OR(LEFT(I247)="7",LEFT(I247,1)="8"),VALUE(RIGHT(I247,3)),VALUE(RIGHT(I247,4)))</f>
        <v>1117</v>
      </c>
    </row>
    <row r="248" spans="1:28" s="10" customFormat="1" ht="198.75" customHeight="1">
      <c r="A248" s="52">
        <v>11</v>
      </c>
      <c r="B248" s="53" t="s">
        <v>1096</v>
      </c>
      <c r="C248" s="54" t="s">
        <v>232</v>
      </c>
      <c r="D248" s="54" t="s">
        <v>285</v>
      </c>
      <c r="E248" s="55">
        <v>1</v>
      </c>
      <c r="F248" s="56">
        <v>315</v>
      </c>
      <c r="G248" s="57" t="s">
        <v>1178</v>
      </c>
      <c r="H248" s="57" t="s">
        <v>1178</v>
      </c>
      <c r="I248" s="58">
        <v>20001111301060</v>
      </c>
      <c r="J248" s="59" t="s">
        <v>1179</v>
      </c>
      <c r="K248" s="59" t="s">
        <v>1180</v>
      </c>
      <c r="L248" s="59" t="s">
        <v>761</v>
      </c>
      <c r="M248" s="59" t="s">
        <v>1177</v>
      </c>
      <c r="N248" s="59" t="s">
        <v>338</v>
      </c>
      <c r="O248" s="60">
        <v>0</v>
      </c>
      <c r="P248" s="60">
        <v>0</v>
      </c>
      <c r="Q248" s="60">
        <v>0</v>
      </c>
      <c r="R248" s="60">
        <v>0</v>
      </c>
      <c r="S248" s="61" t="s">
        <v>51</v>
      </c>
      <c r="T248" s="60">
        <v>0</v>
      </c>
      <c r="U248" s="62" t="s">
        <v>339</v>
      </c>
      <c r="V248" s="63" t="s">
        <v>1561</v>
      </c>
      <c r="W248" s="64">
        <f>IF(OR(LEFT(I248)="7",LEFT(I248,1)="8"),VALUE(RIGHT(I248,3)),VALUE(RIGHT(I248,4)))</f>
        <v>1060</v>
      </c>
    </row>
    <row r="249" spans="1:28" s="10" customFormat="1" ht="198.75" customHeight="1">
      <c r="A249" s="52">
        <v>11</v>
      </c>
      <c r="B249" s="53" t="s">
        <v>1096</v>
      </c>
      <c r="C249" s="54" t="s">
        <v>232</v>
      </c>
      <c r="D249" s="54" t="s">
        <v>285</v>
      </c>
      <c r="E249" s="55">
        <v>1</v>
      </c>
      <c r="F249" s="56">
        <v>315</v>
      </c>
      <c r="G249" s="57" t="s">
        <v>1178</v>
      </c>
      <c r="H249" s="57" t="s">
        <v>1178</v>
      </c>
      <c r="I249" s="58">
        <v>20021111201289</v>
      </c>
      <c r="J249" s="59" t="s">
        <v>1181</v>
      </c>
      <c r="K249" s="59" t="s">
        <v>1182</v>
      </c>
      <c r="L249" s="59" t="s">
        <v>761</v>
      </c>
      <c r="M249" s="59" t="s">
        <v>1177</v>
      </c>
      <c r="N249" s="59" t="s">
        <v>937</v>
      </c>
      <c r="O249" s="60">
        <v>0</v>
      </c>
      <c r="P249" s="60">
        <v>0</v>
      </c>
      <c r="Q249" s="60">
        <v>0</v>
      </c>
      <c r="R249" s="60">
        <v>0</v>
      </c>
      <c r="S249" s="61" t="s">
        <v>52</v>
      </c>
      <c r="T249" s="60">
        <v>0</v>
      </c>
      <c r="U249" s="62" t="s">
        <v>339</v>
      </c>
      <c r="V249" s="63" t="s">
        <v>1562</v>
      </c>
      <c r="W249" s="64">
        <f>IF(OR(LEFT(I249)="7",LEFT(I249,1)="8"),VALUE(RIGHT(I249,3)),VALUE(RIGHT(I249,4)))</f>
        <v>1289</v>
      </c>
    </row>
    <row r="250" spans="1:28" s="37" customFormat="1" ht="20.25" customHeight="1" outlineLevel="3">
      <c r="A250" s="65"/>
      <c r="B250" s="92" t="s">
        <v>1183</v>
      </c>
      <c r="C250" s="93"/>
      <c r="D250" s="93"/>
      <c r="E250" s="66">
        <f>SUBTOTAL(9,E251:E257)</f>
        <v>5</v>
      </c>
      <c r="F250" s="67"/>
      <c r="G250" s="67"/>
      <c r="H250" s="67"/>
      <c r="I250" s="68"/>
      <c r="J250" s="67"/>
      <c r="K250" s="67"/>
      <c r="L250" s="67"/>
      <c r="M250" s="67"/>
      <c r="N250" s="67"/>
      <c r="O250" s="69"/>
      <c r="P250" s="70"/>
      <c r="Q250" s="70"/>
      <c r="R250" s="70"/>
      <c r="S250" s="67"/>
      <c r="T250" s="70"/>
      <c r="U250" s="67"/>
      <c r="V250" s="71"/>
      <c r="W250" s="72"/>
      <c r="X250" s="10"/>
      <c r="Y250" s="10"/>
      <c r="Z250" s="10"/>
      <c r="AA250" s="10"/>
      <c r="AB250" s="10"/>
    </row>
    <row r="251" spans="1:28" s="44" customFormat="1" ht="20.25" customHeight="1" outlineLevel="1">
      <c r="A251" s="38"/>
      <c r="B251" s="94" t="s">
        <v>958</v>
      </c>
      <c r="C251" s="95" t="s">
        <v>956</v>
      </c>
      <c r="D251" s="95"/>
      <c r="E251" s="39">
        <f>SUBTOTAL(9,E252:E257)</f>
        <v>5</v>
      </c>
      <c r="F251" s="40"/>
      <c r="G251" s="40"/>
      <c r="H251" s="40"/>
      <c r="I251" s="41"/>
      <c r="J251" s="40"/>
      <c r="K251" s="40"/>
      <c r="L251" s="40"/>
      <c r="M251" s="40"/>
      <c r="N251" s="40"/>
      <c r="O251" s="42"/>
      <c r="P251" s="42"/>
      <c r="Q251" s="42"/>
      <c r="R251" s="42"/>
      <c r="S251" s="40"/>
      <c r="T251" s="42"/>
      <c r="U251" s="40"/>
      <c r="V251" s="43"/>
      <c r="W251" s="41"/>
      <c r="X251" s="37"/>
      <c r="Y251" s="10"/>
      <c r="Z251" s="10"/>
      <c r="AA251" s="10"/>
      <c r="AB251" s="10"/>
    </row>
    <row r="252" spans="1:28" s="51" customFormat="1" ht="20.25" customHeight="1" outlineLevel="2">
      <c r="A252" s="45"/>
      <c r="B252" s="90" t="s">
        <v>408</v>
      </c>
      <c r="C252" s="91"/>
      <c r="D252" s="91"/>
      <c r="E252" s="46">
        <f>SUBTOTAL(9,E253:E257)</f>
        <v>5</v>
      </c>
      <c r="F252" s="47"/>
      <c r="G252" s="47"/>
      <c r="H252" s="47"/>
      <c r="I252" s="48"/>
      <c r="J252" s="47"/>
      <c r="K252" s="47"/>
      <c r="L252" s="47"/>
      <c r="M252" s="47"/>
      <c r="N252" s="47"/>
      <c r="O252" s="49"/>
      <c r="P252" s="49"/>
      <c r="Q252" s="49"/>
      <c r="R252" s="49"/>
      <c r="S252" s="47"/>
      <c r="T252" s="49"/>
      <c r="U252" s="47"/>
      <c r="V252" s="50"/>
      <c r="W252" s="48"/>
      <c r="X252" s="44"/>
      <c r="Y252" s="10"/>
      <c r="Z252" s="10"/>
      <c r="AA252" s="10"/>
      <c r="AB252" s="10"/>
    </row>
    <row r="253" spans="1:28" s="10" customFormat="1" ht="132.75" customHeight="1">
      <c r="A253" s="52">
        <v>12</v>
      </c>
      <c r="B253" s="53" t="s">
        <v>1183</v>
      </c>
      <c r="C253" s="54" t="s">
        <v>142</v>
      </c>
      <c r="D253" s="54" t="s">
        <v>285</v>
      </c>
      <c r="E253" s="55">
        <v>1</v>
      </c>
      <c r="F253" s="56" t="s">
        <v>392</v>
      </c>
      <c r="G253" s="57" t="s">
        <v>393</v>
      </c>
      <c r="H253" s="57" t="s">
        <v>393</v>
      </c>
      <c r="I253" s="58" t="s">
        <v>394</v>
      </c>
      <c r="J253" s="59" t="s">
        <v>120</v>
      </c>
      <c r="K253" s="59" t="s">
        <v>550</v>
      </c>
      <c r="L253" s="59" t="s">
        <v>761</v>
      </c>
      <c r="M253" s="59" t="s">
        <v>949</v>
      </c>
      <c r="N253" s="59" t="s">
        <v>937</v>
      </c>
      <c r="O253" s="60">
        <v>4877638.03</v>
      </c>
      <c r="P253" s="60">
        <v>0</v>
      </c>
      <c r="Q253" s="60">
        <v>92077.25</v>
      </c>
      <c r="R253" s="60">
        <v>4969715.28</v>
      </c>
      <c r="S253" s="61" t="s">
        <v>1563</v>
      </c>
      <c r="T253" s="60">
        <v>0</v>
      </c>
      <c r="U253" s="62" t="s">
        <v>339</v>
      </c>
      <c r="V253" s="63" t="s">
        <v>1564</v>
      </c>
      <c r="W253" s="64">
        <f>IF(OR(LEFT(I253)="7",LEFT(I253,1)="8"),VALUE(RIGHT(I253,3)),VALUE(RIGHT(I253,4)))</f>
        <v>1442</v>
      </c>
    </row>
    <row r="254" spans="1:28" s="10" customFormat="1" ht="132.75" customHeight="1">
      <c r="A254" s="52">
        <v>12</v>
      </c>
      <c r="B254" s="53" t="s">
        <v>1183</v>
      </c>
      <c r="C254" s="54" t="s">
        <v>142</v>
      </c>
      <c r="D254" s="54" t="s">
        <v>285</v>
      </c>
      <c r="E254" s="55">
        <v>1</v>
      </c>
      <c r="F254" s="56" t="s">
        <v>392</v>
      </c>
      <c r="G254" s="57" t="s">
        <v>393</v>
      </c>
      <c r="H254" s="57" t="s">
        <v>393</v>
      </c>
      <c r="I254" s="58" t="s">
        <v>663</v>
      </c>
      <c r="J254" s="59" t="s">
        <v>664</v>
      </c>
      <c r="K254" s="59" t="s">
        <v>665</v>
      </c>
      <c r="L254" s="59" t="s">
        <v>987</v>
      </c>
      <c r="M254" s="59" t="s">
        <v>904</v>
      </c>
      <c r="N254" s="59" t="s">
        <v>937</v>
      </c>
      <c r="O254" s="60">
        <v>4410332.66</v>
      </c>
      <c r="P254" s="60">
        <v>0</v>
      </c>
      <c r="Q254" s="60">
        <v>83202.009999999995</v>
      </c>
      <c r="R254" s="60">
        <v>4493534.67</v>
      </c>
      <c r="S254" s="61" t="s">
        <v>1565</v>
      </c>
      <c r="T254" s="60">
        <v>0</v>
      </c>
      <c r="U254" s="62" t="s">
        <v>339</v>
      </c>
      <c r="V254" s="63" t="s">
        <v>1566</v>
      </c>
      <c r="W254" s="64">
        <f>IF(OR(LEFT(I254)="7",LEFT(I254,1)="8"),VALUE(RIGHT(I254,3)),VALUE(RIGHT(I254,4)))</f>
        <v>1507</v>
      </c>
    </row>
    <row r="255" spans="1:28" s="10" customFormat="1" ht="132.75" customHeight="1">
      <c r="A255" s="52">
        <v>12</v>
      </c>
      <c r="B255" s="53" t="s">
        <v>1183</v>
      </c>
      <c r="C255" s="54" t="s">
        <v>142</v>
      </c>
      <c r="D255" s="54" t="s">
        <v>285</v>
      </c>
      <c r="E255" s="55">
        <v>1</v>
      </c>
      <c r="F255" s="56" t="s">
        <v>429</v>
      </c>
      <c r="G255" s="57" t="s">
        <v>430</v>
      </c>
      <c r="H255" s="57" t="s">
        <v>430</v>
      </c>
      <c r="I255" s="58" t="s">
        <v>431</v>
      </c>
      <c r="J255" s="59" t="s">
        <v>432</v>
      </c>
      <c r="K255" s="59" t="s">
        <v>569</v>
      </c>
      <c r="L255" s="59" t="s">
        <v>336</v>
      </c>
      <c r="M255" s="59" t="s">
        <v>337</v>
      </c>
      <c r="N255" s="59" t="s">
        <v>338</v>
      </c>
      <c r="O255" s="60">
        <v>13812672.140000001</v>
      </c>
      <c r="P255" s="60">
        <v>1096861.27</v>
      </c>
      <c r="Q255" s="60">
        <v>432543.2</v>
      </c>
      <c r="R255" s="60">
        <v>5764370.5499999998</v>
      </c>
      <c r="S255" s="61" t="s">
        <v>1925</v>
      </c>
      <c r="T255" s="60">
        <v>9577706.0600000005</v>
      </c>
      <c r="U255" s="62" t="s">
        <v>339</v>
      </c>
      <c r="V255" s="63" t="s">
        <v>1567</v>
      </c>
      <c r="W255" s="64">
        <f>IF(OR(LEFT(I255)="7",LEFT(I255,1)="8"),VALUE(RIGHT(I255,3)),VALUE(RIGHT(I255,4)))</f>
        <v>345</v>
      </c>
    </row>
    <row r="256" spans="1:28" s="10" customFormat="1" ht="132.75" customHeight="1">
      <c r="A256" s="52">
        <v>12</v>
      </c>
      <c r="B256" s="53" t="s">
        <v>1183</v>
      </c>
      <c r="C256" s="54" t="s">
        <v>142</v>
      </c>
      <c r="D256" s="54" t="s">
        <v>285</v>
      </c>
      <c r="E256" s="55">
        <v>1</v>
      </c>
      <c r="F256" s="56" t="s">
        <v>433</v>
      </c>
      <c r="G256" s="57" t="s">
        <v>434</v>
      </c>
      <c r="H256" s="57" t="s">
        <v>425</v>
      </c>
      <c r="I256" s="58" t="s">
        <v>435</v>
      </c>
      <c r="J256" s="59" t="s">
        <v>436</v>
      </c>
      <c r="K256" s="59" t="s">
        <v>437</v>
      </c>
      <c r="L256" s="59" t="s">
        <v>987</v>
      </c>
      <c r="M256" s="59" t="s">
        <v>1120</v>
      </c>
      <c r="N256" s="59" t="s">
        <v>942</v>
      </c>
      <c r="O256" s="60">
        <v>26533.15</v>
      </c>
      <c r="P256" s="60">
        <v>0</v>
      </c>
      <c r="Q256" s="60">
        <v>720.24</v>
      </c>
      <c r="R256" s="60">
        <v>0</v>
      </c>
      <c r="S256" s="61" t="s">
        <v>1139</v>
      </c>
      <c r="T256" s="60">
        <v>27253.39</v>
      </c>
      <c r="U256" s="62" t="s">
        <v>339</v>
      </c>
      <c r="V256" s="63" t="s">
        <v>1568</v>
      </c>
      <c r="W256" s="64">
        <f>IF(OR(LEFT(I256)="7",LEFT(I256,1)="8"),VALUE(RIGHT(I256,3)),VALUE(RIGHT(I256,4)))</f>
        <v>69</v>
      </c>
    </row>
    <row r="257" spans="1:28" s="10" customFormat="1" ht="159" customHeight="1">
      <c r="A257" s="52">
        <v>12</v>
      </c>
      <c r="B257" s="53" t="s">
        <v>1183</v>
      </c>
      <c r="C257" s="54" t="s">
        <v>142</v>
      </c>
      <c r="D257" s="54" t="s">
        <v>285</v>
      </c>
      <c r="E257" s="55">
        <v>1</v>
      </c>
      <c r="F257" s="56" t="s">
        <v>438</v>
      </c>
      <c r="G257" s="57" t="s">
        <v>439</v>
      </c>
      <c r="H257" s="57" t="s">
        <v>743</v>
      </c>
      <c r="I257" s="58">
        <v>20041251001386</v>
      </c>
      <c r="J257" s="59" t="s">
        <v>785</v>
      </c>
      <c r="K257" s="59" t="s">
        <v>570</v>
      </c>
      <c r="L257" s="59" t="s">
        <v>336</v>
      </c>
      <c r="M257" s="59" t="s">
        <v>949</v>
      </c>
      <c r="N257" s="59" t="s">
        <v>338</v>
      </c>
      <c r="O257" s="60">
        <v>19890961916.139999</v>
      </c>
      <c r="P257" s="60">
        <v>7277448519.6700001</v>
      </c>
      <c r="Q257" s="60">
        <v>2912481584.5599999</v>
      </c>
      <c r="R257" s="60">
        <v>5085861067.6099997</v>
      </c>
      <c r="S257" s="61" t="s">
        <v>1926</v>
      </c>
      <c r="T257" s="60">
        <v>24995030952.759998</v>
      </c>
      <c r="U257" s="62" t="s">
        <v>339</v>
      </c>
      <c r="V257" s="63" t="s">
        <v>1569</v>
      </c>
      <c r="W257" s="64">
        <f>IF(OR(LEFT(I257)="7",LEFT(I257,1)="8"),VALUE(RIGHT(I257,3)),VALUE(RIGHT(I257,4)))</f>
        <v>1386</v>
      </c>
    </row>
    <row r="258" spans="1:28" s="37" customFormat="1" ht="20.25" customHeight="1" outlineLevel="3">
      <c r="A258" s="65"/>
      <c r="B258" s="92" t="s">
        <v>440</v>
      </c>
      <c r="C258" s="93"/>
      <c r="D258" s="93"/>
      <c r="E258" s="66">
        <f>SUBTOTAL(9,E259:E262)</f>
        <v>2</v>
      </c>
      <c r="F258" s="67"/>
      <c r="G258" s="67"/>
      <c r="H258" s="67"/>
      <c r="I258" s="68"/>
      <c r="J258" s="67"/>
      <c r="K258" s="67"/>
      <c r="L258" s="67"/>
      <c r="M258" s="67"/>
      <c r="N258" s="67"/>
      <c r="O258" s="69"/>
      <c r="P258" s="70"/>
      <c r="Q258" s="70"/>
      <c r="R258" s="70"/>
      <c r="S258" s="67"/>
      <c r="T258" s="70"/>
      <c r="U258" s="67"/>
      <c r="V258" s="71"/>
      <c r="W258" s="72"/>
      <c r="X258" s="10"/>
      <c r="Y258" s="10"/>
    </row>
    <row r="259" spans="1:28" s="44" customFormat="1" ht="20.25" customHeight="1" outlineLevel="1">
      <c r="A259" s="38"/>
      <c r="B259" s="94" t="s">
        <v>958</v>
      </c>
      <c r="C259" s="95" t="s">
        <v>956</v>
      </c>
      <c r="D259" s="95"/>
      <c r="E259" s="39">
        <f>SUBTOTAL(9,E260:E262)</f>
        <v>2</v>
      </c>
      <c r="F259" s="40"/>
      <c r="G259" s="40"/>
      <c r="H259" s="40"/>
      <c r="I259" s="41"/>
      <c r="J259" s="40"/>
      <c r="K259" s="40"/>
      <c r="L259" s="40"/>
      <c r="M259" s="40"/>
      <c r="N259" s="40"/>
      <c r="O259" s="42"/>
      <c r="P259" s="42"/>
      <c r="Q259" s="42"/>
      <c r="R259" s="42"/>
      <c r="S259" s="40"/>
      <c r="T259" s="42"/>
      <c r="U259" s="40"/>
      <c r="V259" s="43"/>
      <c r="W259" s="41"/>
      <c r="X259" s="37"/>
      <c r="Y259" s="10"/>
    </row>
    <row r="260" spans="1:28" s="51" customFormat="1" ht="20.25" customHeight="1" outlineLevel="2">
      <c r="A260" s="45"/>
      <c r="B260" s="90" t="s">
        <v>408</v>
      </c>
      <c r="C260" s="91"/>
      <c r="D260" s="91"/>
      <c r="E260" s="46">
        <f>SUBTOTAL(9,E261:E262)</f>
        <v>2</v>
      </c>
      <c r="F260" s="47"/>
      <c r="G260" s="47"/>
      <c r="H260" s="47"/>
      <c r="I260" s="48"/>
      <c r="J260" s="47"/>
      <c r="K260" s="47"/>
      <c r="L260" s="47"/>
      <c r="M260" s="47"/>
      <c r="N260" s="47"/>
      <c r="O260" s="49"/>
      <c r="P260" s="49"/>
      <c r="Q260" s="49"/>
      <c r="R260" s="49"/>
      <c r="S260" s="47"/>
      <c r="T260" s="49"/>
      <c r="U260" s="47"/>
      <c r="V260" s="50"/>
      <c r="W260" s="48"/>
      <c r="X260" s="44"/>
      <c r="Y260" s="10"/>
    </row>
    <row r="261" spans="1:28" s="10" customFormat="1" ht="155.25" customHeight="1">
      <c r="A261" s="52">
        <v>14</v>
      </c>
      <c r="B261" s="53" t="s">
        <v>440</v>
      </c>
      <c r="C261" s="54" t="s">
        <v>142</v>
      </c>
      <c r="D261" s="54" t="s">
        <v>285</v>
      </c>
      <c r="E261" s="55">
        <v>1</v>
      </c>
      <c r="F261" s="56" t="s">
        <v>426</v>
      </c>
      <c r="G261" s="57" t="s">
        <v>427</v>
      </c>
      <c r="H261" s="57" t="s">
        <v>427</v>
      </c>
      <c r="I261" s="58" t="s">
        <v>441</v>
      </c>
      <c r="J261" s="59" t="s">
        <v>442</v>
      </c>
      <c r="K261" s="59" t="s">
        <v>571</v>
      </c>
      <c r="L261" s="59" t="s">
        <v>987</v>
      </c>
      <c r="M261" s="59" t="s">
        <v>563</v>
      </c>
      <c r="N261" s="59" t="s">
        <v>1107</v>
      </c>
      <c r="O261" s="60">
        <v>4578065.1500000004</v>
      </c>
      <c r="P261" s="60">
        <v>0</v>
      </c>
      <c r="Q261" s="60">
        <v>163225.95000000001</v>
      </c>
      <c r="R261" s="60">
        <v>44660</v>
      </c>
      <c r="S261" s="61" t="s">
        <v>873</v>
      </c>
      <c r="T261" s="60">
        <v>4658304.99</v>
      </c>
      <c r="U261" s="62" t="s">
        <v>950</v>
      </c>
      <c r="V261" s="63" t="s">
        <v>1570</v>
      </c>
      <c r="W261" s="64">
        <f>IF(OR(LEFT(I261)="7",LEFT(I261,1)="8"),VALUE(RIGHT(I261,3)),VALUE(RIGHT(I261,4)))</f>
        <v>84</v>
      </c>
    </row>
    <row r="262" spans="1:28" s="10" customFormat="1" ht="155.25" customHeight="1">
      <c r="A262" s="52">
        <v>14</v>
      </c>
      <c r="B262" s="53" t="s">
        <v>440</v>
      </c>
      <c r="C262" s="54" t="s">
        <v>142</v>
      </c>
      <c r="D262" s="54" t="s">
        <v>285</v>
      </c>
      <c r="E262" s="55">
        <v>1</v>
      </c>
      <c r="F262" s="56" t="s">
        <v>426</v>
      </c>
      <c r="G262" s="57" t="s">
        <v>427</v>
      </c>
      <c r="H262" s="57" t="s">
        <v>427</v>
      </c>
      <c r="I262" s="58" t="s">
        <v>443</v>
      </c>
      <c r="J262" s="59" t="s">
        <v>444</v>
      </c>
      <c r="K262" s="59" t="s">
        <v>572</v>
      </c>
      <c r="L262" s="59" t="s">
        <v>987</v>
      </c>
      <c r="M262" s="59" t="s">
        <v>563</v>
      </c>
      <c r="N262" s="59" t="s">
        <v>493</v>
      </c>
      <c r="O262" s="60">
        <v>65870265.700000003</v>
      </c>
      <c r="P262" s="60">
        <v>0</v>
      </c>
      <c r="Q262" s="60">
        <v>2434603.4700000002</v>
      </c>
      <c r="R262" s="60">
        <v>332521.49</v>
      </c>
      <c r="S262" s="61" t="s">
        <v>1140</v>
      </c>
      <c r="T262" s="60">
        <v>67302667.659999996</v>
      </c>
      <c r="U262" s="62" t="s">
        <v>950</v>
      </c>
      <c r="V262" s="63" t="s">
        <v>1571</v>
      </c>
      <c r="W262" s="64">
        <f>IF(OR(LEFT(I262)="7",LEFT(I262,1)="8"),VALUE(RIGHT(I262,3)),VALUE(RIGHT(I262,4)))</f>
        <v>99</v>
      </c>
    </row>
    <row r="263" spans="1:28" s="37" customFormat="1" ht="20.25" customHeight="1" outlineLevel="3">
      <c r="A263" s="65"/>
      <c r="B263" s="92" t="s">
        <v>445</v>
      </c>
      <c r="C263" s="93"/>
      <c r="D263" s="93"/>
      <c r="E263" s="66">
        <f>SUBTOTAL(9,E266:E277)</f>
        <v>8</v>
      </c>
      <c r="F263" s="67"/>
      <c r="G263" s="67"/>
      <c r="H263" s="67"/>
      <c r="I263" s="68"/>
      <c r="J263" s="67"/>
      <c r="K263" s="67"/>
      <c r="L263" s="67"/>
      <c r="M263" s="67"/>
      <c r="N263" s="67"/>
      <c r="O263" s="69"/>
      <c r="P263" s="70"/>
      <c r="Q263" s="70"/>
      <c r="R263" s="70"/>
      <c r="S263" s="67"/>
      <c r="T263" s="70"/>
      <c r="U263" s="67"/>
      <c r="V263" s="71"/>
      <c r="W263" s="72"/>
      <c r="X263" s="10"/>
      <c r="Y263" s="10"/>
      <c r="Z263" s="10"/>
      <c r="AA263" s="10"/>
      <c r="AB263" s="10"/>
    </row>
    <row r="264" spans="1:28" s="44" customFormat="1" ht="20.25" customHeight="1" outlineLevel="1">
      <c r="A264" s="38"/>
      <c r="B264" s="94" t="s">
        <v>958</v>
      </c>
      <c r="C264" s="95" t="s">
        <v>956</v>
      </c>
      <c r="D264" s="95"/>
      <c r="E264" s="39">
        <f>SUBTOTAL(9,E265:E271)</f>
        <v>6</v>
      </c>
      <c r="F264" s="40"/>
      <c r="G264" s="40"/>
      <c r="H264" s="40"/>
      <c r="I264" s="41"/>
      <c r="J264" s="40"/>
      <c r="K264" s="40"/>
      <c r="L264" s="40"/>
      <c r="M264" s="40"/>
      <c r="N264" s="40"/>
      <c r="O264" s="42"/>
      <c r="P264" s="42"/>
      <c r="Q264" s="42"/>
      <c r="R264" s="42"/>
      <c r="S264" s="40"/>
      <c r="T264" s="42"/>
      <c r="U264" s="40"/>
      <c r="V264" s="43"/>
      <c r="W264" s="41"/>
      <c r="X264" s="37"/>
      <c r="Y264" s="10"/>
      <c r="Z264" s="10"/>
      <c r="AA264" s="10"/>
      <c r="AB264" s="10"/>
    </row>
    <row r="265" spans="1:28" s="51" customFormat="1" ht="20.25" customHeight="1" outlineLevel="2">
      <c r="A265" s="45"/>
      <c r="B265" s="90" t="s">
        <v>408</v>
      </c>
      <c r="C265" s="91"/>
      <c r="D265" s="91"/>
      <c r="E265" s="46">
        <f>SUBTOTAL(9,E266:E271)</f>
        <v>6</v>
      </c>
      <c r="F265" s="47"/>
      <c r="G265" s="47"/>
      <c r="H265" s="47"/>
      <c r="I265" s="48"/>
      <c r="J265" s="47"/>
      <c r="K265" s="47"/>
      <c r="L265" s="47"/>
      <c r="M265" s="47"/>
      <c r="N265" s="47"/>
      <c r="O265" s="49"/>
      <c r="P265" s="49"/>
      <c r="Q265" s="49"/>
      <c r="R265" s="49"/>
      <c r="S265" s="47"/>
      <c r="T265" s="49"/>
      <c r="U265" s="47"/>
      <c r="V265" s="50"/>
      <c r="W265" s="48"/>
      <c r="X265" s="44"/>
      <c r="Y265" s="10"/>
      <c r="Z265" s="10"/>
      <c r="AA265" s="10"/>
      <c r="AB265" s="10"/>
    </row>
    <row r="266" spans="1:28" s="10" customFormat="1" ht="198.75" customHeight="1">
      <c r="A266" s="52">
        <v>15</v>
      </c>
      <c r="B266" s="53" t="s">
        <v>445</v>
      </c>
      <c r="C266" s="54" t="s">
        <v>142</v>
      </c>
      <c r="D266" s="54" t="s">
        <v>285</v>
      </c>
      <c r="E266" s="55">
        <v>1</v>
      </c>
      <c r="F266" s="56">
        <v>172</v>
      </c>
      <c r="G266" s="57" t="s">
        <v>446</v>
      </c>
      <c r="H266" s="57" t="s">
        <v>743</v>
      </c>
      <c r="I266" s="58" t="s">
        <v>447</v>
      </c>
      <c r="J266" s="59" t="s">
        <v>448</v>
      </c>
      <c r="K266" s="59" t="s">
        <v>449</v>
      </c>
      <c r="L266" s="59" t="s">
        <v>336</v>
      </c>
      <c r="M266" s="59" t="s">
        <v>202</v>
      </c>
      <c r="N266" s="59" t="s">
        <v>942</v>
      </c>
      <c r="O266" s="60">
        <v>15953464</v>
      </c>
      <c r="P266" s="60">
        <v>0</v>
      </c>
      <c r="Q266" s="60">
        <v>438648</v>
      </c>
      <c r="R266" s="60">
        <v>22568</v>
      </c>
      <c r="S266" s="61" t="s">
        <v>1338</v>
      </c>
      <c r="T266" s="60">
        <v>16369544</v>
      </c>
      <c r="U266" s="62" t="s">
        <v>339</v>
      </c>
      <c r="V266" s="63" t="s">
        <v>1927</v>
      </c>
      <c r="W266" s="64">
        <f t="shared" ref="W266:W271" si="9">IF(OR(LEFT(I266)="7",LEFT(I266,1)="8"),VALUE(RIGHT(I266,3)),VALUE(RIGHT(I266,4)))</f>
        <v>161</v>
      </c>
    </row>
    <row r="267" spans="1:28" s="10" customFormat="1" ht="198.75" customHeight="1">
      <c r="A267" s="52">
        <v>15</v>
      </c>
      <c r="B267" s="53" t="s">
        <v>445</v>
      </c>
      <c r="C267" s="54" t="s">
        <v>142</v>
      </c>
      <c r="D267" s="54" t="s">
        <v>285</v>
      </c>
      <c r="E267" s="55">
        <v>1</v>
      </c>
      <c r="F267" s="56">
        <v>172</v>
      </c>
      <c r="G267" s="57" t="s">
        <v>446</v>
      </c>
      <c r="H267" s="57" t="s">
        <v>743</v>
      </c>
      <c r="I267" s="58" t="s">
        <v>450</v>
      </c>
      <c r="J267" s="59" t="s">
        <v>451</v>
      </c>
      <c r="K267" s="59" t="s">
        <v>85</v>
      </c>
      <c r="L267" s="59" t="s">
        <v>336</v>
      </c>
      <c r="M267" s="59" t="s">
        <v>202</v>
      </c>
      <c r="N267" s="59" t="s">
        <v>338</v>
      </c>
      <c r="O267" s="60">
        <v>32618737</v>
      </c>
      <c r="P267" s="60">
        <v>0</v>
      </c>
      <c r="Q267" s="60">
        <v>1170157</v>
      </c>
      <c r="R267" s="60">
        <v>1011231</v>
      </c>
      <c r="S267" s="61" t="s">
        <v>1340</v>
      </c>
      <c r="T267" s="60">
        <v>956333402</v>
      </c>
      <c r="U267" s="62" t="s">
        <v>950</v>
      </c>
      <c r="V267" s="63" t="s">
        <v>1928</v>
      </c>
      <c r="W267" s="64">
        <f t="shared" si="9"/>
        <v>162</v>
      </c>
    </row>
    <row r="268" spans="1:28" s="10" customFormat="1" ht="198.75" customHeight="1">
      <c r="A268" s="52">
        <v>15</v>
      </c>
      <c r="B268" s="53" t="s">
        <v>445</v>
      </c>
      <c r="C268" s="54" t="s">
        <v>142</v>
      </c>
      <c r="D268" s="54" t="s">
        <v>285</v>
      </c>
      <c r="E268" s="55">
        <v>1</v>
      </c>
      <c r="F268" s="56">
        <v>172</v>
      </c>
      <c r="G268" s="57" t="s">
        <v>446</v>
      </c>
      <c r="H268" s="57" t="s">
        <v>743</v>
      </c>
      <c r="I268" s="58" t="s">
        <v>86</v>
      </c>
      <c r="J268" s="59" t="s">
        <v>87</v>
      </c>
      <c r="K268" s="59" t="s">
        <v>874</v>
      </c>
      <c r="L268" s="59" t="s">
        <v>336</v>
      </c>
      <c r="M268" s="59" t="s">
        <v>202</v>
      </c>
      <c r="N268" s="59" t="s">
        <v>338</v>
      </c>
      <c r="O268" s="60">
        <v>1</v>
      </c>
      <c r="P268" s="60">
        <v>0</v>
      </c>
      <c r="Q268" s="60">
        <v>0</v>
      </c>
      <c r="R268" s="60">
        <v>0</v>
      </c>
      <c r="S268" s="61" t="s">
        <v>1341</v>
      </c>
      <c r="T268" s="60">
        <v>1</v>
      </c>
      <c r="U268" s="62" t="s">
        <v>339</v>
      </c>
      <c r="V268" s="63" t="s">
        <v>1572</v>
      </c>
      <c r="W268" s="64">
        <f t="shared" si="9"/>
        <v>163</v>
      </c>
    </row>
    <row r="269" spans="1:28" s="10" customFormat="1" ht="159" customHeight="1">
      <c r="A269" s="52">
        <v>15</v>
      </c>
      <c r="B269" s="53" t="s">
        <v>445</v>
      </c>
      <c r="C269" s="54" t="s">
        <v>142</v>
      </c>
      <c r="D269" s="54" t="s">
        <v>285</v>
      </c>
      <c r="E269" s="55">
        <v>1</v>
      </c>
      <c r="F269" s="56">
        <v>410</v>
      </c>
      <c r="G269" s="57" t="s">
        <v>875</v>
      </c>
      <c r="H269" s="57" t="s">
        <v>743</v>
      </c>
      <c r="I269" s="58">
        <v>20021541001263</v>
      </c>
      <c r="J269" s="59" t="s">
        <v>878</v>
      </c>
      <c r="K269" s="59" t="s">
        <v>879</v>
      </c>
      <c r="L269" s="59" t="s">
        <v>336</v>
      </c>
      <c r="M269" s="59" t="s">
        <v>337</v>
      </c>
      <c r="N269" s="59" t="s">
        <v>338</v>
      </c>
      <c r="O269" s="60">
        <v>0</v>
      </c>
      <c r="P269" s="60">
        <v>0</v>
      </c>
      <c r="Q269" s="60">
        <v>0</v>
      </c>
      <c r="R269" s="60">
        <v>0</v>
      </c>
      <c r="S269" s="61" t="s">
        <v>768</v>
      </c>
      <c r="T269" s="60">
        <v>0</v>
      </c>
      <c r="U269" s="62" t="s">
        <v>950</v>
      </c>
      <c r="V269" s="63" t="s">
        <v>1574</v>
      </c>
      <c r="W269" s="64">
        <f t="shared" si="9"/>
        <v>1263</v>
      </c>
    </row>
    <row r="270" spans="1:28" s="10" customFormat="1" ht="161.25" customHeight="1">
      <c r="A270" s="52">
        <v>15</v>
      </c>
      <c r="B270" s="53" t="s">
        <v>445</v>
      </c>
      <c r="C270" s="54" t="s">
        <v>142</v>
      </c>
      <c r="D270" s="54" t="s">
        <v>285</v>
      </c>
      <c r="E270" s="55">
        <v>1</v>
      </c>
      <c r="F270" s="56">
        <v>410</v>
      </c>
      <c r="G270" s="57" t="s">
        <v>875</v>
      </c>
      <c r="H270" s="57" t="s">
        <v>743</v>
      </c>
      <c r="I270" s="58">
        <v>20021530001264</v>
      </c>
      <c r="J270" s="59" t="s">
        <v>876</v>
      </c>
      <c r="K270" s="59" t="s">
        <v>877</v>
      </c>
      <c r="L270" s="59" t="s">
        <v>336</v>
      </c>
      <c r="M270" s="59" t="s">
        <v>202</v>
      </c>
      <c r="N270" s="59" t="s">
        <v>338</v>
      </c>
      <c r="O270" s="60">
        <v>0</v>
      </c>
      <c r="P270" s="60">
        <v>0</v>
      </c>
      <c r="Q270" s="60">
        <v>0</v>
      </c>
      <c r="R270" s="60">
        <v>0</v>
      </c>
      <c r="S270" s="61" t="s">
        <v>1323</v>
      </c>
      <c r="T270" s="60">
        <v>0</v>
      </c>
      <c r="U270" s="62" t="s">
        <v>950</v>
      </c>
      <c r="V270" s="63" t="s">
        <v>1573</v>
      </c>
      <c r="W270" s="64">
        <f t="shared" si="9"/>
        <v>1264</v>
      </c>
    </row>
    <row r="271" spans="1:28" s="10" customFormat="1" ht="198.75" customHeight="1">
      <c r="A271" s="52">
        <v>15</v>
      </c>
      <c r="B271" s="53" t="s">
        <v>445</v>
      </c>
      <c r="C271" s="54" t="s">
        <v>142</v>
      </c>
      <c r="D271" s="54" t="s">
        <v>285</v>
      </c>
      <c r="E271" s="55">
        <v>1</v>
      </c>
      <c r="F271" s="56" t="s">
        <v>880</v>
      </c>
      <c r="G271" s="57" t="s">
        <v>881</v>
      </c>
      <c r="H271" s="57" t="s">
        <v>967</v>
      </c>
      <c r="I271" s="58" t="s">
        <v>882</v>
      </c>
      <c r="J271" s="59" t="s">
        <v>883</v>
      </c>
      <c r="K271" s="59" t="s">
        <v>884</v>
      </c>
      <c r="L271" s="59" t="s">
        <v>987</v>
      </c>
      <c r="M271" s="59" t="s">
        <v>885</v>
      </c>
      <c r="N271" s="59" t="s">
        <v>937</v>
      </c>
      <c r="O271" s="60">
        <v>100468578.48</v>
      </c>
      <c r="P271" s="60">
        <v>0</v>
      </c>
      <c r="Q271" s="60">
        <v>0</v>
      </c>
      <c r="R271" s="60">
        <v>0</v>
      </c>
      <c r="S271" s="61" t="s">
        <v>1929</v>
      </c>
      <c r="T271" s="60">
        <v>100468578.48</v>
      </c>
      <c r="U271" s="62" t="s">
        <v>950</v>
      </c>
      <c r="V271" s="63" t="s">
        <v>1575</v>
      </c>
      <c r="W271" s="64">
        <f t="shared" si="9"/>
        <v>755</v>
      </c>
    </row>
    <row r="272" spans="1:28" s="44" customFormat="1" ht="20.25" customHeight="1" outlineLevel="1">
      <c r="A272" s="79"/>
      <c r="B272" s="96" t="s">
        <v>410</v>
      </c>
      <c r="C272" s="97"/>
      <c r="D272" s="97"/>
      <c r="E272" s="80">
        <f>SUBTOTAL(9,E273:E274)</f>
        <v>1</v>
      </c>
      <c r="F272" s="81"/>
      <c r="G272" s="81"/>
      <c r="H272" s="81"/>
      <c r="I272" s="82"/>
      <c r="J272" s="81"/>
      <c r="K272" s="81"/>
      <c r="L272" s="81"/>
      <c r="M272" s="81"/>
      <c r="N272" s="81"/>
      <c r="O272" s="83"/>
      <c r="P272" s="83"/>
      <c r="Q272" s="83"/>
      <c r="R272" s="83"/>
      <c r="S272" s="81"/>
      <c r="T272" s="83"/>
      <c r="U272" s="81"/>
      <c r="V272" s="84"/>
      <c r="W272" s="82"/>
      <c r="X272" s="10"/>
      <c r="Y272" s="10"/>
      <c r="Z272" s="10"/>
      <c r="AA272" s="10"/>
      <c r="AB272" s="10"/>
    </row>
    <row r="273" spans="1:28" s="51" customFormat="1" ht="20.25" customHeight="1" outlineLevel="2">
      <c r="A273" s="45"/>
      <c r="B273" s="90" t="s">
        <v>408</v>
      </c>
      <c r="C273" s="91"/>
      <c r="D273" s="91"/>
      <c r="E273" s="46">
        <f>SUBTOTAL(9,E274)</f>
        <v>1</v>
      </c>
      <c r="F273" s="47"/>
      <c r="G273" s="47"/>
      <c r="H273" s="47"/>
      <c r="I273" s="48"/>
      <c r="J273" s="47"/>
      <c r="K273" s="47"/>
      <c r="L273" s="47"/>
      <c r="M273" s="47"/>
      <c r="N273" s="47"/>
      <c r="O273" s="49"/>
      <c r="P273" s="49"/>
      <c r="Q273" s="49"/>
      <c r="R273" s="49"/>
      <c r="S273" s="47"/>
      <c r="T273" s="49"/>
      <c r="U273" s="47"/>
      <c r="V273" s="50"/>
      <c r="W273" s="48"/>
      <c r="X273" s="44"/>
      <c r="Y273" s="10"/>
      <c r="Z273" s="37"/>
      <c r="AA273" s="37"/>
      <c r="AB273" s="37"/>
    </row>
    <row r="274" spans="1:28" s="10" customFormat="1" ht="198.75" customHeight="1">
      <c r="A274" s="52">
        <v>15</v>
      </c>
      <c r="B274" s="53" t="s">
        <v>445</v>
      </c>
      <c r="C274" s="54" t="s">
        <v>95</v>
      </c>
      <c r="D274" s="54" t="s">
        <v>285</v>
      </c>
      <c r="E274" s="55">
        <v>1</v>
      </c>
      <c r="F274" s="56" t="s">
        <v>880</v>
      </c>
      <c r="G274" s="57" t="s">
        <v>881</v>
      </c>
      <c r="H274" s="57" t="s">
        <v>881</v>
      </c>
      <c r="I274" s="58" t="s">
        <v>886</v>
      </c>
      <c r="J274" s="59" t="s">
        <v>887</v>
      </c>
      <c r="K274" s="59" t="s">
        <v>888</v>
      </c>
      <c r="L274" s="59" t="s">
        <v>761</v>
      </c>
      <c r="M274" s="59" t="s">
        <v>881</v>
      </c>
      <c r="N274" s="59" t="s">
        <v>937</v>
      </c>
      <c r="O274" s="60">
        <v>4360700</v>
      </c>
      <c r="P274" s="60">
        <v>0</v>
      </c>
      <c r="Q274" s="60">
        <v>0</v>
      </c>
      <c r="R274" s="60">
        <v>0</v>
      </c>
      <c r="S274" s="61" t="s">
        <v>1930</v>
      </c>
      <c r="T274" s="60">
        <v>4360700</v>
      </c>
      <c r="U274" s="62" t="s">
        <v>950</v>
      </c>
      <c r="V274" s="63" t="s">
        <v>1931</v>
      </c>
      <c r="W274" s="64">
        <f>IF(OR(LEFT(I274)="7",LEFT(I274,1)="8"),VALUE(RIGHT(I274,3)),VALUE(RIGHT(I274,4)))</f>
        <v>32</v>
      </c>
    </row>
    <row r="275" spans="1:28" s="44" customFormat="1" ht="20.25" customHeight="1" outlineLevel="1">
      <c r="A275" s="79"/>
      <c r="B275" s="96" t="s">
        <v>412</v>
      </c>
      <c r="C275" s="97"/>
      <c r="D275" s="97"/>
      <c r="E275" s="80">
        <f>SUBTOTAL(9,E276:E277)</f>
        <v>1</v>
      </c>
      <c r="F275" s="81"/>
      <c r="G275" s="81"/>
      <c r="H275" s="81"/>
      <c r="I275" s="82"/>
      <c r="J275" s="81"/>
      <c r="K275" s="81"/>
      <c r="L275" s="81"/>
      <c r="M275" s="81"/>
      <c r="N275" s="81"/>
      <c r="O275" s="83"/>
      <c r="P275" s="83"/>
      <c r="Q275" s="83"/>
      <c r="R275" s="83"/>
      <c r="S275" s="81"/>
      <c r="T275" s="83"/>
      <c r="U275" s="81"/>
      <c r="V275" s="84"/>
      <c r="W275" s="82"/>
      <c r="X275" s="10"/>
      <c r="Y275" s="10"/>
      <c r="Z275" s="51"/>
      <c r="AA275" s="51"/>
      <c r="AB275" s="51"/>
    </row>
    <row r="276" spans="1:28" s="51" customFormat="1" ht="20.25" customHeight="1" outlineLevel="2">
      <c r="A276" s="45"/>
      <c r="B276" s="90" t="s">
        <v>408</v>
      </c>
      <c r="C276" s="91"/>
      <c r="D276" s="91"/>
      <c r="E276" s="46">
        <f>SUBTOTAL(9,E277)</f>
        <v>1</v>
      </c>
      <c r="F276" s="47"/>
      <c r="G276" s="47"/>
      <c r="H276" s="47"/>
      <c r="I276" s="48"/>
      <c r="J276" s="47"/>
      <c r="K276" s="47"/>
      <c r="L276" s="47"/>
      <c r="M276" s="47"/>
      <c r="N276" s="47"/>
      <c r="O276" s="49"/>
      <c r="P276" s="49"/>
      <c r="Q276" s="49"/>
      <c r="R276" s="49"/>
      <c r="S276" s="47"/>
      <c r="T276" s="49"/>
      <c r="U276" s="47"/>
      <c r="V276" s="50"/>
      <c r="W276" s="48"/>
      <c r="X276" s="44"/>
      <c r="Y276" s="10"/>
      <c r="Z276" s="10"/>
      <c r="AA276" s="10"/>
      <c r="AB276" s="10"/>
    </row>
    <row r="277" spans="1:28" s="10" customFormat="1" ht="198.75" customHeight="1">
      <c r="A277" s="52">
        <v>15</v>
      </c>
      <c r="B277" s="53" t="s">
        <v>445</v>
      </c>
      <c r="C277" s="54" t="s">
        <v>232</v>
      </c>
      <c r="D277" s="54" t="s">
        <v>285</v>
      </c>
      <c r="E277" s="55">
        <v>1</v>
      </c>
      <c r="F277" s="56">
        <v>410</v>
      </c>
      <c r="G277" s="57" t="s">
        <v>875</v>
      </c>
      <c r="H277" s="57" t="s">
        <v>875</v>
      </c>
      <c r="I277" s="58">
        <v>700015400038</v>
      </c>
      <c r="J277" s="59" t="s">
        <v>889</v>
      </c>
      <c r="K277" s="59" t="s">
        <v>666</v>
      </c>
      <c r="L277" s="59" t="s">
        <v>987</v>
      </c>
      <c r="M277" s="59" t="s">
        <v>593</v>
      </c>
      <c r="N277" s="59" t="s">
        <v>338</v>
      </c>
      <c r="O277" s="60">
        <v>10237862</v>
      </c>
      <c r="P277" s="60">
        <v>92414074</v>
      </c>
      <c r="Q277" s="60">
        <v>1460813</v>
      </c>
      <c r="R277" s="60">
        <v>38670914</v>
      </c>
      <c r="S277" s="61" t="s">
        <v>1932</v>
      </c>
      <c r="T277" s="60">
        <v>66905361</v>
      </c>
      <c r="U277" s="62" t="s">
        <v>950</v>
      </c>
      <c r="V277" s="63" t="s">
        <v>1933</v>
      </c>
      <c r="W277" s="64">
        <f>IF(OR(LEFT(I277)="7",LEFT(I277,1)="8"),VALUE(RIGHT(I277,3)),VALUE(RIGHT(I277,4)))</f>
        <v>38</v>
      </c>
    </row>
    <row r="278" spans="1:28" s="37" customFormat="1" ht="28.5" customHeight="1" outlineLevel="3">
      <c r="A278" s="65"/>
      <c r="B278" s="92" t="s">
        <v>890</v>
      </c>
      <c r="C278" s="93"/>
      <c r="D278" s="93"/>
      <c r="E278" s="66">
        <f>SUBTOTAL(9,E281:E295)</f>
        <v>9</v>
      </c>
      <c r="F278" s="67"/>
      <c r="G278" s="67"/>
      <c r="H278" s="67"/>
      <c r="I278" s="68"/>
      <c r="J278" s="67"/>
      <c r="K278" s="67"/>
      <c r="L278" s="67"/>
      <c r="M278" s="67"/>
      <c r="N278" s="67"/>
      <c r="O278" s="69"/>
      <c r="P278" s="70"/>
      <c r="Q278" s="70"/>
      <c r="R278" s="70"/>
      <c r="S278" s="67"/>
      <c r="T278" s="70"/>
      <c r="U278" s="67"/>
      <c r="V278" s="71"/>
      <c r="W278" s="72"/>
      <c r="X278" s="10"/>
      <c r="Y278" s="10"/>
      <c r="Z278" s="10"/>
      <c r="AA278" s="10"/>
      <c r="AB278" s="10"/>
    </row>
    <row r="279" spans="1:28" s="44" customFormat="1" ht="20.25" customHeight="1" outlineLevel="1">
      <c r="A279" s="38"/>
      <c r="B279" s="94" t="s">
        <v>958</v>
      </c>
      <c r="C279" s="95" t="s">
        <v>956</v>
      </c>
      <c r="D279" s="95"/>
      <c r="E279" s="39">
        <f>SUBTOTAL(9,E281:E287)</f>
        <v>5</v>
      </c>
      <c r="F279" s="40"/>
      <c r="G279" s="40"/>
      <c r="H279" s="40"/>
      <c r="I279" s="41"/>
      <c r="J279" s="40"/>
      <c r="K279" s="40"/>
      <c r="L279" s="40"/>
      <c r="M279" s="40"/>
      <c r="N279" s="40"/>
      <c r="O279" s="42"/>
      <c r="P279" s="42"/>
      <c r="Q279" s="42"/>
      <c r="R279" s="42"/>
      <c r="S279" s="40"/>
      <c r="T279" s="42"/>
      <c r="U279" s="40"/>
      <c r="V279" s="43"/>
      <c r="W279" s="41"/>
      <c r="X279" s="37"/>
      <c r="Y279" s="10"/>
      <c r="Z279" s="51"/>
      <c r="AA279" s="51"/>
      <c r="AB279" s="51"/>
    </row>
    <row r="280" spans="1:28" s="51" customFormat="1" ht="20.25" customHeight="1" outlineLevel="2">
      <c r="A280" s="45"/>
      <c r="B280" s="90" t="s">
        <v>408</v>
      </c>
      <c r="C280" s="91"/>
      <c r="D280" s="91"/>
      <c r="E280" s="46">
        <f>SUBTOTAL(9,E281:E281)</f>
        <v>1</v>
      </c>
      <c r="F280" s="47"/>
      <c r="G280" s="47"/>
      <c r="H280" s="47"/>
      <c r="I280" s="48"/>
      <c r="J280" s="47"/>
      <c r="K280" s="47"/>
      <c r="L280" s="47"/>
      <c r="M280" s="47"/>
      <c r="N280" s="47"/>
      <c r="O280" s="49"/>
      <c r="P280" s="49"/>
      <c r="Q280" s="49"/>
      <c r="R280" s="49"/>
      <c r="S280" s="47"/>
      <c r="T280" s="49"/>
      <c r="U280" s="47"/>
      <c r="V280" s="50"/>
      <c r="W280" s="48"/>
      <c r="X280" s="44"/>
      <c r="Y280" s="10"/>
      <c r="Z280" s="10"/>
      <c r="AA280" s="10"/>
      <c r="AB280" s="10"/>
    </row>
    <row r="281" spans="1:28" s="10" customFormat="1" ht="166.5" customHeight="1">
      <c r="A281" s="52">
        <v>16</v>
      </c>
      <c r="B281" s="53" t="s">
        <v>890</v>
      </c>
      <c r="C281" s="54" t="s">
        <v>142</v>
      </c>
      <c r="D281" s="54" t="s">
        <v>285</v>
      </c>
      <c r="E281" s="55">
        <v>1</v>
      </c>
      <c r="F281" s="56">
        <v>710</v>
      </c>
      <c r="G281" s="57" t="s">
        <v>1287</v>
      </c>
      <c r="H281" s="57" t="s">
        <v>743</v>
      </c>
      <c r="I281" s="58">
        <v>20071671001465</v>
      </c>
      <c r="J281" s="59" t="s">
        <v>287</v>
      </c>
      <c r="K281" s="59" t="s">
        <v>286</v>
      </c>
      <c r="L281" s="59" t="s">
        <v>336</v>
      </c>
      <c r="M281" s="59" t="s">
        <v>949</v>
      </c>
      <c r="N281" s="59" t="s">
        <v>937</v>
      </c>
      <c r="O281" s="60">
        <v>8882057.2699999996</v>
      </c>
      <c r="P281" s="60">
        <v>0</v>
      </c>
      <c r="Q281" s="60">
        <v>312614.78999999998</v>
      </c>
      <c r="R281" s="60">
        <v>408.25</v>
      </c>
      <c r="S281" s="61" t="s">
        <v>1934</v>
      </c>
      <c r="T281" s="60">
        <v>9194263.8100000005</v>
      </c>
      <c r="U281" s="62" t="s">
        <v>339</v>
      </c>
      <c r="V281" s="63" t="s">
        <v>1576</v>
      </c>
      <c r="W281" s="64">
        <f>IF(OR(LEFT(I281)="7",LEFT(I281,1)="8"),VALUE(RIGHT(I281,3)),VALUE(RIGHT(I281,4)))</f>
        <v>1465</v>
      </c>
    </row>
    <row r="282" spans="1:28" s="51" customFormat="1" ht="20.25" customHeight="1" outlineLevel="2">
      <c r="A282" s="73"/>
      <c r="B282" s="98" t="s">
        <v>409</v>
      </c>
      <c r="C282" s="99"/>
      <c r="D282" s="99"/>
      <c r="E282" s="74">
        <f>SUBTOTAL(9,E283)</f>
        <v>1</v>
      </c>
      <c r="F282" s="75"/>
      <c r="G282" s="75"/>
      <c r="H282" s="75"/>
      <c r="I282" s="76"/>
      <c r="J282" s="75"/>
      <c r="K282" s="75"/>
      <c r="L282" s="75"/>
      <c r="M282" s="75"/>
      <c r="N282" s="75"/>
      <c r="O282" s="77"/>
      <c r="P282" s="77"/>
      <c r="Q282" s="77"/>
      <c r="R282" s="77"/>
      <c r="S282" s="75"/>
      <c r="T282" s="77"/>
      <c r="U282" s="75"/>
      <c r="V282" s="78"/>
      <c r="W282" s="76"/>
      <c r="X282" s="10"/>
      <c r="Y282" s="10"/>
      <c r="Z282" s="10"/>
      <c r="AA282" s="10"/>
      <c r="AB282" s="10"/>
    </row>
    <row r="283" spans="1:28" s="10" customFormat="1" ht="251.25" customHeight="1">
      <c r="A283" s="52">
        <v>16</v>
      </c>
      <c r="B283" s="53" t="s">
        <v>890</v>
      </c>
      <c r="C283" s="54" t="s">
        <v>142</v>
      </c>
      <c r="D283" s="54" t="s">
        <v>756</v>
      </c>
      <c r="E283" s="55">
        <v>1</v>
      </c>
      <c r="F283" s="56" t="s">
        <v>597</v>
      </c>
      <c r="G283" s="57" t="s">
        <v>769</v>
      </c>
      <c r="H283" s="57" t="s">
        <v>1110</v>
      </c>
      <c r="I283" s="58" t="s">
        <v>1111</v>
      </c>
      <c r="J283" s="59" t="s">
        <v>1277</v>
      </c>
      <c r="K283" s="59" t="s">
        <v>1278</v>
      </c>
      <c r="L283" s="59" t="s">
        <v>336</v>
      </c>
      <c r="M283" s="59" t="s">
        <v>949</v>
      </c>
      <c r="N283" s="59" t="s">
        <v>937</v>
      </c>
      <c r="O283" s="60">
        <v>5237853883.1999998</v>
      </c>
      <c r="P283" s="60">
        <v>1490564421.8</v>
      </c>
      <c r="Q283" s="60">
        <v>182809818.16</v>
      </c>
      <c r="R283" s="60">
        <v>2507096245.1700001</v>
      </c>
      <c r="S283" s="61" t="s">
        <v>1372</v>
      </c>
      <c r="T283" s="60">
        <v>4404131877.9899998</v>
      </c>
      <c r="U283" s="62" t="s">
        <v>339</v>
      </c>
      <c r="V283" s="63" t="s">
        <v>1935</v>
      </c>
      <c r="W283" s="64">
        <f>IF(OR(LEFT(I283)="7",LEFT(I283,1)="8"),VALUE(RIGHT(I283,3)),VALUE(RIGHT(I283,4)))</f>
        <v>68</v>
      </c>
    </row>
    <row r="284" spans="1:28" s="51" customFormat="1" ht="20.25" customHeight="1" outlineLevel="2">
      <c r="A284" s="73"/>
      <c r="B284" s="98" t="s">
        <v>411</v>
      </c>
      <c r="C284" s="99"/>
      <c r="D284" s="99"/>
      <c r="E284" s="74">
        <f>SUBTOTAL(9,E285:E287)</f>
        <v>3</v>
      </c>
      <c r="F284" s="75"/>
      <c r="G284" s="75"/>
      <c r="H284" s="75"/>
      <c r="I284" s="76"/>
      <c r="J284" s="75"/>
      <c r="K284" s="75"/>
      <c r="L284" s="75"/>
      <c r="M284" s="75"/>
      <c r="N284" s="75"/>
      <c r="O284" s="77"/>
      <c r="P284" s="77"/>
      <c r="Q284" s="77"/>
      <c r="R284" s="77"/>
      <c r="S284" s="75"/>
      <c r="T284" s="77"/>
      <c r="U284" s="75"/>
      <c r="V284" s="78"/>
      <c r="W284" s="76"/>
      <c r="X284" s="10"/>
      <c r="Y284" s="10"/>
    </row>
    <row r="285" spans="1:28" s="10" customFormat="1" ht="198.75" customHeight="1">
      <c r="A285" s="52">
        <v>16</v>
      </c>
      <c r="B285" s="53" t="s">
        <v>890</v>
      </c>
      <c r="C285" s="54" t="s">
        <v>142</v>
      </c>
      <c r="D285" s="54" t="s">
        <v>1108</v>
      </c>
      <c r="E285" s="55">
        <v>1</v>
      </c>
      <c r="F285" s="56">
        <v>100</v>
      </c>
      <c r="G285" s="57" t="s">
        <v>1373</v>
      </c>
      <c r="H285" s="57" t="s">
        <v>1577</v>
      </c>
      <c r="I285" s="58" t="s">
        <v>1116</v>
      </c>
      <c r="J285" s="59" t="s">
        <v>1117</v>
      </c>
      <c r="K285" s="59" t="s">
        <v>704</v>
      </c>
      <c r="L285" s="59" t="s">
        <v>336</v>
      </c>
      <c r="M285" s="59" t="s">
        <v>337</v>
      </c>
      <c r="N285" s="59" t="s">
        <v>338</v>
      </c>
      <c r="O285" s="60">
        <v>53974696</v>
      </c>
      <c r="P285" s="60">
        <v>171277131</v>
      </c>
      <c r="Q285" s="60">
        <v>483336</v>
      </c>
      <c r="R285" s="60">
        <v>51473575</v>
      </c>
      <c r="S285" s="61" t="s">
        <v>1374</v>
      </c>
      <c r="T285" s="60">
        <v>174261588</v>
      </c>
      <c r="U285" s="62" t="s">
        <v>339</v>
      </c>
      <c r="V285" s="63" t="s">
        <v>1578</v>
      </c>
      <c r="W285" s="64">
        <f>IF(OR(LEFT(I285)="7",LEFT(I285,1)="8"),VALUE(RIGHT(I285,3)),VALUE(RIGHT(I285,4)))</f>
        <v>144</v>
      </c>
    </row>
    <row r="286" spans="1:28" s="10" customFormat="1" ht="198.75" customHeight="1">
      <c r="A286" s="52">
        <v>16</v>
      </c>
      <c r="B286" s="53" t="s">
        <v>890</v>
      </c>
      <c r="C286" s="54" t="s">
        <v>142</v>
      </c>
      <c r="D286" s="54" t="s">
        <v>1108</v>
      </c>
      <c r="E286" s="55">
        <v>1</v>
      </c>
      <c r="F286" s="56" t="s">
        <v>597</v>
      </c>
      <c r="G286" s="57" t="s">
        <v>769</v>
      </c>
      <c r="H286" s="57" t="s">
        <v>703</v>
      </c>
      <c r="I286" s="58" t="s">
        <v>891</v>
      </c>
      <c r="J286" s="59" t="s">
        <v>892</v>
      </c>
      <c r="K286" s="59" t="s">
        <v>13</v>
      </c>
      <c r="L286" s="59" t="s">
        <v>336</v>
      </c>
      <c r="M286" s="59" t="s">
        <v>825</v>
      </c>
      <c r="N286" s="59" t="s">
        <v>942</v>
      </c>
      <c r="O286" s="60">
        <v>418098893.99000001</v>
      </c>
      <c r="P286" s="60">
        <v>17005791.66</v>
      </c>
      <c r="Q286" s="60">
        <v>398016.92</v>
      </c>
      <c r="R286" s="60">
        <v>35945045.289999999</v>
      </c>
      <c r="S286" s="61" t="s">
        <v>1936</v>
      </c>
      <c r="T286" s="60">
        <v>399557657.27999997</v>
      </c>
      <c r="U286" s="62" t="s">
        <v>339</v>
      </c>
      <c r="V286" s="63" t="s">
        <v>1937</v>
      </c>
      <c r="W286" s="64">
        <f>IF(OR(LEFT(I286)="7",LEFT(I286,1)="8"),VALUE(RIGHT(I286,3)),VALUE(RIGHT(I286,4)))</f>
        <v>1220</v>
      </c>
    </row>
    <row r="287" spans="1:28" s="10" customFormat="1" ht="293.25" customHeight="1">
      <c r="A287" s="52">
        <v>16</v>
      </c>
      <c r="B287" s="53" t="s">
        <v>890</v>
      </c>
      <c r="C287" s="54" t="s">
        <v>142</v>
      </c>
      <c r="D287" s="54" t="s">
        <v>1108</v>
      </c>
      <c r="E287" s="55">
        <v>1</v>
      </c>
      <c r="F287" s="56" t="s">
        <v>1375</v>
      </c>
      <c r="G287" s="57" t="s">
        <v>1376</v>
      </c>
      <c r="H287" s="57" t="s">
        <v>843</v>
      </c>
      <c r="I287" s="58">
        <v>20061651101444</v>
      </c>
      <c r="J287" s="59" t="s">
        <v>539</v>
      </c>
      <c r="K287" s="59" t="s">
        <v>701</v>
      </c>
      <c r="L287" s="59" t="s">
        <v>761</v>
      </c>
      <c r="M287" s="59" t="s">
        <v>702</v>
      </c>
      <c r="N287" s="59" t="s">
        <v>942</v>
      </c>
      <c r="O287" s="60">
        <v>20545930.219999999</v>
      </c>
      <c r="P287" s="60">
        <v>0</v>
      </c>
      <c r="Q287" s="60">
        <v>111732.77</v>
      </c>
      <c r="R287" s="60">
        <v>18761906.780000001</v>
      </c>
      <c r="S287" s="61" t="s">
        <v>1938</v>
      </c>
      <c r="T287" s="60">
        <v>1895756.21</v>
      </c>
      <c r="U287" s="62" t="s">
        <v>339</v>
      </c>
      <c r="V287" s="63" t="s">
        <v>1579</v>
      </c>
      <c r="W287" s="64">
        <f>IF(OR(LEFT(I287)="7",LEFT(I287,1)="8"),VALUE(RIGHT(I287,3)),VALUE(RIGHT(I287,4)))</f>
        <v>1444</v>
      </c>
    </row>
    <row r="288" spans="1:28" s="44" customFormat="1" ht="20.25" customHeight="1" outlineLevel="1">
      <c r="A288" s="79"/>
      <c r="B288" s="96" t="s">
        <v>410</v>
      </c>
      <c r="C288" s="97"/>
      <c r="D288" s="97"/>
      <c r="E288" s="80">
        <f>SUBTOTAL(9,E290:E292)</f>
        <v>3</v>
      </c>
      <c r="F288" s="81"/>
      <c r="G288" s="81"/>
      <c r="H288" s="81"/>
      <c r="I288" s="82"/>
      <c r="J288" s="81"/>
      <c r="K288" s="81"/>
      <c r="L288" s="81"/>
      <c r="M288" s="81"/>
      <c r="N288" s="81"/>
      <c r="O288" s="83"/>
      <c r="P288" s="83"/>
      <c r="Q288" s="83"/>
      <c r="R288" s="83"/>
      <c r="S288" s="81"/>
      <c r="T288" s="83"/>
      <c r="U288" s="81"/>
      <c r="V288" s="84"/>
      <c r="W288" s="82"/>
      <c r="X288" s="10"/>
      <c r="Y288" s="10"/>
    </row>
    <row r="289" spans="1:28" s="51" customFormat="1" ht="20.25" customHeight="1" outlineLevel="2">
      <c r="A289" s="45"/>
      <c r="B289" s="90" t="s">
        <v>408</v>
      </c>
      <c r="C289" s="91"/>
      <c r="D289" s="91"/>
      <c r="E289" s="46">
        <f>SUBTOTAL(9,E290:E292)</f>
        <v>3</v>
      </c>
      <c r="F289" s="47"/>
      <c r="G289" s="47"/>
      <c r="H289" s="47"/>
      <c r="I289" s="48"/>
      <c r="J289" s="47"/>
      <c r="K289" s="47"/>
      <c r="L289" s="47"/>
      <c r="M289" s="47"/>
      <c r="N289" s="47"/>
      <c r="O289" s="49"/>
      <c r="P289" s="49"/>
      <c r="Q289" s="49"/>
      <c r="R289" s="49"/>
      <c r="S289" s="47"/>
      <c r="T289" s="49"/>
      <c r="U289" s="47"/>
      <c r="V289" s="50"/>
      <c r="W289" s="48"/>
      <c r="X289" s="44"/>
      <c r="Y289" s="10"/>
    </row>
    <row r="290" spans="1:28" s="10" customFormat="1" ht="262.5" customHeight="1">
      <c r="A290" s="52">
        <v>16</v>
      </c>
      <c r="B290" s="53" t="s">
        <v>890</v>
      </c>
      <c r="C290" s="54" t="s">
        <v>95</v>
      </c>
      <c r="D290" s="54" t="s">
        <v>285</v>
      </c>
      <c r="E290" s="55">
        <v>1</v>
      </c>
      <c r="F290" s="56">
        <v>512</v>
      </c>
      <c r="G290" s="57" t="s">
        <v>658</v>
      </c>
      <c r="H290" s="57" t="s">
        <v>943</v>
      </c>
      <c r="I290" s="58">
        <v>20091651201510</v>
      </c>
      <c r="J290" s="59" t="s">
        <v>659</v>
      </c>
      <c r="K290" s="59" t="s">
        <v>660</v>
      </c>
      <c r="L290" s="59" t="s">
        <v>336</v>
      </c>
      <c r="M290" s="59" t="s">
        <v>949</v>
      </c>
      <c r="N290" s="59" t="s">
        <v>937</v>
      </c>
      <c r="O290" s="60">
        <v>494339016.60000002</v>
      </c>
      <c r="P290" s="60">
        <v>582956761.01999998</v>
      </c>
      <c r="Q290" s="60">
        <v>21768602.57</v>
      </c>
      <c r="R290" s="60">
        <v>589931899.78999996</v>
      </c>
      <c r="S290" s="61" t="s">
        <v>1939</v>
      </c>
      <c r="T290" s="60">
        <v>509132480.39999998</v>
      </c>
      <c r="U290" s="62" t="s">
        <v>339</v>
      </c>
      <c r="V290" s="63" t="s">
        <v>1580</v>
      </c>
      <c r="W290" s="64">
        <f>IF(OR(LEFT(I290)="7",LEFT(I290,1)="8"),VALUE(RIGHT(I290,3)),VALUE(RIGHT(I290,4)))</f>
        <v>1510</v>
      </c>
    </row>
    <row r="291" spans="1:28" s="10" customFormat="1" ht="198.75" customHeight="1">
      <c r="A291" s="52">
        <v>16</v>
      </c>
      <c r="B291" s="53" t="s">
        <v>890</v>
      </c>
      <c r="C291" s="54" t="s">
        <v>95</v>
      </c>
      <c r="D291" s="54" t="s">
        <v>285</v>
      </c>
      <c r="E291" s="55">
        <v>1</v>
      </c>
      <c r="F291" s="56">
        <v>710</v>
      </c>
      <c r="G291" s="57" t="s">
        <v>1287</v>
      </c>
      <c r="H291" s="57" t="s">
        <v>1279</v>
      </c>
      <c r="I291" s="58" t="s">
        <v>1288</v>
      </c>
      <c r="J291" s="59" t="s">
        <v>404</v>
      </c>
      <c r="K291" s="59" t="s">
        <v>783</v>
      </c>
      <c r="L291" s="59" t="s">
        <v>336</v>
      </c>
      <c r="M291" s="59" t="s">
        <v>554</v>
      </c>
      <c r="N291" s="59" t="s">
        <v>338</v>
      </c>
      <c r="O291" s="60">
        <v>137099722.46000001</v>
      </c>
      <c r="P291" s="60">
        <v>11296232.58</v>
      </c>
      <c r="Q291" s="60">
        <v>3957542.49</v>
      </c>
      <c r="R291" s="60">
        <v>11738072.560000001</v>
      </c>
      <c r="S291" s="61" t="s">
        <v>1940</v>
      </c>
      <c r="T291" s="60">
        <v>140615424.97</v>
      </c>
      <c r="U291" s="62" t="s">
        <v>339</v>
      </c>
      <c r="V291" s="63" t="s">
        <v>1581</v>
      </c>
      <c r="W291" s="64">
        <f>IF(OR(LEFT(I291)="7",LEFT(I291,1)="8"),VALUE(RIGHT(I291,3)),VALUE(RIGHT(I291,4)))</f>
        <v>358</v>
      </c>
    </row>
    <row r="292" spans="1:28" s="10" customFormat="1" ht="198.75" customHeight="1">
      <c r="A292" s="52">
        <v>16</v>
      </c>
      <c r="B292" s="53" t="s">
        <v>890</v>
      </c>
      <c r="C292" s="54" t="s">
        <v>95</v>
      </c>
      <c r="D292" s="54" t="s">
        <v>285</v>
      </c>
      <c r="E292" s="55">
        <v>1</v>
      </c>
      <c r="F292" s="56" t="s">
        <v>597</v>
      </c>
      <c r="G292" s="57" t="s">
        <v>769</v>
      </c>
      <c r="H292" s="57" t="s">
        <v>769</v>
      </c>
      <c r="I292" s="58" t="s">
        <v>770</v>
      </c>
      <c r="J292" s="59" t="s">
        <v>771</v>
      </c>
      <c r="K292" s="59" t="s">
        <v>775</v>
      </c>
      <c r="L292" s="59" t="s">
        <v>336</v>
      </c>
      <c r="M292" s="59" t="s">
        <v>554</v>
      </c>
      <c r="N292" s="59" t="s">
        <v>937</v>
      </c>
      <c r="O292" s="60">
        <v>243998132.47999999</v>
      </c>
      <c r="P292" s="60">
        <v>1614090221</v>
      </c>
      <c r="Q292" s="60">
        <v>19941932.170000002</v>
      </c>
      <c r="R292" s="60">
        <v>1198491400.0799999</v>
      </c>
      <c r="S292" s="61" t="s">
        <v>1941</v>
      </c>
      <c r="T292" s="60">
        <v>679538885.57000005</v>
      </c>
      <c r="U292" s="62" t="s">
        <v>339</v>
      </c>
      <c r="V292" s="63" t="s">
        <v>1942</v>
      </c>
      <c r="W292" s="64">
        <f>IF(OR(LEFT(I292)="7",LEFT(I292,1)="8"),VALUE(RIGHT(I292,3)),VALUE(RIGHT(I292,4)))</f>
        <v>1512</v>
      </c>
    </row>
    <row r="293" spans="1:28" s="44" customFormat="1" ht="20.25" customHeight="1" outlineLevel="1">
      <c r="A293" s="79"/>
      <c r="B293" s="96" t="s">
        <v>99</v>
      </c>
      <c r="C293" s="97"/>
      <c r="D293" s="97"/>
      <c r="E293" s="80">
        <f>SUBTOTAL(9,E295)</f>
        <v>1</v>
      </c>
      <c r="F293" s="81"/>
      <c r="G293" s="81"/>
      <c r="H293" s="81"/>
      <c r="I293" s="82"/>
      <c r="J293" s="81"/>
      <c r="K293" s="81"/>
      <c r="L293" s="81"/>
      <c r="M293" s="81"/>
      <c r="N293" s="81"/>
      <c r="O293" s="83"/>
      <c r="P293" s="83"/>
      <c r="Q293" s="83"/>
      <c r="R293" s="83"/>
      <c r="S293" s="81"/>
      <c r="T293" s="83"/>
      <c r="U293" s="81"/>
      <c r="V293" s="84"/>
      <c r="W293" s="82"/>
      <c r="X293" s="10"/>
      <c r="Y293" s="10"/>
      <c r="Z293" s="51"/>
      <c r="AA293" s="51"/>
      <c r="AB293" s="51"/>
    </row>
    <row r="294" spans="1:28" s="51" customFormat="1" ht="20.25" customHeight="1" outlineLevel="2">
      <c r="A294" s="45"/>
      <c r="B294" s="90" t="s">
        <v>31</v>
      </c>
      <c r="C294" s="91"/>
      <c r="D294" s="91"/>
      <c r="E294" s="46">
        <f>SUBTOTAL(9,E295)</f>
        <v>1</v>
      </c>
      <c r="F294" s="47"/>
      <c r="G294" s="47"/>
      <c r="H294" s="47"/>
      <c r="I294" s="48"/>
      <c r="J294" s="47"/>
      <c r="K294" s="47"/>
      <c r="L294" s="47"/>
      <c r="M294" s="47"/>
      <c r="N294" s="47"/>
      <c r="O294" s="49"/>
      <c r="P294" s="49"/>
      <c r="Q294" s="49"/>
      <c r="R294" s="49"/>
      <c r="S294" s="47"/>
      <c r="T294" s="49"/>
      <c r="U294" s="47"/>
      <c r="V294" s="50"/>
      <c r="W294" s="48"/>
      <c r="X294" s="44"/>
      <c r="Y294" s="10"/>
      <c r="Z294" s="10"/>
      <c r="AA294" s="10"/>
      <c r="AB294" s="10"/>
    </row>
    <row r="295" spans="1:28" s="10" customFormat="1" ht="268.5" customHeight="1">
      <c r="A295" s="52">
        <v>16</v>
      </c>
      <c r="B295" s="53" t="s">
        <v>890</v>
      </c>
      <c r="C295" s="54" t="s">
        <v>232</v>
      </c>
      <c r="D295" s="54" t="s">
        <v>1108</v>
      </c>
      <c r="E295" s="55">
        <v>1</v>
      </c>
      <c r="F295" s="56">
        <v>100</v>
      </c>
      <c r="G295" s="57" t="s">
        <v>1373</v>
      </c>
      <c r="H295" s="57" t="s">
        <v>705</v>
      </c>
      <c r="I295" s="58" t="s">
        <v>1092</v>
      </c>
      <c r="J295" s="59" t="s">
        <v>1286</v>
      </c>
      <c r="K295" s="59" t="s">
        <v>22</v>
      </c>
      <c r="L295" s="59" t="s">
        <v>761</v>
      </c>
      <c r="M295" s="59" t="s">
        <v>319</v>
      </c>
      <c r="N295" s="59" t="s">
        <v>942</v>
      </c>
      <c r="O295" s="60">
        <v>1212265</v>
      </c>
      <c r="P295" s="60">
        <v>0</v>
      </c>
      <c r="Q295" s="60">
        <v>3706526</v>
      </c>
      <c r="R295" s="60">
        <v>4484572</v>
      </c>
      <c r="S295" s="61" t="s">
        <v>1943</v>
      </c>
      <c r="T295" s="60">
        <v>434219</v>
      </c>
      <c r="U295" s="62" t="s">
        <v>339</v>
      </c>
      <c r="V295" s="63" t="s">
        <v>1582</v>
      </c>
      <c r="W295" s="64">
        <f>IF(OR(LEFT(I295)="7",LEFT(I295,1)="8"),VALUE(RIGHT(I295,3)),VALUE(RIGHT(I295,4)))</f>
        <v>105</v>
      </c>
    </row>
    <row r="296" spans="1:28" s="37" customFormat="1" ht="28.5" customHeight="1" outlineLevel="3">
      <c r="A296" s="65"/>
      <c r="B296" s="92" t="s">
        <v>405</v>
      </c>
      <c r="C296" s="93"/>
      <c r="D296" s="93"/>
      <c r="E296" s="66">
        <f>SUBTOTAL(9,E297:E302)</f>
        <v>4</v>
      </c>
      <c r="F296" s="67"/>
      <c r="G296" s="67"/>
      <c r="H296" s="67"/>
      <c r="I296" s="68"/>
      <c r="J296" s="67"/>
      <c r="K296" s="67"/>
      <c r="L296" s="67"/>
      <c r="M296" s="67"/>
      <c r="N296" s="67"/>
      <c r="O296" s="69"/>
      <c r="P296" s="70"/>
      <c r="Q296" s="70"/>
      <c r="R296" s="70"/>
      <c r="S296" s="67"/>
      <c r="T296" s="70"/>
      <c r="U296" s="67"/>
      <c r="V296" s="71"/>
      <c r="W296" s="72"/>
      <c r="X296" s="10"/>
      <c r="Y296" s="10"/>
      <c r="Z296" s="10"/>
      <c r="AA296" s="10"/>
      <c r="AB296" s="10"/>
    </row>
    <row r="297" spans="1:28" s="44" customFormat="1" ht="20.25" customHeight="1" outlineLevel="1">
      <c r="A297" s="38"/>
      <c r="B297" s="94" t="s">
        <v>410</v>
      </c>
      <c r="C297" s="95"/>
      <c r="D297" s="95"/>
      <c r="E297" s="39">
        <f>SUBTOTAL(9,E299:E302)</f>
        <v>4</v>
      </c>
      <c r="F297" s="40"/>
      <c r="G297" s="40"/>
      <c r="H297" s="40"/>
      <c r="I297" s="41"/>
      <c r="J297" s="40"/>
      <c r="K297" s="40"/>
      <c r="L297" s="40"/>
      <c r="M297" s="40"/>
      <c r="N297" s="40"/>
      <c r="O297" s="42"/>
      <c r="P297" s="42"/>
      <c r="Q297" s="42"/>
      <c r="R297" s="42"/>
      <c r="S297" s="40"/>
      <c r="T297" s="42"/>
      <c r="U297" s="40"/>
      <c r="V297" s="43"/>
      <c r="W297" s="41"/>
      <c r="X297" s="37"/>
      <c r="Y297" s="10"/>
      <c r="Z297" s="10"/>
      <c r="AA297" s="10"/>
      <c r="AB297" s="10"/>
    </row>
    <row r="298" spans="1:28" s="51" customFormat="1" ht="20.25" customHeight="1" outlineLevel="2">
      <c r="A298" s="45"/>
      <c r="B298" s="90" t="s">
        <v>408</v>
      </c>
      <c r="C298" s="91"/>
      <c r="D298" s="91"/>
      <c r="E298" s="46">
        <f>SUBTOTAL(9,E299:E302)</f>
        <v>4</v>
      </c>
      <c r="F298" s="47"/>
      <c r="G298" s="47"/>
      <c r="H298" s="47"/>
      <c r="I298" s="48"/>
      <c r="J298" s="47"/>
      <c r="K298" s="47"/>
      <c r="L298" s="47"/>
      <c r="M298" s="47"/>
      <c r="N298" s="47"/>
      <c r="O298" s="49"/>
      <c r="P298" s="49"/>
      <c r="Q298" s="49"/>
      <c r="R298" s="49"/>
      <c r="S298" s="47"/>
      <c r="T298" s="49"/>
      <c r="U298" s="47"/>
      <c r="V298" s="50"/>
      <c r="W298" s="48"/>
      <c r="X298" s="44"/>
      <c r="Y298" s="10"/>
      <c r="Z298" s="37"/>
      <c r="AA298" s="37"/>
      <c r="AB298" s="37"/>
    </row>
    <row r="299" spans="1:28" s="10" customFormat="1" ht="198.75" customHeight="1">
      <c r="A299" s="52">
        <v>17</v>
      </c>
      <c r="B299" s="53" t="s">
        <v>405</v>
      </c>
      <c r="C299" s="54" t="s">
        <v>95</v>
      </c>
      <c r="D299" s="54" t="s">
        <v>285</v>
      </c>
      <c r="E299" s="55">
        <v>1</v>
      </c>
      <c r="F299" s="56">
        <v>600</v>
      </c>
      <c r="G299" s="57" t="s">
        <v>406</v>
      </c>
      <c r="H299" s="57" t="s">
        <v>405</v>
      </c>
      <c r="I299" s="58">
        <v>20051781001392</v>
      </c>
      <c r="J299" s="59" t="s">
        <v>313</v>
      </c>
      <c r="K299" s="59" t="s">
        <v>1152</v>
      </c>
      <c r="L299" s="59" t="s">
        <v>987</v>
      </c>
      <c r="M299" s="59" t="s">
        <v>1120</v>
      </c>
      <c r="N299" s="59" t="s">
        <v>942</v>
      </c>
      <c r="O299" s="60">
        <v>1230080.33</v>
      </c>
      <c r="P299" s="60">
        <v>0</v>
      </c>
      <c r="Q299" s="60">
        <v>34953.21</v>
      </c>
      <c r="R299" s="60">
        <v>1211035.2</v>
      </c>
      <c r="S299" s="61" t="s">
        <v>1944</v>
      </c>
      <c r="T299" s="60">
        <v>53598.34</v>
      </c>
      <c r="U299" s="62" t="s">
        <v>950</v>
      </c>
      <c r="V299" s="63" t="s">
        <v>1583</v>
      </c>
      <c r="W299" s="64">
        <f>IF(OR(LEFT(I299)="7",LEFT(I299,1)="8"),VALUE(RIGHT(I299,3)),VALUE(RIGHT(I299,4)))</f>
        <v>1392</v>
      </c>
    </row>
    <row r="300" spans="1:28" s="10" customFormat="1" ht="208.5" customHeight="1">
      <c r="A300" s="52">
        <v>17</v>
      </c>
      <c r="B300" s="53" t="s">
        <v>405</v>
      </c>
      <c r="C300" s="54" t="s">
        <v>95</v>
      </c>
      <c r="D300" s="54" t="s">
        <v>285</v>
      </c>
      <c r="E300" s="55">
        <v>1</v>
      </c>
      <c r="F300" s="56">
        <v>810</v>
      </c>
      <c r="G300" s="57" t="s">
        <v>164</v>
      </c>
      <c r="H300" s="57" t="s">
        <v>405</v>
      </c>
      <c r="I300" s="58">
        <v>20081781001481</v>
      </c>
      <c r="J300" s="59" t="s">
        <v>398</v>
      </c>
      <c r="K300" s="59" t="s">
        <v>343</v>
      </c>
      <c r="L300" s="59" t="s">
        <v>336</v>
      </c>
      <c r="M300" s="59" t="s">
        <v>337</v>
      </c>
      <c r="N300" s="59" t="s">
        <v>338</v>
      </c>
      <c r="O300" s="60">
        <v>338614370.73000002</v>
      </c>
      <c r="P300" s="60">
        <v>0</v>
      </c>
      <c r="Q300" s="60">
        <v>10644277.890000001</v>
      </c>
      <c r="R300" s="60">
        <v>146866862.13</v>
      </c>
      <c r="S300" s="61" t="s">
        <v>1377</v>
      </c>
      <c r="T300" s="60">
        <v>202391786.49000001</v>
      </c>
      <c r="U300" s="62" t="s">
        <v>950</v>
      </c>
      <c r="V300" s="63" t="s">
        <v>1584</v>
      </c>
      <c r="W300" s="64">
        <f>IF(OR(LEFT(I300)="7",LEFT(I300,1)="8"),VALUE(RIGHT(I300,3)),VALUE(RIGHT(I300,4)))</f>
        <v>1481</v>
      </c>
    </row>
    <row r="301" spans="1:28" s="10" customFormat="1" ht="198.75" customHeight="1">
      <c r="A301" s="52">
        <v>17</v>
      </c>
      <c r="B301" s="53" t="s">
        <v>405</v>
      </c>
      <c r="C301" s="54" t="s">
        <v>95</v>
      </c>
      <c r="D301" s="54" t="s">
        <v>285</v>
      </c>
      <c r="E301" s="55">
        <v>1</v>
      </c>
      <c r="F301" s="56">
        <v>810</v>
      </c>
      <c r="G301" s="57" t="s">
        <v>164</v>
      </c>
      <c r="H301" s="57" t="s">
        <v>405</v>
      </c>
      <c r="I301" s="58">
        <v>20091781001514</v>
      </c>
      <c r="J301" s="59" t="s">
        <v>1329</v>
      </c>
      <c r="K301" s="59" t="s">
        <v>1330</v>
      </c>
      <c r="L301" s="59" t="s">
        <v>336</v>
      </c>
      <c r="M301" s="59" t="s">
        <v>337</v>
      </c>
      <c r="N301" s="59" t="s">
        <v>338</v>
      </c>
      <c r="O301" s="60">
        <v>400687757.98000002</v>
      </c>
      <c r="P301" s="60">
        <v>0</v>
      </c>
      <c r="Q301" s="60">
        <v>14578764.710000001</v>
      </c>
      <c r="R301" s="60">
        <v>1636500</v>
      </c>
      <c r="S301" s="61" t="s">
        <v>1378</v>
      </c>
      <c r="T301" s="60">
        <v>413630022.69</v>
      </c>
      <c r="U301" s="62" t="s">
        <v>950</v>
      </c>
      <c r="V301" s="63" t="s">
        <v>1585</v>
      </c>
      <c r="W301" s="64">
        <f>IF(OR(LEFT(I301)="7",LEFT(I301,1)="8"),VALUE(RIGHT(I301,3)),VALUE(RIGHT(I301,4)))</f>
        <v>1514</v>
      </c>
    </row>
    <row r="302" spans="1:28" s="10" customFormat="1" ht="198.75" customHeight="1">
      <c r="A302" s="52">
        <v>17</v>
      </c>
      <c r="B302" s="53" t="s">
        <v>405</v>
      </c>
      <c r="C302" s="54" t="s">
        <v>95</v>
      </c>
      <c r="D302" s="54" t="s">
        <v>285</v>
      </c>
      <c r="E302" s="55">
        <v>1</v>
      </c>
      <c r="F302" s="56" t="s">
        <v>407</v>
      </c>
      <c r="G302" s="57" t="s">
        <v>413</v>
      </c>
      <c r="H302" s="57" t="s">
        <v>413</v>
      </c>
      <c r="I302" s="58" t="s">
        <v>414</v>
      </c>
      <c r="J302" s="59" t="s">
        <v>415</v>
      </c>
      <c r="K302" s="59" t="s">
        <v>344</v>
      </c>
      <c r="L302" s="59" t="s">
        <v>987</v>
      </c>
      <c r="M302" s="59" t="s">
        <v>759</v>
      </c>
      <c r="N302" s="59" t="s">
        <v>1107</v>
      </c>
      <c r="O302" s="60">
        <v>370202.88</v>
      </c>
      <c r="P302" s="60">
        <v>626360.75</v>
      </c>
      <c r="Q302" s="60">
        <v>2653.55</v>
      </c>
      <c r="R302" s="60">
        <v>848326.81</v>
      </c>
      <c r="S302" s="61" t="s">
        <v>1945</v>
      </c>
      <c r="T302" s="60">
        <v>150890.37</v>
      </c>
      <c r="U302" s="62" t="s">
        <v>339</v>
      </c>
      <c r="V302" s="63" t="s">
        <v>1946</v>
      </c>
      <c r="W302" s="64">
        <f>IF(OR(LEFT(I302)="7",LEFT(I302,1)="8"),VALUE(RIGHT(I302,3)),VALUE(RIGHT(I302,4)))</f>
        <v>1298</v>
      </c>
    </row>
    <row r="303" spans="1:28" s="37" customFormat="1" ht="20.25" customHeight="1" outlineLevel="3">
      <c r="A303" s="65"/>
      <c r="B303" s="92" t="s">
        <v>416</v>
      </c>
      <c r="C303" s="93"/>
      <c r="D303" s="93"/>
      <c r="E303" s="66">
        <f>SUBTOTAL(9,E306:E332)</f>
        <v>24</v>
      </c>
      <c r="F303" s="67"/>
      <c r="G303" s="67"/>
      <c r="H303" s="67"/>
      <c r="I303" s="68"/>
      <c r="J303" s="67"/>
      <c r="K303" s="67"/>
      <c r="L303" s="67"/>
      <c r="M303" s="67"/>
      <c r="N303" s="67"/>
      <c r="O303" s="69"/>
      <c r="P303" s="70"/>
      <c r="Q303" s="70"/>
      <c r="R303" s="70"/>
      <c r="S303" s="67"/>
      <c r="T303" s="70"/>
      <c r="U303" s="67"/>
      <c r="V303" s="71"/>
      <c r="W303" s="72"/>
      <c r="X303" s="10"/>
      <c r="Y303" s="10"/>
      <c r="Z303" s="10"/>
      <c r="AA303" s="10"/>
      <c r="AB303" s="10"/>
    </row>
    <row r="304" spans="1:28" s="44" customFormat="1" ht="20.25" customHeight="1" outlineLevel="1">
      <c r="A304" s="38"/>
      <c r="B304" s="94" t="s">
        <v>958</v>
      </c>
      <c r="C304" s="95" t="s">
        <v>956</v>
      </c>
      <c r="D304" s="95"/>
      <c r="E304" s="39">
        <f>SUBTOTAL(9,E306:E328)</f>
        <v>22</v>
      </c>
      <c r="F304" s="40"/>
      <c r="G304" s="40"/>
      <c r="H304" s="40"/>
      <c r="I304" s="41"/>
      <c r="J304" s="40"/>
      <c r="K304" s="40"/>
      <c r="L304" s="40"/>
      <c r="M304" s="40"/>
      <c r="N304" s="40"/>
      <c r="O304" s="42"/>
      <c r="P304" s="42"/>
      <c r="Q304" s="42"/>
      <c r="R304" s="42"/>
      <c r="S304" s="40"/>
      <c r="T304" s="42"/>
      <c r="U304" s="40"/>
      <c r="V304" s="43"/>
      <c r="W304" s="41"/>
      <c r="X304" s="37"/>
      <c r="Y304" s="10"/>
      <c r="Z304" s="10"/>
      <c r="AA304" s="10"/>
      <c r="AB304" s="10"/>
    </row>
    <row r="305" spans="1:28" s="51" customFormat="1" ht="20.25" customHeight="1" outlineLevel="2">
      <c r="A305" s="45"/>
      <c r="B305" s="90" t="s">
        <v>408</v>
      </c>
      <c r="C305" s="91"/>
      <c r="D305" s="91"/>
      <c r="E305" s="46">
        <f>SUBTOTAL(9,E306:E321)</f>
        <v>16</v>
      </c>
      <c r="F305" s="47"/>
      <c r="G305" s="47"/>
      <c r="H305" s="47"/>
      <c r="I305" s="48"/>
      <c r="J305" s="47"/>
      <c r="K305" s="47"/>
      <c r="L305" s="47"/>
      <c r="M305" s="47"/>
      <c r="N305" s="47"/>
      <c r="O305" s="49"/>
      <c r="P305" s="49"/>
      <c r="Q305" s="49"/>
      <c r="R305" s="49"/>
      <c r="S305" s="47"/>
      <c r="T305" s="49"/>
      <c r="U305" s="47"/>
      <c r="V305" s="50"/>
      <c r="W305" s="48"/>
      <c r="X305" s="44"/>
      <c r="Y305" s="10"/>
      <c r="Z305" s="10"/>
      <c r="AA305" s="10"/>
      <c r="AB305" s="10"/>
    </row>
    <row r="306" spans="1:28" s="10" customFormat="1" ht="272.25" customHeight="1">
      <c r="A306" s="52">
        <v>18</v>
      </c>
      <c r="B306" s="53" t="s">
        <v>416</v>
      </c>
      <c r="C306" s="54" t="s">
        <v>142</v>
      </c>
      <c r="D306" s="54" t="s">
        <v>285</v>
      </c>
      <c r="E306" s="55">
        <v>1</v>
      </c>
      <c r="F306" s="56">
        <v>211</v>
      </c>
      <c r="G306" s="57" t="s">
        <v>1336</v>
      </c>
      <c r="H306" s="57" t="s">
        <v>743</v>
      </c>
      <c r="I306" s="58">
        <v>20101821101520</v>
      </c>
      <c r="J306" s="59" t="s">
        <v>1337</v>
      </c>
      <c r="K306" s="59" t="s">
        <v>1326</v>
      </c>
      <c r="L306" s="59" t="s">
        <v>336</v>
      </c>
      <c r="M306" s="59" t="s">
        <v>949</v>
      </c>
      <c r="N306" s="59" t="s">
        <v>338</v>
      </c>
      <c r="O306" s="60">
        <v>278550756.76999998</v>
      </c>
      <c r="P306" s="60">
        <v>3271382266.4099998</v>
      </c>
      <c r="Q306" s="60">
        <v>36431253.399999999</v>
      </c>
      <c r="R306" s="60">
        <v>1902194224.3699999</v>
      </c>
      <c r="S306" s="61" t="s">
        <v>1947</v>
      </c>
      <c r="T306" s="60">
        <v>1407332293.5899999</v>
      </c>
      <c r="U306" s="62" t="s">
        <v>950</v>
      </c>
      <c r="V306" s="63" t="s">
        <v>1948</v>
      </c>
      <c r="W306" s="64">
        <f t="shared" ref="W306:W321" si="10">IF(OR(LEFT(I306)="7",LEFT(I306,1)="8"),VALUE(RIGHT(I306,3)),VALUE(RIGHT(I306,4)))</f>
        <v>1520</v>
      </c>
    </row>
    <row r="307" spans="1:28" s="10" customFormat="1" ht="166.5" customHeight="1">
      <c r="A307" s="52">
        <v>18</v>
      </c>
      <c r="B307" s="53" t="s">
        <v>416</v>
      </c>
      <c r="C307" s="54" t="s">
        <v>142</v>
      </c>
      <c r="D307" s="54" t="s">
        <v>285</v>
      </c>
      <c r="E307" s="55">
        <v>1</v>
      </c>
      <c r="F307" s="56" t="s">
        <v>417</v>
      </c>
      <c r="G307" s="57" t="s">
        <v>418</v>
      </c>
      <c r="H307" s="57" t="s">
        <v>418</v>
      </c>
      <c r="I307" s="58" t="s">
        <v>419</v>
      </c>
      <c r="J307" s="59" t="s">
        <v>314</v>
      </c>
      <c r="K307" s="59" t="s">
        <v>345</v>
      </c>
      <c r="L307" s="59" t="s">
        <v>761</v>
      </c>
      <c r="M307" s="59" t="s">
        <v>420</v>
      </c>
      <c r="N307" s="59" t="s">
        <v>338</v>
      </c>
      <c r="O307" s="60">
        <v>25595834.239999998</v>
      </c>
      <c r="P307" s="60">
        <v>0</v>
      </c>
      <c r="Q307" s="60">
        <v>583687.54</v>
      </c>
      <c r="R307" s="60">
        <v>13814055.32</v>
      </c>
      <c r="S307" s="61" t="s">
        <v>1331</v>
      </c>
      <c r="T307" s="60">
        <v>12365466.460000001</v>
      </c>
      <c r="U307" s="62" t="s">
        <v>950</v>
      </c>
      <c r="V307" s="63" t="s">
        <v>1586</v>
      </c>
      <c r="W307" s="64">
        <f t="shared" si="10"/>
        <v>1236</v>
      </c>
    </row>
    <row r="308" spans="1:28" s="10" customFormat="1" ht="144" customHeight="1">
      <c r="A308" s="52">
        <v>18</v>
      </c>
      <c r="B308" s="53" t="s">
        <v>416</v>
      </c>
      <c r="C308" s="54" t="s">
        <v>142</v>
      </c>
      <c r="D308" s="54" t="s">
        <v>285</v>
      </c>
      <c r="E308" s="55">
        <v>1</v>
      </c>
      <c r="F308" s="56" t="s">
        <v>417</v>
      </c>
      <c r="G308" s="57" t="s">
        <v>418</v>
      </c>
      <c r="H308" s="57" t="s">
        <v>418</v>
      </c>
      <c r="I308" s="58" t="s">
        <v>229</v>
      </c>
      <c r="J308" s="59" t="s">
        <v>788</v>
      </c>
      <c r="K308" s="59" t="s">
        <v>228</v>
      </c>
      <c r="L308" s="59" t="s">
        <v>987</v>
      </c>
      <c r="M308" s="59" t="s">
        <v>227</v>
      </c>
      <c r="N308" s="59" t="s">
        <v>493</v>
      </c>
      <c r="O308" s="60">
        <v>73352036.209999993</v>
      </c>
      <c r="P308" s="60">
        <v>0</v>
      </c>
      <c r="Q308" s="60">
        <v>2397701.25</v>
      </c>
      <c r="R308" s="60">
        <v>10608963.77</v>
      </c>
      <c r="S308" s="61" t="s">
        <v>1332</v>
      </c>
      <c r="T308" s="60">
        <v>65140773.689999998</v>
      </c>
      <c r="U308" s="62" t="s">
        <v>950</v>
      </c>
      <c r="V308" s="63" t="s">
        <v>1949</v>
      </c>
      <c r="W308" s="64">
        <f t="shared" si="10"/>
        <v>1453</v>
      </c>
    </row>
    <row r="309" spans="1:28" s="10" customFormat="1" ht="144" customHeight="1">
      <c r="A309" s="52">
        <v>18</v>
      </c>
      <c r="B309" s="53" t="s">
        <v>416</v>
      </c>
      <c r="C309" s="54" t="s">
        <v>142</v>
      </c>
      <c r="D309" s="54" t="s">
        <v>285</v>
      </c>
      <c r="E309" s="55">
        <v>1</v>
      </c>
      <c r="F309" s="56" t="s">
        <v>421</v>
      </c>
      <c r="G309" s="57" t="s">
        <v>422</v>
      </c>
      <c r="H309" s="57" t="s">
        <v>422</v>
      </c>
      <c r="I309" s="58" t="s">
        <v>423</v>
      </c>
      <c r="J309" s="59" t="s">
        <v>792</v>
      </c>
      <c r="K309" s="59" t="s">
        <v>1156</v>
      </c>
      <c r="L309" s="59" t="s">
        <v>987</v>
      </c>
      <c r="M309" s="59" t="s">
        <v>563</v>
      </c>
      <c r="N309" s="59" t="s">
        <v>937</v>
      </c>
      <c r="O309" s="60">
        <v>34712685.990000002</v>
      </c>
      <c r="P309" s="60">
        <v>265199083</v>
      </c>
      <c r="Q309" s="60">
        <v>3194207.04</v>
      </c>
      <c r="R309" s="60">
        <v>268532176.02999997</v>
      </c>
      <c r="S309" s="61" t="s">
        <v>1333</v>
      </c>
      <c r="T309" s="60">
        <v>34573800</v>
      </c>
      <c r="U309" s="62" t="s">
        <v>339</v>
      </c>
      <c r="V309" s="63" t="s">
        <v>1950</v>
      </c>
      <c r="W309" s="64">
        <f t="shared" si="10"/>
        <v>1096</v>
      </c>
    </row>
    <row r="310" spans="1:28" s="10" customFormat="1" ht="144" customHeight="1">
      <c r="A310" s="52">
        <v>18</v>
      </c>
      <c r="B310" s="53" t="s">
        <v>416</v>
      </c>
      <c r="C310" s="54" t="s">
        <v>142</v>
      </c>
      <c r="D310" s="54" t="s">
        <v>285</v>
      </c>
      <c r="E310" s="55">
        <v>1</v>
      </c>
      <c r="F310" s="56" t="s">
        <v>421</v>
      </c>
      <c r="G310" s="57" t="s">
        <v>422</v>
      </c>
      <c r="H310" s="57" t="s">
        <v>422</v>
      </c>
      <c r="I310" s="58" t="s">
        <v>424</v>
      </c>
      <c r="J310" s="59" t="s">
        <v>108</v>
      </c>
      <c r="K310" s="59" t="s">
        <v>455</v>
      </c>
      <c r="L310" s="59" t="s">
        <v>761</v>
      </c>
      <c r="M310" s="59" t="s">
        <v>684</v>
      </c>
      <c r="N310" s="59" t="s">
        <v>493</v>
      </c>
      <c r="O310" s="60">
        <v>605134613.19000006</v>
      </c>
      <c r="P310" s="60">
        <v>0</v>
      </c>
      <c r="Q310" s="60">
        <v>21624911.190000001</v>
      </c>
      <c r="R310" s="60">
        <v>8807895.9700000007</v>
      </c>
      <c r="S310" s="61" t="s">
        <v>1231</v>
      </c>
      <c r="T310" s="60">
        <v>617951628.40999997</v>
      </c>
      <c r="U310" s="62" t="s">
        <v>339</v>
      </c>
      <c r="V310" s="63" t="s">
        <v>1587</v>
      </c>
      <c r="W310" s="64">
        <f t="shared" si="10"/>
        <v>1101</v>
      </c>
    </row>
    <row r="311" spans="1:28" s="10" customFormat="1" ht="142.5" customHeight="1">
      <c r="A311" s="52">
        <v>18</v>
      </c>
      <c r="B311" s="53" t="s">
        <v>416</v>
      </c>
      <c r="C311" s="54" t="s">
        <v>142</v>
      </c>
      <c r="D311" s="54" t="s">
        <v>285</v>
      </c>
      <c r="E311" s="55">
        <v>1</v>
      </c>
      <c r="F311" s="56" t="s">
        <v>421</v>
      </c>
      <c r="G311" s="57" t="s">
        <v>422</v>
      </c>
      <c r="H311" s="57" t="s">
        <v>422</v>
      </c>
      <c r="I311" s="58" t="s">
        <v>456</v>
      </c>
      <c r="J311" s="59" t="s">
        <v>457</v>
      </c>
      <c r="K311" s="59" t="s">
        <v>458</v>
      </c>
      <c r="L311" s="59" t="s">
        <v>761</v>
      </c>
      <c r="M311" s="59" t="s">
        <v>684</v>
      </c>
      <c r="N311" s="59" t="s">
        <v>493</v>
      </c>
      <c r="O311" s="60">
        <v>11473989.359999999</v>
      </c>
      <c r="P311" s="60">
        <v>1177330.81</v>
      </c>
      <c r="Q311" s="60">
        <v>369917.38</v>
      </c>
      <c r="R311" s="60">
        <v>825158.5</v>
      </c>
      <c r="S311" s="61" t="s">
        <v>1232</v>
      </c>
      <c r="T311" s="60">
        <v>12196079.050000001</v>
      </c>
      <c r="U311" s="62" t="s">
        <v>339</v>
      </c>
      <c r="V311" s="63" t="s">
        <v>1588</v>
      </c>
      <c r="W311" s="64">
        <f t="shared" si="10"/>
        <v>1102</v>
      </c>
    </row>
    <row r="312" spans="1:28" s="10" customFormat="1" ht="142.5" customHeight="1">
      <c r="A312" s="52">
        <v>18</v>
      </c>
      <c r="B312" s="53" t="s">
        <v>416</v>
      </c>
      <c r="C312" s="54" t="s">
        <v>142</v>
      </c>
      <c r="D312" s="54" t="s">
        <v>285</v>
      </c>
      <c r="E312" s="55">
        <v>1</v>
      </c>
      <c r="F312" s="56" t="s">
        <v>421</v>
      </c>
      <c r="G312" s="57" t="s">
        <v>422</v>
      </c>
      <c r="H312" s="57" t="s">
        <v>422</v>
      </c>
      <c r="I312" s="58" t="s">
        <v>459</v>
      </c>
      <c r="J312" s="59" t="s">
        <v>460</v>
      </c>
      <c r="K312" s="59" t="s">
        <v>461</v>
      </c>
      <c r="L312" s="59" t="s">
        <v>987</v>
      </c>
      <c r="M312" s="59" t="s">
        <v>593</v>
      </c>
      <c r="N312" s="59" t="s">
        <v>1107</v>
      </c>
      <c r="O312" s="60">
        <v>13269019.43</v>
      </c>
      <c r="P312" s="60">
        <v>84450807.599999994</v>
      </c>
      <c r="Q312" s="60">
        <v>1955334.01</v>
      </c>
      <c r="R312" s="60">
        <v>180712.46</v>
      </c>
      <c r="S312" s="61" t="s">
        <v>23</v>
      </c>
      <c r="T312" s="60">
        <v>99494448.579999998</v>
      </c>
      <c r="U312" s="62" t="s">
        <v>339</v>
      </c>
      <c r="V312" s="63" t="s">
        <v>1589</v>
      </c>
      <c r="W312" s="64">
        <f t="shared" si="10"/>
        <v>1451</v>
      </c>
    </row>
    <row r="313" spans="1:28" s="10" customFormat="1" ht="253.5" customHeight="1">
      <c r="A313" s="52">
        <v>18</v>
      </c>
      <c r="B313" s="53" t="s">
        <v>416</v>
      </c>
      <c r="C313" s="54" t="s">
        <v>142</v>
      </c>
      <c r="D313" s="54" t="s">
        <v>285</v>
      </c>
      <c r="E313" s="55">
        <v>1</v>
      </c>
      <c r="F313" s="56" t="s">
        <v>462</v>
      </c>
      <c r="G313" s="57" t="s">
        <v>463</v>
      </c>
      <c r="H313" s="57" t="s">
        <v>463</v>
      </c>
      <c r="I313" s="58" t="s">
        <v>464</v>
      </c>
      <c r="J313" s="59" t="s">
        <v>465</v>
      </c>
      <c r="K313" s="59" t="s">
        <v>258</v>
      </c>
      <c r="L313" s="59" t="s">
        <v>987</v>
      </c>
      <c r="M313" s="59" t="s">
        <v>593</v>
      </c>
      <c r="N313" s="59" t="s">
        <v>338</v>
      </c>
      <c r="O313" s="60">
        <v>62417534.600000001</v>
      </c>
      <c r="P313" s="60">
        <v>771208.1</v>
      </c>
      <c r="Q313" s="60">
        <v>2836768.43</v>
      </c>
      <c r="R313" s="60">
        <v>5708991.5800000001</v>
      </c>
      <c r="S313" s="61" t="s">
        <v>1335</v>
      </c>
      <c r="T313" s="60">
        <v>60316519.549999997</v>
      </c>
      <c r="U313" s="62" t="s">
        <v>339</v>
      </c>
      <c r="V313" s="63" t="s">
        <v>1951</v>
      </c>
      <c r="W313" s="64">
        <f t="shared" si="10"/>
        <v>110</v>
      </c>
    </row>
    <row r="314" spans="1:28" s="10" customFormat="1" ht="151.5" customHeight="1">
      <c r="A314" s="52">
        <v>18</v>
      </c>
      <c r="B314" s="53" t="s">
        <v>416</v>
      </c>
      <c r="C314" s="54" t="s">
        <v>142</v>
      </c>
      <c r="D314" s="54" t="s">
        <v>285</v>
      </c>
      <c r="E314" s="55">
        <v>1</v>
      </c>
      <c r="F314" s="56" t="s">
        <v>462</v>
      </c>
      <c r="G314" s="57" t="s">
        <v>463</v>
      </c>
      <c r="H314" s="57" t="s">
        <v>463</v>
      </c>
      <c r="I314" s="58" t="s">
        <v>476</v>
      </c>
      <c r="J314" s="59" t="s">
        <v>477</v>
      </c>
      <c r="K314" s="59" t="s">
        <v>1157</v>
      </c>
      <c r="L314" s="59" t="s">
        <v>336</v>
      </c>
      <c r="M314" s="59" t="s">
        <v>949</v>
      </c>
      <c r="N314" s="59" t="s">
        <v>338</v>
      </c>
      <c r="O314" s="60">
        <v>91263.02</v>
      </c>
      <c r="P314" s="60">
        <v>0</v>
      </c>
      <c r="Q314" s="60">
        <v>2959.28</v>
      </c>
      <c r="R314" s="60">
        <v>796.39</v>
      </c>
      <c r="S314" s="61" t="s">
        <v>1325</v>
      </c>
      <c r="T314" s="60">
        <v>93425.91</v>
      </c>
      <c r="U314" s="62" t="s">
        <v>339</v>
      </c>
      <c r="V314" s="63" t="s">
        <v>1592</v>
      </c>
      <c r="W314" s="64">
        <f t="shared" si="10"/>
        <v>194</v>
      </c>
    </row>
    <row r="315" spans="1:28" s="10" customFormat="1" ht="161.25" customHeight="1">
      <c r="A315" s="52">
        <v>18</v>
      </c>
      <c r="B315" s="53" t="s">
        <v>416</v>
      </c>
      <c r="C315" s="54" t="s">
        <v>142</v>
      </c>
      <c r="D315" s="54" t="s">
        <v>285</v>
      </c>
      <c r="E315" s="55">
        <v>1</v>
      </c>
      <c r="F315" s="56" t="s">
        <v>462</v>
      </c>
      <c r="G315" s="57" t="s">
        <v>463</v>
      </c>
      <c r="H315" s="57" t="s">
        <v>463</v>
      </c>
      <c r="I315" s="58" t="s">
        <v>259</v>
      </c>
      <c r="J315" s="59" t="s">
        <v>474</v>
      </c>
      <c r="K315" s="59" t="s">
        <v>475</v>
      </c>
      <c r="L315" s="59" t="s">
        <v>987</v>
      </c>
      <c r="M315" s="59" t="s">
        <v>593</v>
      </c>
      <c r="N315" s="59" t="s">
        <v>493</v>
      </c>
      <c r="O315" s="60">
        <v>3072653254.3000002</v>
      </c>
      <c r="P315" s="60">
        <v>21209000000</v>
      </c>
      <c r="Q315" s="60">
        <v>394435827.74000001</v>
      </c>
      <c r="R315" s="60">
        <v>16846871411.68</v>
      </c>
      <c r="S315" s="61" t="s">
        <v>1334</v>
      </c>
      <c r="T315" s="60">
        <v>7829217670.3599997</v>
      </c>
      <c r="U315" s="62" t="s">
        <v>339</v>
      </c>
      <c r="V315" s="63" t="s">
        <v>1590</v>
      </c>
      <c r="W315" s="64">
        <f t="shared" si="10"/>
        <v>889</v>
      </c>
    </row>
    <row r="316" spans="1:28" s="10" customFormat="1" ht="223.5" customHeight="1">
      <c r="A316" s="52">
        <v>18</v>
      </c>
      <c r="B316" s="53" t="s">
        <v>416</v>
      </c>
      <c r="C316" s="54" t="s">
        <v>142</v>
      </c>
      <c r="D316" s="54" t="s">
        <v>285</v>
      </c>
      <c r="E316" s="55">
        <v>1</v>
      </c>
      <c r="F316" s="56" t="s">
        <v>462</v>
      </c>
      <c r="G316" s="57" t="s">
        <v>463</v>
      </c>
      <c r="H316" s="57" t="s">
        <v>463</v>
      </c>
      <c r="I316" s="58" t="s">
        <v>238</v>
      </c>
      <c r="J316" s="59" t="s">
        <v>239</v>
      </c>
      <c r="K316" s="59" t="s">
        <v>240</v>
      </c>
      <c r="L316" s="59" t="s">
        <v>987</v>
      </c>
      <c r="M316" s="59" t="s">
        <v>1198</v>
      </c>
      <c r="N316" s="59" t="s">
        <v>233</v>
      </c>
      <c r="O316" s="60">
        <v>30590241345.139999</v>
      </c>
      <c r="P316" s="60">
        <v>-381659.46</v>
      </c>
      <c r="Q316" s="60">
        <v>618691547.16999996</v>
      </c>
      <c r="R316" s="60">
        <v>20076337752.619999</v>
      </c>
      <c r="S316" s="61" t="s">
        <v>1591</v>
      </c>
      <c r="T316" s="60">
        <v>11132213480.23</v>
      </c>
      <c r="U316" s="62" t="s">
        <v>339</v>
      </c>
      <c r="V316" s="63" t="s">
        <v>1952</v>
      </c>
      <c r="W316" s="64">
        <f t="shared" si="10"/>
        <v>1492</v>
      </c>
    </row>
    <row r="317" spans="1:28" s="10" customFormat="1" ht="219.75" customHeight="1">
      <c r="A317" s="52">
        <v>18</v>
      </c>
      <c r="B317" s="53" t="s">
        <v>416</v>
      </c>
      <c r="C317" s="54" t="s">
        <v>142</v>
      </c>
      <c r="D317" s="54" t="s">
        <v>285</v>
      </c>
      <c r="E317" s="55">
        <v>1</v>
      </c>
      <c r="F317" s="56" t="s">
        <v>478</v>
      </c>
      <c r="G317" s="57" t="s">
        <v>479</v>
      </c>
      <c r="H317" s="57" t="s">
        <v>479</v>
      </c>
      <c r="I317" s="58" t="s">
        <v>910</v>
      </c>
      <c r="J317" s="59" t="s">
        <v>911</v>
      </c>
      <c r="K317" s="59" t="s">
        <v>1257</v>
      </c>
      <c r="L317" s="59" t="s">
        <v>336</v>
      </c>
      <c r="M317" s="59" t="s">
        <v>949</v>
      </c>
      <c r="N317" s="59" t="s">
        <v>937</v>
      </c>
      <c r="O317" s="60">
        <v>11220602.289999999</v>
      </c>
      <c r="P317" s="60">
        <v>1716919.28</v>
      </c>
      <c r="Q317" s="60">
        <v>387717.42</v>
      </c>
      <c r="R317" s="60">
        <v>2656426.4500000002</v>
      </c>
      <c r="S317" s="61" t="s">
        <v>1953</v>
      </c>
      <c r="T317" s="60">
        <v>10668812.539999999</v>
      </c>
      <c r="U317" s="62" t="s">
        <v>339</v>
      </c>
      <c r="V317" s="63" t="s">
        <v>1593</v>
      </c>
      <c r="W317" s="64">
        <f t="shared" si="10"/>
        <v>1115</v>
      </c>
    </row>
    <row r="318" spans="1:28" s="10" customFormat="1" ht="298.5" customHeight="1">
      <c r="A318" s="52">
        <v>18</v>
      </c>
      <c r="B318" s="53" t="s">
        <v>416</v>
      </c>
      <c r="C318" s="54" t="s">
        <v>142</v>
      </c>
      <c r="D318" s="54" t="s">
        <v>285</v>
      </c>
      <c r="E318" s="55">
        <v>1</v>
      </c>
      <c r="F318" s="56" t="s">
        <v>1258</v>
      </c>
      <c r="G318" s="57" t="s">
        <v>732</v>
      </c>
      <c r="H318" s="57" t="s">
        <v>732</v>
      </c>
      <c r="I318" s="58" t="s">
        <v>733</v>
      </c>
      <c r="J318" s="59" t="s">
        <v>734</v>
      </c>
      <c r="K318" s="59" t="s">
        <v>1158</v>
      </c>
      <c r="L318" s="59" t="s">
        <v>987</v>
      </c>
      <c r="M318" s="59" t="s">
        <v>904</v>
      </c>
      <c r="N318" s="59" t="s">
        <v>1107</v>
      </c>
      <c r="O318" s="60">
        <v>925907816.96000004</v>
      </c>
      <c r="P318" s="60">
        <v>88954522.939999998</v>
      </c>
      <c r="Q318" s="60">
        <v>64423748.850000001</v>
      </c>
      <c r="R318" s="60">
        <v>11800697.880000001</v>
      </c>
      <c r="S318" s="61" t="s">
        <v>1084</v>
      </c>
      <c r="T318" s="60">
        <v>1067485390.87</v>
      </c>
      <c r="U318" s="62" t="s">
        <v>339</v>
      </c>
      <c r="V318" s="63" t="s">
        <v>1594</v>
      </c>
      <c r="W318" s="64">
        <f t="shared" si="10"/>
        <v>1354</v>
      </c>
    </row>
    <row r="319" spans="1:28" s="10" customFormat="1" ht="174" customHeight="1">
      <c r="A319" s="52">
        <v>18</v>
      </c>
      <c r="B319" s="53" t="s">
        <v>416</v>
      </c>
      <c r="C319" s="54" t="s">
        <v>142</v>
      </c>
      <c r="D319" s="54" t="s">
        <v>285</v>
      </c>
      <c r="E319" s="55">
        <v>1</v>
      </c>
      <c r="F319" s="56" t="s">
        <v>735</v>
      </c>
      <c r="G319" s="57" t="s">
        <v>736</v>
      </c>
      <c r="H319" s="57" t="s">
        <v>736</v>
      </c>
      <c r="I319" s="58" t="s">
        <v>515</v>
      </c>
      <c r="J319" s="59" t="s">
        <v>694</v>
      </c>
      <c r="K319" s="59" t="s">
        <v>695</v>
      </c>
      <c r="L319" s="59" t="s">
        <v>336</v>
      </c>
      <c r="M319" s="59" t="s">
        <v>949</v>
      </c>
      <c r="N319" s="59" t="s">
        <v>338</v>
      </c>
      <c r="O319" s="60">
        <v>682799973.96000004</v>
      </c>
      <c r="P319" s="60">
        <v>126386786.58</v>
      </c>
      <c r="Q319" s="60">
        <v>23470780.09</v>
      </c>
      <c r="R319" s="60">
        <v>256071784.5</v>
      </c>
      <c r="S319" s="61" t="s">
        <v>1954</v>
      </c>
      <c r="T319" s="60">
        <v>576585756.13</v>
      </c>
      <c r="U319" s="62" t="s">
        <v>339</v>
      </c>
      <c r="V319" s="63" t="s">
        <v>1598</v>
      </c>
      <c r="W319" s="64">
        <f t="shared" si="10"/>
        <v>58</v>
      </c>
    </row>
    <row r="320" spans="1:28" s="10" customFormat="1" ht="170.25" customHeight="1">
      <c r="A320" s="52">
        <v>18</v>
      </c>
      <c r="B320" s="53" t="s">
        <v>416</v>
      </c>
      <c r="C320" s="54" t="s">
        <v>142</v>
      </c>
      <c r="D320" s="54" t="s">
        <v>285</v>
      </c>
      <c r="E320" s="55">
        <v>1</v>
      </c>
      <c r="F320" s="56" t="s">
        <v>735</v>
      </c>
      <c r="G320" s="57" t="s">
        <v>736</v>
      </c>
      <c r="H320" s="57" t="s">
        <v>736</v>
      </c>
      <c r="I320" s="58" t="s">
        <v>737</v>
      </c>
      <c r="J320" s="59" t="s">
        <v>738</v>
      </c>
      <c r="K320" s="59" t="s">
        <v>512</v>
      </c>
      <c r="L320" s="59" t="s">
        <v>336</v>
      </c>
      <c r="M320" s="59" t="s">
        <v>949</v>
      </c>
      <c r="N320" s="59" t="s">
        <v>937</v>
      </c>
      <c r="O320" s="60">
        <v>277702226.50999999</v>
      </c>
      <c r="P320" s="60">
        <v>26718492.780000001</v>
      </c>
      <c r="Q320" s="60">
        <v>10516528.029999999</v>
      </c>
      <c r="R320" s="60">
        <v>16128401.99</v>
      </c>
      <c r="S320" s="61" t="s">
        <v>1324</v>
      </c>
      <c r="T320" s="60">
        <v>298808845.32999998</v>
      </c>
      <c r="U320" s="62" t="s">
        <v>339</v>
      </c>
      <c r="V320" s="63" t="s">
        <v>1595</v>
      </c>
      <c r="W320" s="64">
        <f t="shared" si="10"/>
        <v>1050</v>
      </c>
    </row>
    <row r="321" spans="1:28" s="10" customFormat="1" ht="153.75" customHeight="1">
      <c r="A321" s="52">
        <v>18</v>
      </c>
      <c r="B321" s="53" t="s">
        <v>416</v>
      </c>
      <c r="C321" s="54" t="s">
        <v>142</v>
      </c>
      <c r="D321" s="54" t="s">
        <v>285</v>
      </c>
      <c r="E321" s="55">
        <v>1</v>
      </c>
      <c r="F321" s="56" t="s">
        <v>735</v>
      </c>
      <c r="G321" s="57" t="s">
        <v>736</v>
      </c>
      <c r="H321" s="57" t="s">
        <v>736</v>
      </c>
      <c r="I321" s="58" t="s">
        <v>513</v>
      </c>
      <c r="J321" s="59" t="s">
        <v>514</v>
      </c>
      <c r="K321" s="59" t="s">
        <v>1235</v>
      </c>
      <c r="L321" s="59" t="s">
        <v>336</v>
      </c>
      <c r="M321" s="59" t="s">
        <v>825</v>
      </c>
      <c r="N321" s="59" t="s">
        <v>937</v>
      </c>
      <c r="O321" s="60">
        <v>182340390.22999999</v>
      </c>
      <c r="P321" s="60">
        <v>893082606.86000001</v>
      </c>
      <c r="Q321" s="60">
        <v>8155619.75</v>
      </c>
      <c r="R321" s="60">
        <v>868609309.89999998</v>
      </c>
      <c r="S321" s="61" t="s">
        <v>1596</v>
      </c>
      <c r="T321" s="60">
        <v>214969306.94</v>
      </c>
      <c r="U321" s="62" t="s">
        <v>339</v>
      </c>
      <c r="V321" s="63" t="s">
        <v>1597</v>
      </c>
      <c r="W321" s="64">
        <f t="shared" si="10"/>
        <v>1345</v>
      </c>
    </row>
    <row r="322" spans="1:28" s="51" customFormat="1" ht="20.25" customHeight="1" outlineLevel="2">
      <c r="A322" s="73"/>
      <c r="B322" s="98" t="s">
        <v>411</v>
      </c>
      <c r="C322" s="99"/>
      <c r="D322" s="99"/>
      <c r="E322" s="74">
        <f>SUBTOTAL(9,E323:E328)</f>
        <v>6</v>
      </c>
      <c r="F322" s="75"/>
      <c r="G322" s="75"/>
      <c r="H322" s="75"/>
      <c r="I322" s="76"/>
      <c r="J322" s="75"/>
      <c r="K322" s="75"/>
      <c r="L322" s="75"/>
      <c r="M322" s="75"/>
      <c r="N322" s="75"/>
      <c r="O322" s="77"/>
      <c r="P322" s="77"/>
      <c r="Q322" s="77"/>
      <c r="R322" s="77"/>
      <c r="S322" s="75"/>
      <c r="T322" s="77"/>
      <c r="U322" s="75"/>
      <c r="V322" s="78"/>
      <c r="W322" s="76"/>
      <c r="X322" s="10"/>
      <c r="Y322" s="10"/>
      <c r="Z322" s="10"/>
      <c r="AA322" s="10"/>
      <c r="AB322" s="10"/>
    </row>
    <row r="323" spans="1:28" s="10" customFormat="1" ht="177.75" customHeight="1">
      <c r="A323" s="52">
        <v>18</v>
      </c>
      <c r="B323" s="53" t="s">
        <v>416</v>
      </c>
      <c r="C323" s="54" t="s">
        <v>142</v>
      </c>
      <c r="D323" s="54" t="s">
        <v>1108</v>
      </c>
      <c r="E323" s="55">
        <v>1</v>
      </c>
      <c r="F323" s="56" t="s">
        <v>735</v>
      </c>
      <c r="G323" s="57" t="s">
        <v>736</v>
      </c>
      <c r="H323" s="57" t="s">
        <v>401</v>
      </c>
      <c r="I323" s="58" t="s">
        <v>894</v>
      </c>
      <c r="J323" s="59" t="s">
        <v>235</v>
      </c>
      <c r="K323" s="59" t="s">
        <v>236</v>
      </c>
      <c r="L323" s="59" t="s">
        <v>336</v>
      </c>
      <c r="M323" s="59" t="s">
        <v>337</v>
      </c>
      <c r="N323" s="59" t="s">
        <v>338</v>
      </c>
      <c r="O323" s="60">
        <v>29162117.77</v>
      </c>
      <c r="P323" s="60">
        <v>155674439.72999999</v>
      </c>
      <c r="Q323" s="60">
        <v>51270.49</v>
      </c>
      <c r="R323" s="60">
        <v>184887827.99000001</v>
      </c>
      <c r="S323" s="61" t="s">
        <v>1955</v>
      </c>
      <c r="T323" s="60">
        <v>0</v>
      </c>
      <c r="U323" s="62" t="s">
        <v>339</v>
      </c>
      <c r="V323" s="63" t="s">
        <v>1604</v>
      </c>
      <c r="W323" s="64">
        <f t="shared" ref="W323:W328" si="11">IF(OR(LEFT(I323)="7",LEFT(I323,1)="8"),VALUE(RIGHT(I323,3)),VALUE(RIGHT(I323,4)))</f>
        <v>149</v>
      </c>
    </row>
    <row r="324" spans="1:28" s="10" customFormat="1" ht="142.5" customHeight="1">
      <c r="A324" s="52">
        <v>18</v>
      </c>
      <c r="B324" s="53" t="s">
        <v>416</v>
      </c>
      <c r="C324" s="54" t="s">
        <v>142</v>
      </c>
      <c r="D324" s="54" t="s">
        <v>1108</v>
      </c>
      <c r="E324" s="55">
        <v>1</v>
      </c>
      <c r="F324" s="56" t="s">
        <v>735</v>
      </c>
      <c r="G324" s="57" t="s">
        <v>736</v>
      </c>
      <c r="H324" s="57" t="s">
        <v>355</v>
      </c>
      <c r="I324" s="58" t="s">
        <v>356</v>
      </c>
      <c r="J324" s="59" t="s">
        <v>357</v>
      </c>
      <c r="K324" s="59" t="s">
        <v>696</v>
      </c>
      <c r="L324" s="59" t="s">
        <v>336</v>
      </c>
      <c r="M324" s="59" t="s">
        <v>337</v>
      </c>
      <c r="N324" s="59" t="s">
        <v>937</v>
      </c>
      <c r="O324" s="60">
        <v>17874.419999999998</v>
      </c>
      <c r="P324" s="60">
        <v>0</v>
      </c>
      <c r="Q324" s="60">
        <v>1.01</v>
      </c>
      <c r="R324" s="60">
        <v>638.65</v>
      </c>
      <c r="S324" s="61" t="s">
        <v>1044</v>
      </c>
      <c r="T324" s="60">
        <v>17236.78</v>
      </c>
      <c r="U324" s="62" t="s">
        <v>339</v>
      </c>
      <c r="V324" s="63" t="s">
        <v>1599</v>
      </c>
      <c r="W324" s="64">
        <f t="shared" si="11"/>
        <v>850</v>
      </c>
    </row>
    <row r="325" spans="1:28" s="10" customFormat="1" ht="142.5" customHeight="1">
      <c r="A325" s="52">
        <v>18</v>
      </c>
      <c r="B325" s="53" t="s">
        <v>416</v>
      </c>
      <c r="C325" s="54" t="s">
        <v>142</v>
      </c>
      <c r="D325" s="54" t="s">
        <v>1108</v>
      </c>
      <c r="E325" s="55">
        <v>1</v>
      </c>
      <c r="F325" s="56" t="s">
        <v>735</v>
      </c>
      <c r="G325" s="57" t="s">
        <v>736</v>
      </c>
      <c r="H325" s="57" t="s">
        <v>358</v>
      </c>
      <c r="I325" s="58" t="s">
        <v>359</v>
      </c>
      <c r="J325" s="59" t="s">
        <v>360</v>
      </c>
      <c r="K325" s="59" t="s">
        <v>696</v>
      </c>
      <c r="L325" s="59" t="s">
        <v>336</v>
      </c>
      <c r="M325" s="59" t="s">
        <v>337</v>
      </c>
      <c r="N325" s="59" t="s">
        <v>937</v>
      </c>
      <c r="O325" s="60">
        <v>26968.5</v>
      </c>
      <c r="P325" s="60">
        <v>0</v>
      </c>
      <c r="Q325" s="60">
        <v>934.15</v>
      </c>
      <c r="R325" s="60">
        <v>122.82</v>
      </c>
      <c r="S325" s="61" t="s">
        <v>1044</v>
      </c>
      <c r="T325" s="60">
        <v>27779.83</v>
      </c>
      <c r="U325" s="62" t="s">
        <v>339</v>
      </c>
      <c r="V325" s="63" t="s">
        <v>1600</v>
      </c>
      <c r="W325" s="64">
        <f t="shared" si="11"/>
        <v>857</v>
      </c>
    </row>
    <row r="326" spans="1:28" s="10" customFormat="1" ht="142.5" customHeight="1">
      <c r="A326" s="52">
        <v>18</v>
      </c>
      <c r="B326" s="53" t="s">
        <v>416</v>
      </c>
      <c r="C326" s="54" t="s">
        <v>142</v>
      </c>
      <c r="D326" s="54" t="s">
        <v>1108</v>
      </c>
      <c r="E326" s="55">
        <v>1</v>
      </c>
      <c r="F326" s="56" t="s">
        <v>735</v>
      </c>
      <c r="G326" s="57" t="s">
        <v>736</v>
      </c>
      <c r="H326" s="57" t="s">
        <v>237</v>
      </c>
      <c r="I326" s="58" t="s">
        <v>353</v>
      </c>
      <c r="J326" s="59" t="s">
        <v>354</v>
      </c>
      <c r="K326" s="59" t="s">
        <v>696</v>
      </c>
      <c r="L326" s="59" t="s">
        <v>336</v>
      </c>
      <c r="M326" s="59" t="s">
        <v>825</v>
      </c>
      <c r="N326" s="59" t="s">
        <v>937</v>
      </c>
      <c r="O326" s="60">
        <v>11299.84</v>
      </c>
      <c r="P326" s="60">
        <v>0</v>
      </c>
      <c r="Q326" s="60">
        <v>330.31</v>
      </c>
      <c r="R326" s="60">
        <v>0</v>
      </c>
      <c r="S326" s="61" t="s">
        <v>1044</v>
      </c>
      <c r="T326" s="60">
        <v>11630.15</v>
      </c>
      <c r="U326" s="62" t="s">
        <v>339</v>
      </c>
      <c r="V326" s="63" t="s">
        <v>1601</v>
      </c>
      <c r="W326" s="64">
        <f t="shared" si="11"/>
        <v>860</v>
      </c>
    </row>
    <row r="327" spans="1:28" s="10" customFormat="1" ht="161.25" customHeight="1">
      <c r="A327" s="52">
        <v>18</v>
      </c>
      <c r="B327" s="53" t="s">
        <v>416</v>
      </c>
      <c r="C327" s="54" t="s">
        <v>142</v>
      </c>
      <c r="D327" s="54" t="s">
        <v>1108</v>
      </c>
      <c r="E327" s="55">
        <v>1</v>
      </c>
      <c r="F327" s="56" t="s">
        <v>735</v>
      </c>
      <c r="G327" s="57" t="s">
        <v>736</v>
      </c>
      <c r="H327" s="57" t="s">
        <v>697</v>
      </c>
      <c r="I327" s="58" t="s">
        <v>698</v>
      </c>
      <c r="J327" s="59" t="s">
        <v>699</v>
      </c>
      <c r="K327" s="59" t="s">
        <v>696</v>
      </c>
      <c r="L327" s="59" t="s">
        <v>336</v>
      </c>
      <c r="M327" s="59" t="s">
        <v>825</v>
      </c>
      <c r="N327" s="59" t="s">
        <v>937</v>
      </c>
      <c r="O327" s="60">
        <v>15693.32</v>
      </c>
      <c r="P327" s="60">
        <v>0</v>
      </c>
      <c r="Q327" s="60">
        <v>17.16</v>
      </c>
      <c r="R327" s="60">
        <v>556.83000000000004</v>
      </c>
      <c r="S327" s="61" t="s">
        <v>1044</v>
      </c>
      <c r="T327" s="60">
        <v>15153.65</v>
      </c>
      <c r="U327" s="62" t="s">
        <v>339</v>
      </c>
      <c r="V327" s="63" t="s">
        <v>1602</v>
      </c>
      <c r="W327" s="64">
        <f t="shared" si="11"/>
        <v>1042</v>
      </c>
    </row>
    <row r="328" spans="1:28" s="10" customFormat="1" ht="174" customHeight="1">
      <c r="A328" s="52">
        <v>18</v>
      </c>
      <c r="B328" s="53" t="s">
        <v>416</v>
      </c>
      <c r="C328" s="54" t="s">
        <v>142</v>
      </c>
      <c r="D328" s="54" t="s">
        <v>1108</v>
      </c>
      <c r="E328" s="55">
        <v>1</v>
      </c>
      <c r="F328" s="56" t="s">
        <v>735</v>
      </c>
      <c r="G328" s="57" t="s">
        <v>736</v>
      </c>
      <c r="H328" s="57" t="s">
        <v>361</v>
      </c>
      <c r="I328" s="58" t="s">
        <v>362</v>
      </c>
      <c r="J328" s="59" t="s">
        <v>363</v>
      </c>
      <c r="K328" s="59" t="s">
        <v>696</v>
      </c>
      <c r="L328" s="59" t="s">
        <v>336</v>
      </c>
      <c r="M328" s="59" t="s">
        <v>825</v>
      </c>
      <c r="N328" s="59" t="s">
        <v>937</v>
      </c>
      <c r="O328" s="60">
        <v>15372.82</v>
      </c>
      <c r="P328" s="60">
        <v>0</v>
      </c>
      <c r="Q328" s="60">
        <v>16.78</v>
      </c>
      <c r="R328" s="60">
        <v>547.66999999999996</v>
      </c>
      <c r="S328" s="61" t="s">
        <v>1044</v>
      </c>
      <c r="T328" s="60">
        <v>14841.93</v>
      </c>
      <c r="U328" s="62" t="s">
        <v>339</v>
      </c>
      <c r="V328" s="63" t="s">
        <v>1603</v>
      </c>
      <c r="W328" s="64">
        <f t="shared" si="11"/>
        <v>1043</v>
      </c>
    </row>
    <row r="329" spans="1:28" s="44" customFormat="1" ht="20.25" customHeight="1" outlineLevel="1">
      <c r="A329" s="79"/>
      <c r="B329" s="96" t="s">
        <v>99</v>
      </c>
      <c r="C329" s="97"/>
      <c r="D329" s="97"/>
      <c r="E329" s="80">
        <f>SUBTOTAL(9,E330:E332)</f>
        <v>2</v>
      </c>
      <c r="F329" s="81"/>
      <c r="G329" s="81"/>
      <c r="H329" s="81"/>
      <c r="I329" s="82"/>
      <c r="J329" s="81"/>
      <c r="K329" s="81"/>
      <c r="L329" s="81"/>
      <c r="M329" s="81"/>
      <c r="N329" s="81"/>
      <c r="O329" s="83"/>
      <c r="P329" s="83"/>
      <c r="Q329" s="83"/>
      <c r="R329" s="83"/>
      <c r="S329" s="81"/>
      <c r="T329" s="83"/>
      <c r="U329" s="81"/>
      <c r="V329" s="84"/>
      <c r="W329" s="82"/>
      <c r="X329" s="10"/>
      <c r="Y329" s="10"/>
    </row>
    <row r="330" spans="1:28" s="51" customFormat="1" ht="20.25" customHeight="1" outlineLevel="2">
      <c r="A330" s="45"/>
      <c r="B330" s="90" t="s">
        <v>408</v>
      </c>
      <c r="C330" s="91"/>
      <c r="D330" s="91"/>
      <c r="E330" s="46">
        <f>SUBTOTAL(9,E331:E332)</f>
        <v>2</v>
      </c>
      <c r="F330" s="47"/>
      <c r="G330" s="47"/>
      <c r="H330" s="47"/>
      <c r="I330" s="48"/>
      <c r="J330" s="47"/>
      <c r="K330" s="47"/>
      <c r="L330" s="47"/>
      <c r="M330" s="47"/>
      <c r="N330" s="47"/>
      <c r="O330" s="49"/>
      <c r="P330" s="49"/>
      <c r="Q330" s="49"/>
      <c r="R330" s="49"/>
      <c r="S330" s="47"/>
      <c r="T330" s="49"/>
      <c r="U330" s="47"/>
      <c r="V330" s="50"/>
      <c r="W330" s="48"/>
      <c r="X330" s="44"/>
      <c r="Y330" s="10"/>
    </row>
    <row r="331" spans="1:28" s="10" customFormat="1" ht="198.75" customHeight="1">
      <c r="A331" s="52">
        <v>18</v>
      </c>
      <c r="B331" s="53" t="s">
        <v>416</v>
      </c>
      <c r="C331" s="54" t="s">
        <v>232</v>
      </c>
      <c r="D331" s="54" t="s">
        <v>285</v>
      </c>
      <c r="E331" s="55">
        <v>1</v>
      </c>
      <c r="F331" s="56" t="s">
        <v>462</v>
      </c>
      <c r="G331" s="57" t="s">
        <v>463</v>
      </c>
      <c r="H331" s="57" t="s">
        <v>463</v>
      </c>
      <c r="I331" s="58" t="s">
        <v>724</v>
      </c>
      <c r="J331" s="59" t="s">
        <v>727</v>
      </c>
      <c r="K331" s="59" t="s">
        <v>1307</v>
      </c>
      <c r="L331" s="59" t="s">
        <v>987</v>
      </c>
      <c r="M331" s="59" t="s">
        <v>1120</v>
      </c>
      <c r="N331" s="59" t="s">
        <v>338</v>
      </c>
      <c r="O331" s="60">
        <v>7174836.5800000001</v>
      </c>
      <c r="P331" s="60">
        <v>37825.910000000003</v>
      </c>
      <c r="Q331" s="60">
        <v>104293.56</v>
      </c>
      <c r="R331" s="60">
        <v>5916187.0999999996</v>
      </c>
      <c r="S331" s="61" t="s">
        <v>1379</v>
      </c>
      <c r="T331" s="60">
        <v>1400768.95</v>
      </c>
      <c r="U331" s="62" t="s">
        <v>339</v>
      </c>
      <c r="V331" s="63" t="s">
        <v>1956</v>
      </c>
      <c r="W331" s="64">
        <f>IF(OR(LEFT(I331)="7",LEFT(I331,1)="8"),VALUE(RIGHT(I331,3)),VALUE(RIGHT(I331,4)))</f>
        <v>1460</v>
      </c>
    </row>
    <row r="332" spans="1:28" s="10" customFormat="1" ht="198.75" customHeight="1">
      <c r="A332" s="52">
        <v>18</v>
      </c>
      <c r="B332" s="53" t="s">
        <v>416</v>
      </c>
      <c r="C332" s="54" t="s">
        <v>232</v>
      </c>
      <c r="D332" s="54" t="s">
        <v>285</v>
      </c>
      <c r="E332" s="55">
        <v>1</v>
      </c>
      <c r="F332" s="56" t="s">
        <v>462</v>
      </c>
      <c r="G332" s="57" t="s">
        <v>463</v>
      </c>
      <c r="H332" s="57" t="s">
        <v>463</v>
      </c>
      <c r="I332" s="58" t="s">
        <v>656</v>
      </c>
      <c r="J332" s="59" t="s">
        <v>657</v>
      </c>
      <c r="K332" s="59" t="s">
        <v>1161</v>
      </c>
      <c r="L332" s="59" t="s">
        <v>987</v>
      </c>
      <c r="M332" s="59" t="s">
        <v>1120</v>
      </c>
      <c r="N332" s="59" t="s">
        <v>338</v>
      </c>
      <c r="O332" s="60">
        <v>982940366.75</v>
      </c>
      <c r="P332" s="60">
        <v>1348394.52</v>
      </c>
      <c r="Q332" s="60">
        <v>34979494.009999998</v>
      </c>
      <c r="R332" s="60">
        <v>155828.18</v>
      </c>
      <c r="S332" s="61" t="s">
        <v>1605</v>
      </c>
      <c r="T332" s="60">
        <v>1019112427.1</v>
      </c>
      <c r="U332" s="62" t="s">
        <v>339</v>
      </c>
      <c r="V332" s="63" t="s">
        <v>1957</v>
      </c>
      <c r="W332" s="64">
        <f>IF(OR(LEFT(I332)="7",LEFT(I332,1)="8"),VALUE(RIGHT(I332,3)),VALUE(RIGHT(I332,4)))</f>
        <v>1480</v>
      </c>
    </row>
    <row r="333" spans="1:28" s="37" customFormat="1" ht="20.25" customHeight="1" outlineLevel="3">
      <c r="A333" s="65"/>
      <c r="B333" s="92" t="s">
        <v>632</v>
      </c>
      <c r="C333" s="93"/>
      <c r="D333" s="93"/>
      <c r="E333" s="66">
        <f>SUBTOTAL(9,E336:E347)</f>
        <v>11</v>
      </c>
      <c r="F333" s="67"/>
      <c r="G333" s="67"/>
      <c r="H333" s="67"/>
      <c r="I333" s="68"/>
      <c r="J333" s="67"/>
      <c r="K333" s="67"/>
      <c r="L333" s="67"/>
      <c r="M333" s="67"/>
      <c r="N333" s="67"/>
      <c r="O333" s="69"/>
      <c r="P333" s="70"/>
      <c r="Q333" s="70"/>
      <c r="R333" s="70"/>
      <c r="S333" s="67"/>
      <c r="T333" s="70"/>
      <c r="U333" s="67"/>
      <c r="V333" s="71"/>
      <c r="W333" s="72"/>
      <c r="X333" s="10"/>
      <c r="Y333" s="10"/>
      <c r="Z333" s="10"/>
      <c r="AA333" s="10"/>
      <c r="AB333" s="10"/>
    </row>
    <row r="334" spans="1:28" s="44" customFormat="1" ht="20.25" customHeight="1" outlineLevel="1">
      <c r="A334" s="38"/>
      <c r="B334" s="94" t="s">
        <v>958</v>
      </c>
      <c r="C334" s="95" t="s">
        <v>956</v>
      </c>
      <c r="D334" s="95"/>
      <c r="E334" s="39">
        <f>SUBTOTAL(9,E336:E347)</f>
        <v>11</v>
      </c>
      <c r="F334" s="40"/>
      <c r="G334" s="40"/>
      <c r="H334" s="40"/>
      <c r="I334" s="41"/>
      <c r="J334" s="40"/>
      <c r="K334" s="40"/>
      <c r="L334" s="40"/>
      <c r="M334" s="40"/>
      <c r="N334" s="40"/>
      <c r="O334" s="42"/>
      <c r="P334" s="42"/>
      <c r="Q334" s="42"/>
      <c r="R334" s="42"/>
      <c r="S334" s="40"/>
      <c r="T334" s="42"/>
      <c r="U334" s="40"/>
      <c r="V334" s="43"/>
      <c r="W334" s="41"/>
      <c r="X334" s="37"/>
      <c r="Y334" s="10"/>
      <c r="Z334" s="10"/>
      <c r="AA334" s="10"/>
      <c r="AB334" s="10"/>
    </row>
    <row r="335" spans="1:28" s="51" customFormat="1" ht="20.25" customHeight="1" outlineLevel="2">
      <c r="A335" s="45"/>
      <c r="B335" s="90" t="s">
        <v>408</v>
      </c>
      <c r="C335" s="91"/>
      <c r="D335" s="91"/>
      <c r="E335" s="46">
        <f>SUBTOTAL(9,E336:E342)</f>
        <v>7</v>
      </c>
      <c r="F335" s="47"/>
      <c r="G335" s="47"/>
      <c r="H335" s="47"/>
      <c r="I335" s="48"/>
      <c r="J335" s="47"/>
      <c r="K335" s="47"/>
      <c r="L335" s="47"/>
      <c r="M335" s="47"/>
      <c r="N335" s="47"/>
      <c r="O335" s="49"/>
      <c r="P335" s="49"/>
      <c r="Q335" s="49"/>
      <c r="R335" s="49"/>
      <c r="S335" s="47"/>
      <c r="T335" s="49"/>
      <c r="U335" s="47"/>
      <c r="V335" s="50"/>
      <c r="W335" s="48"/>
      <c r="X335" s="44"/>
      <c r="Y335" s="10"/>
      <c r="Z335" s="10"/>
      <c r="AA335" s="10"/>
      <c r="AB335" s="10"/>
    </row>
    <row r="336" spans="1:28" s="10" customFormat="1" ht="319.5" customHeight="1">
      <c r="A336" s="52">
        <v>20</v>
      </c>
      <c r="B336" s="53" t="s">
        <v>632</v>
      </c>
      <c r="C336" s="54" t="s">
        <v>142</v>
      </c>
      <c r="D336" s="54" t="s">
        <v>285</v>
      </c>
      <c r="E336" s="55">
        <v>1</v>
      </c>
      <c r="F336" s="56" t="s">
        <v>633</v>
      </c>
      <c r="G336" s="57" t="s">
        <v>634</v>
      </c>
      <c r="H336" s="57" t="s">
        <v>743</v>
      </c>
      <c r="I336" s="58" t="s">
        <v>635</v>
      </c>
      <c r="J336" s="59" t="s">
        <v>728</v>
      </c>
      <c r="K336" s="59" t="s">
        <v>1162</v>
      </c>
      <c r="L336" s="59" t="s">
        <v>336</v>
      </c>
      <c r="M336" s="59" t="s">
        <v>929</v>
      </c>
      <c r="N336" s="59" t="s">
        <v>942</v>
      </c>
      <c r="O336" s="60">
        <v>239909767</v>
      </c>
      <c r="P336" s="60">
        <v>0</v>
      </c>
      <c r="Q336" s="60">
        <v>1647958.45</v>
      </c>
      <c r="R336" s="60">
        <v>232970526.80000001</v>
      </c>
      <c r="S336" s="61" t="s">
        <v>1958</v>
      </c>
      <c r="T336" s="60">
        <v>8587198.6500000004</v>
      </c>
      <c r="U336" s="62" t="s">
        <v>339</v>
      </c>
      <c r="V336" s="63" t="s">
        <v>1959</v>
      </c>
      <c r="W336" s="64">
        <f t="shared" ref="W336:W342" si="12">IF(OR(LEFT(I336)="7",LEFT(I336,1)="8"),VALUE(RIGHT(I336,3)),VALUE(RIGHT(I336,4)))</f>
        <v>1351</v>
      </c>
    </row>
    <row r="337" spans="1:28" s="10" customFormat="1" ht="162.75" customHeight="1">
      <c r="A337" s="52">
        <v>20</v>
      </c>
      <c r="B337" s="53" t="s">
        <v>632</v>
      </c>
      <c r="C337" s="54" t="s">
        <v>142</v>
      </c>
      <c r="D337" s="54" t="s">
        <v>285</v>
      </c>
      <c r="E337" s="55">
        <v>1</v>
      </c>
      <c r="F337" s="56" t="s">
        <v>90</v>
      </c>
      <c r="G337" s="57" t="s">
        <v>1213</v>
      </c>
      <c r="H337" s="57" t="s">
        <v>1213</v>
      </c>
      <c r="I337" s="58" t="s">
        <v>1214</v>
      </c>
      <c r="J337" s="59" t="s">
        <v>1215</v>
      </c>
      <c r="K337" s="59" t="s">
        <v>1163</v>
      </c>
      <c r="L337" s="59" t="s">
        <v>987</v>
      </c>
      <c r="M337" s="59" t="s">
        <v>904</v>
      </c>
      <c r="N337" s="59" t="s">
        <v>1107</v>
      </c>
      <c r="O337" s="60">
        <v>21150910.93</v>
      </c>
      <c r="P337" s="60">
        <v>2295644.7999999998</v>
      </c>
      <c r="Q337" s="60">
        <v>256654.02</v>
      </c>
      <c r="R337" s="60">
        <v>11466684.960000001</v>
      </c>
      <c r="S337" s="61" t="s">
        <v>1960</v>
      </c>
      <c r="T337" s="60">
        <v>12236524.789999999</v>
      </c>
      <c r="U337" s="62" t="s">
        <v>950</v>
      </c>
      <c r="V337" s="63" t="s">
        <v>1961</v>
      </c>
      <c r="W337" s="64">
        <f t="shared" si="12"/>
        <v>416</v>
      </c>
    </row>
    <row r="338" spans="1:28" s="10" customFormat="1" ht="177.75" customHeight="1">
      <c r="A338" s="52">
        <v>20</v>
      </c>
      <c r="B338" s="53" t="s">
        <v>632</v>
      </c>
      <c r="C338" s="54" t="s">
        <v>142</v>
      </c>
      <c r="D338" s="54" t="s">
        <v>285</v>
      </c>
      <c r="E338" s="55">
        <v>1</v>
      </c>
      <c r="F338" s="56" t="s">
        <v>1216</v>
      </c>
      <c r="G338" s="57" t="s">
        <v>1217</v>
      </c>
      <c r="H338" s="57" t="s">
        <v>1217</v>
      </c>
      <c r="I338" s="58" t="s">
        <v>1218</v>
      </c>
      <c r="J338" s="59" t="s">
        <v>1006</v>
      </c>
      <c r="K338" s="59" t="s">
        <v>544</v>
      </c>
      <c r="L338" s="59" t="s">
        <v>761</v>
      </c>
      <c r="M338" s="59" t="s">
        <v>900</v>
      </c>
      <c r="N338" s="59" t="s">
        <v>1107</v>
      </c>
      <c r="O338" s="60">
        <v>0</v>
      </c>
      <c r="P338" s="60">
        <v>0</v>
      </c>
      <c r="Q338" s="60">
        <v>0</v>
      </c>
      <c r="R338" s="60">
        <v>0</v>
      </c>
      <c r="S338" s="61" t="s">
        <v>428</v>
      </c>
      <c r="T338" s="60">
        <v>0</v>
      </c>
      <c r="U338" s="62" t="s">
        <v>950</v>
      </c>
      <c r="V338" s="63" t="s">
        <v>1606</v>
      </c>
      <c r="W338" s="64">
        <f t="shared" si="12"/>
        <v>1414</v>
      </c>
    </row>
    <row r="339" spans="1:28" s="10" customFormat="1" ht="172.5" customHeight="1">
      <c r="A339" s="52">
        <v>20</v>
      </c>
      <c r="B339" s="53" t="s">
        <v>632</v>
      </c>
      <c r="C339" s="54" t="s">
        <v>142</v>
      </c>
      <c r="D339" s="54" t="s">
        <v>285</v>
      </c>
      <c r="E339" s="55">
        <v>1</v>
      </c>
      <c r="F339" s="56" t="s">
        <v>1216</v>
      </c>
      <c r="G339" s="57" t="s">
        <v>1217</v>
      </c>
      <c r="H339" s="57" t="s">
        <v>1217</v>
      </c>
      <c r="I339" s="58" t="s">
        <v>1219</v>
      </c>
      <c r="J339" s="59" t="s">
        <v>1007</v>
      </c>
      <c r="K339" s="59" t="s">
        <v>1280</v>
      </c>
      <c r="L339" s="59" t="s">
        <v>761</v>
      </c>
      <c r="M339" s="59" t="s">
        <v>900</v>
      </c>
      <c r="N339" s="59" t="s">
        <v>1107</v>
      </c>
      <c r="O339" s="60">
        <v>898869.73</v>
      </c>
      <c r="P339" s="60">
        <v>895287.59</v>
      </c>
      <c r="Q339" s="60">
        <v>30250.73</v>
      </c>
      <c r="R339" s="60">
        <v>1823760.33</v>
      </c>
      <c r="S339" s="61" t="s">
        <v>651</v>
      </c>
      <c r="T339" s="60">
        <v>1776631.23</v>
      </c>
      <c r="U339" s="62" t="s">
        <v>950</v>
      </c>
      <c r="V339" s="63" t="s">
        <v>1962</v>
      </c>
      <c r="W339" s="64">
        <f t="shared" si="12"/>
        <v>1445</v>
      </c>
    </row>
    <row r="340" spans="1:28" s="10" customFormat="1" ht="170.25" customHeight="1">
      <c r="A340" s="52">
        <v>20</v>
      </c>
      <c r="B340" s="53" t="s">
        <v>632</v>
      </c>
      <c r="C340" s="54" t="s">
        <v>142</v>
      </c>
      <c r="D340" s="54" t="s">
        <v>285</v>
      </c>
      <c r="E340" s="55">
        <v>1</v>
      </c>
      <c r="F340" s="56" t="s">
        <v>1216</v>
      </c>
      <c r="G340" s="57" t="s">
        <v>1217</v>
      </c>
      <c r="H340" s="57" t="s">
        <v>1217</v>
      </c>
      <c r="I340" s="58" t="s">
        <v>480</v>
      </c>
      <c r="J340" s="59" t="s">
        <v>1007</v>
      </c>
      <c r="K340" s="59" t="s">
        <v>267</v>
      </c>
      <c r="L340" s="59" t="s">
        <v>761</v>
      </c>
      <c r="M340" s="59" t="s">
        <v>900</v>
      </c>
      <c r="N340" s="59" t="s">
        <v>1107</v>
      </c>
      <c r="O340" s="60">
        <v>0</v>
      </c>
      <c r="P340" s="60">
        <v>0.01</v>
      </c>
      <c r="Q340" s="60">
        <v>0</v>
      </c>
      <c r="R340" s="60">
        <v>0</v>
      </c>
      <c r="S340" s="61" t="s">
        <v>1299</v>
      </c>
      <c r="T340" s="60">
        <v>0.01</v>
      </c>
      <c r="U340" s="62" t="s">
        <v>950</v>
      </c>
      <c r="V340" s="63" t="s">
        <v>1607</v>
      </c>
      <c r="W340" s="64">
        <f t="shared" si="12"/>
        <v>1447</v>
      </c>
    </row>
    <row r="341" spans="1:28" s="10" customFormat="1" ht="198.75" customHeight="1">
      <c r="A341" s="52">
        <v>20</v>
      </c>
      <c r="B341" s="53" t="s">
        <v>632</v>
      </c>
      <c r="C341" s="54" t="s">
        <v>142</v>
      </c>
      <c r="D341" s="54" t="s">
        <v>285</v>
      </c>
      <c r="E341" s="55">
        <v>1</v>
      </c>
      <c r="F341" s="56" t="s">
        <v>1216</v>
      </c>
      <c r="G341" s="57" t="s">
        <v>1217</v>
      </c>
      <c r="H341" s="57" t="s">
        <v>1217</v>
      </c>
      <c r="I341" s="58" t="s">
        <v>268</v>
      </c>
      <c r="J341" s="59" t="s">
        <v>399</v>
      </c>
      <c r="K341" s="59" t="s">
        <v>1281</v>
      </c>
      <c r="L341" s="59" t="s">
        <v>761</v>
      </c>
      <c r="M341" s="59" t="s">
        <v>900</v>
      </c>
      <c r="N341" s="59" t="s">
        <v>1107</v>
      </c>
      <c r="O341" s="60">
        <v>52485729.759999998</v>
      </c>
      <c r="P341" s="60">
        <v>9702376.1600000001</v>
      </c>
      <c r="Q341" s="60">
        <v>1809965.27</v>
      </c>
      <c r="R341" s="60">
        <v>9310835.4199999999</v>
      </c>
      <c r="S341" s="61" t="s">
        <v>1300</v>
      </c>
      <c r="T341" s="60">
        <v>54687235.770000003</v>
      </c>
      <c r="U341" s="62" t="s">
        <v>950</v>
      </c>
      <c r="V341" s="63" t="s">
        <v>1963</v>
      </c>
      <c r="W341" s="64">
        <f t="shared" si="12"/>
        <v>1448</v>
      </c>
    </row>
    <row r="342" spans="1:28" s="10" customFormat="1" ht="165" customHeight="1">
      <c r="A342" s="52">
        <v>20</v>
      </c>
      <c r="B342" s="53" t="s">
        <v>632</v>
      </c>
      <c r="C342" s="54" t="s">
        <v>142</v>
      </c>
      <c r="D342" s="54" t="s">
        <v>285</v>
      </c>
      <c r="E342" s="55">
        <v>1</v>
      </c>
      <c r="F342" s="56" t="s">
        <v>100</v>
      </c>
      <c r="G342" s="57" t="s">
        <v>101</v>
      </c>
      <c r="H342" s="57" t="s">
        <v>101</v>
      </c>
      <c r="I342" s="58" t="s">
        <v>102</v>
      </c>
      <c r="J342" s="59" t="s">
        <v>103</v>
      </c>
      <c r="K342" s="59" t="s">
        <v>161</v>
      </c>
      <c r="L342" s="59" t="s">
        <v>336</v>
      </c>
      <c r="M342" s="59" t="s">
        <v>949</v>
      </c>
      <c r="N342" s="59" t="s">
        <v>942</v>
      </c>
      <c r="O342" s="60">
        <v>0</v>
      </c>
      <c r="P342" s="60">
        <v>0</v>
      </c>
      <c r="Q342" s="60">
        <v>0</v>
      </c>
      <c r="R342" s="60">
        <v>0</v>
      </c>
      <c r="S342" s="61" t="s">
        <v>1094</v>
      </c>
      <c r="T342" s="60">
        <v>0</v>
      </c>
      <c r="U342" s="62" t="s">
        <v>339</v>
      </c>
      <c r="V342" s="63" t="s">
        <v>1964</v>
      </c>
      <c r="W342" s="64">
        <f t="shared" si="12"/>
        <v>1374</v>
      </c>
    </row>
    <row r="343" spans="1:28" s="51" customFormat="1" ht="20.25" customHeight="1" outlineLevel="2">
      <c r="A343" s="73"/>
      <c r="B343" s="98" t="s">
        <v>409</v>
      </c>
      <c r="C343" s="99"/>
      <c r="D343" s="99"/>
      <c r="E343" s="74">
        <f>SUBTOTAL(9,E344:E347)</f>
        <v>4</v>
      </c>
      <c r="F343" s="75"/>
      <c r="G343" s="75"/>
      <c r="H343" s="75"/>
      <c r="I343" s="76"/>
      <c r="J343" s="75"/>
      <c r="K343" s="75"/>
      <c r="L343" s="75"/>
      <c r="M343" s="75"/>
      <c r="N343" s="75"/>
      <c r="O343" s="77"/>
      <c r="P343" s="77"/>
      <c r="Q343" s="77"/>
      <c r="R343" s="77"/>
      <c r="S343" s="75"/>
      <c r="T343" s="77"/>
      <c r="U343" s="75"/>
      <c r="V343" s="78"/>
      <c r="W343" s="76"/>
      <c r="X343" s="10"/>
      <c r="Y343" s="10"/>
      <c r="Z343" s="37"/>
      <c r="AA343" s="37"/>
      <c r="AB343" s="37"/>
    </row>
    <row r="344" spans="1:28" s="10" customFormat="1" ht="150" customHeight="1">
      <c r="A344" s="52">
        <v>20</v>
      </c>
      <c r="B344" s="53" t="s">
        <v>632</v>
      </c>
      <c r="C344" s="54" t="s">
        <v>142</v>
      </c>
      <c r="D344" s="54" t="s">
        <v>756</v>
      </c>
      <c r="E344" s="55">
        <v>1</v>
      </c>
      <c r="F344" s="56">
        <v>315</v>
      </c>
      <c r="G344" s="57" t="s">
        <v>134</v>
      </c>
      <c r="H344" s="57" t="s">
        <v>912</v>
      </c>
      <c r="I344" s="58">
        <v>20042041001379</v>
      </c>
      <c r="J344" s="59" t="s">
        <v>375</v>
      </c>
      <c r="K344" s="59" t="s">
        <v>1282</v>
      </c>
      <c r="L344" s="59" t="s">
        <v>336</v>
      </c>
      <c r="M344" s="59" t="s">
        <v>949</v>
      </c>
      <c r="N344" s="59" t="s">
        <v>942</v>
      </c>
      <c r="O344" s="60">
        <v>11635911.52</v>
      </c>
      <c r="P344" s="60">
        <v>0</v>
      </c>
      <c r="Q344" s="60">
        <v>268161.77</v>
      </c>
      <c r="R344" s="60">
        <v>5650734.1799999997</v>
      </c>
      <c r="S344" s="61" t="s">
        <v>652</v>
      </c>
      <c r="T344" s="60">
        <v>6253339.1100000003</v>
      </c>
      <c r="U344" s="62" t="s">
        <v>339</v>
      </c>
      <c r="V344" s="63" t="s">
        <v>1608</v>
      </c>
      <c r="W344" s="64">
        <f>IF(OR(LEFT(I344)="7",LEFT(I344,1)="8"),VALUE(RIGHT(I344,3)),VALUE(RIGHT(I344,4)))</f>
        <v>1379</v>
      </c>
    </row>
    <row r="345" spans="1:28" s="10" customFormat="1" ht="150" customHeight="1">
      <c r="A345" s="52">
        <v>20</v>
      </c>
      <c r="B345" s="53" t="s">
        <v>632</v>
      </c>
      <c r="C345" s="54" t="s">
        <v>142</v>
      </c>
      <c r="D345" s="54" t="s">
        <v>756</v>
      </c>
      <c r="E345" s="55">
        <v>1</v>
      </c>
      <c r="F345" s="56">
        <v>315</v>
      </c>
      <c r="G345" s="57" t="s">
        <v>134</v>
      </c>
      <c r="H345" s="57" t="s">
        <v>135</v>
      </c>
      <c r="I345" s="58">
        <v>20042041001380</v>
      </c>
      <c r="J345" s="59" t="s">
        <v>376</v>
      </c>
      <c r="K345" s="59" t="s">
        <v>1283</v>
      </c>
      <c r="L345" s="59" t="s">
        <v>336</v>
      </c>
      <c r="M345" s="59" t="s">
        <v>949</v>
      </c>
      <c r="N345" s="59" t="s">
        <v>942</v>
      </c>
      <c r="O345" s="60">
        <v>5475288.3300000001</v>
      </c>
      <c r="P345" s="60">
        <v>0</v>
      </c>
      <c r="Q345" s="60">
        <v>193864.44</v>
      </c>
      <c r="R345" s="60">
        <v>0</v>
      </c>
      <c r="S345" s="61" t="s">
        <v>303</v>
      </c>
      <c r="T345" s="60">
        <v>5669152.7699999996</v>
      </c>
      <c r="U345" s="62" t="s">
        <v>339</v>
      </c>
      <c r="V345" s="63" t="s">
        <v>1609</v>
      </c>
      <c r="W345" s="64">
        <f>IF(OR(LEFT(I345)="7",LEFT(I345,1)="8"),VALUE(RIGHT(I345,3)),VALUE(RIGHT(I345,4)))</f>
        <v>1380</v>
      </c>
    </row>
    <row r="346" spans="1:28" s="10" customFormat="1" ht="150" customHeight="1">
      <c r="A346" s="52">
        <v>20</v>
      </c>
      <c r="B346" s="53" t="s">
        <v>632</v>
      </c>
      <c r="C346" s="54" t="s">
        <v>142</v>
      </c>
      <c r="D346" s="54" t="s">
        <v>756</v>
      </c>
      <c r="E346" s="55">
        <v>1</v>
      </c>
      <c r="F346" s="56">
        <v>315</v>
      </c>
      <c r="G346" s="57" t="s">
        <v>134</v>
      </c>
      <c r="H346" s="57" t="s">
        <v>905</v>
      </c>
      <c r="I346" s="58">
        <v>20042041001381</v>
      </c>
      <c r="J346" s="59" t="s">
        <v>377</v>
      </c>
      <c r="K346" s="59" t="s">
        <v>549</v>
      </c>
      <c r="L346" s="59" t="s">
        <v>336</v>
      </c>
      <c r="M346" s="59" t="s">
        <v>949</v>
      </c>
      <c r="N346" s="59" t="s">
        <v>942</v>
      </c>
      <c r="O346" s="60">
        <v>15898893.550000001</v>
      </c>
      <c r="P346" s="60">
        <v>0</v>
      </c>
      <c r="Q346" s="60">
        <v>500764.1</v>
      </c>
      <c r="R346" s="60">
        <v>3993649.17</v>
      </c>
      <c r="S346" s="61" t="s">
        <v>1301</v>
      </c>
      <c r="T346" s="60">
        <v>12406008.48</v>
      </c>
      <c r="U346" s="62" t="s">
        <v>339</v>
      </c>
      <c r="V346" s="63" t="s">
        <v>1610</v>
      </c>
      <c r="W346" s="64">
        <f>IF(OR(LEFT(I346)="7",LEFT(I346,1)="8"),VALUE(RIGHT(I346,3)),VALUE(RIGHT(I346,4)))</f>
        <v>1381</v>
      </c>
    </row>
    <row r="347" spans="1:28" s="10" customFormat="1" ht="157.5" customHeight="1">
      <c r="A347" s="52">
        <v>20</v>
      </c>
      <c r="B347" s="53" t="s">
        <v>632</v>
      </c>
      <c r="C347" s="54" t="s">
        <v>142</v>
      </c>
      <c r="D347" s="54" t="s">
        <v>756</v>
      </c>
      <c r="E347" s="55">
        <v>1</v>
      </c>
      <c r="F347" s="56">
        <v>315</v>
      </c>
      <c r="G347" s="57" t="s">
        <v>134</v>
      </c>
      <c r="H347" s="57" t="s">
        <v>538</v>
      </c>
      <c r="I347" s="58">
        <v>20042041001382</v>
      </c>
      <c r="J347" s="59" t="s">
        <v>162</v>
      </c>
      <c r="K347" s="59" t="s">
        <v>307</v>
      </c>
      <c r="L347" s="59" t="s">
        <v>336</v>
      </c>
      <c r="M347" s="59" t="s">
        <v>949</v>
      </c>
      <c r="N347" s="59" t="s">
        <v>942</v>
      </c>
      <c r="O347" s="60">
        <v>5808450.7999999998</v>
      </c>
      <c r="P347" s="60">
        <v>0</v>
      </c>
      <c r="Q347" s="60">
        <v>200077.25</v>
      </c>
      <c r="R347" s="60">
        <v>783000</v>
      </c>
      <c r="S347" s="61" t="s">
        <v>652</v>
      </c>
      <c r="T347" s="60">
        <v>5225528.05</v>
      </c>
      <c r="U347" s="62" t="s">
        <v>339</v>
      </c>
      <c r="V347" s="63" t="s">
        <v>1611</v>
      </c>
      <c r="W347" s="64">
        <f>IF(OR(LEFT(I347)="7",LEFT(I347,1)="8"),VALUE(RIGHT(I347,3)),VALUE(RIGHT(I347,4)))</f>
        <v>1382</v>
      </c>
    </row>
    <row r="348" spans="1:28" s="37" customFormat="1" ht="20.25" customHeight="1" outlineLevel="3">
      <c r="A348" s="65"/>
      <c r="B348" s="92" t="s">
        <v>913</v>
      </c>
      <c r="C348" s="93"/>
      <c r="D348" s="93"/>
      <c r="E348" s="66">
        <f>SUBTOTAL(9,E351:E365)</f>
        <v>14</v>
      </c>
      <c r="F348" s="67"/>
      <c r="G348" s="67"/>
      <c r="H348" s="67"/>
      <c r="I348" s="68"/>
      <c r="J348" s="67"/>
      <c r="K348" s="67"/>
      <c r="L348" s="67"/>
      <c r="M348" s="67"/>
      <c r="N348" s="67"/>
      <c r="O348" s="69"/>
      <c r="P348" s="70"/>
      <c r="Q348" s="70"/>
      <c r="R348" s="70"/>
      <c r="S348" s="67"/>
      <c r="T348" s="70"/>
      <c r="U348" s="67"/>
      <c r="V348" s="71"/>
      <c r="W348" s="72"/>
      <c r="X348" s="10"/>
      <c r="Y348" s="10"/>
      <c r="Z348" s="10"/>
      <c r="AA348" s="10"/>
      <c r="AB348" s="10"/>
    </row>
    <row r="349" spans="1:28" s="44" customFormat="1" ht="20.25" customHeight="1" outlineLevel="1">
      <c r="A349" s="38"/>
      <c r="B349" s="94" t="s">
        <v>958</v>
      </c>
      <c r="C349" s="95" t="s">
        <v>956</v>
      </c>
      <c r="D349" s="95"/>
      <c r="E349" s="39">
        <f>SUBTOTAL(9,E351:E365)</f>
        <v>14</v>
      </c>
      <c r="F349" s="40"/>
      <c r="G349" s="40"/>
      <c r="H349" s="40"/>
      <c r="I349" s="41"/>
      <c r="J349" s="40"/>
      <c r="K349" s="40"/>
      <c r="L349" s="40"/>
      <c r="M349" s="40"/>
      <c r="N349" s="40"/>
      <c r="O349" s="42"/>
      <c r="P349" s="42"/>
      <c r="Q349" s="42"/>
      <c r="R349" s="42"/>
      <c r="S349" s="40"/>
      <c r="T349" s="42"/>
      <c r="U349" s="40"/>
      <c r="V349" s="43"/>
      <c r="W349" s="41"/>
      <c r="X349" s="37"/>
      <c r="Y349" s="10"/>
      <c r="Z349" s="10"/>
      <c r="AA349" s="10"/>
      <c r="AB349" s="10"/>
    </row>
    <row r="350" spans="1:28" s="51" customFormat="1" ht="20.25" customHeight="1" outlineLevel="2">
      <c r="A350" s="45"/>
      <c r="B350" s="90" t="s">
        <v>408</v>
      </c>
      <c r="C350" s="91"/>
      <c r="D350" s="91"/>
      <c r="E350" s="46">
        <f>SUBTOTAL(9,E351:E355)</f>
        <v>5</v>
      </c>
      <c r="F350" s="47"/>
      <c r="G350" s="47"/>
      <c r="H350" s="47"/>
      <c r="I350" s="48"/>
      <c r="J350" s="47"/>
      <c r="K350" s="47"/>
      <c r="L350" s="47"/>
      <c r="M350" s="47"/>
      <c r="N350" s="47"/>
      <c r="O350" s="49"/>
      <c r="P350" s="49"/>
      <c r="Q350" s="49"/>
      <c r="R350" s="49"/>
      <c r="S350" s="47"/>
      <c r="T350" s="49"/>
      <c r="U350" s="47"/>
      <c r="V350" s="50"/>
      <c r="W350" s="48"/>
      <c r="X350" s="44"/>
      <c r="Y350" s="10"/>
      <c r="Z350" s="10"/>
      <c r="AA350" s="10"/>
      <c r="AB350" s="10"/>
    </row>
    <row r="351" spans="1:28" s="10" customFormat="1" ht="206.25" customHeight="1">
      <c r="A351" s="52">
        <v>21</v>
      </c>
      <c r="B351" s="53" t="s">
        <v>913</v>
      </c>
      <c r="C351" s="54" t="s">
        <v>142</v>
      </c>
      <c r="D351" s="54" t="s">
        <v>285</v>
      </c>
      <c r="E351" s="55">
        <v>1</v>
      </c>
      <c r="F351" s="56">
        <v>500</v>
      </c>
      <c r="G351" s="57" t="s">
        <v>1380</v>
      </c>
      <c r="H351" s="57" t="s">
        <v>743</v>
      </c>
      <c r="I351" s="58">
        <v>20092150001518</v>
      </c>
      <c r="J351" s="59" t="s">
        <v>1381</v>
      </c>
      <c r="K351" s="59" t="s">
        <v>1328</v>
      </c>
      <c r="L351" s="59" t="s">
        <v>336</v>
      </c>
      <c r="M351" s="59" t="s">
        <v>554</v>
      </c>
      <c r="N351" s="59" t="s">
        <v>338</v>
      </c>
      <c r="O351" s="60">
        <v>0</v>
      </c>
      <c r="P351" s="60">
        <v>80392239</v>
      </c>
      <c r="Q351" s="60">
        <v>2302645.7799999998</v>
      </c>
      <c r="R351" s="60">
        <v>696000</v>
      </c>
      <c r="S351" s="61" t="s">
        <v>1965</v>
      </c>
      <c r="T351" s="60">
        <v>81998884.780000001</v>
      </c>
      <c r="U351" s="62" t="s">
        <v>950</v>
      </c>
      <c r="V351" s="63" t="s">
        <v>1612</v>
      </c>
      <c r="W351" s="64">
        <f>IF(OR(LEFT(I351)="7",LEFT(I351,1)="8"),VALUE(RIGHT(I351,3)),VALUE(RIGHT(I351,4)))</f>
        <v>1518</v>
      </c>
    </row>
    <row r="352" spans="1:28" s="10" customFormat="1" ht="142.5" customHeight="1">
      <c r="A352" s="52">
        <v>21</v>
      </c>
      <c r="B352" s="53" t="s">
        <v>913</v>
      </c>
      <c r="C352" s="54" t="s">
        <v>142</v>
      </c>
      <c r="D352" s="54" t="s">
        <v>285</v>
      </c>
      <c r="E352" s="55">
        <v>1</v>
      </c>
      <c r="F352" s="56" t="s">
        <v>914</v>
      </c>
      <c r="G352" s="57" t="s">
        <v>915</v>
      </c>
      <c r="H352" s="57" t="s">
        <v>967</v>
      </c>
      <c r="I352" s="58" t="s">
        <v>131</v>
      </c>
      <c r="J352" s="59" t="s">
        <v>132</v>
      </c>
      <c r="K352" s="59" t="s">
        <v>133</v>
      </c>
      <c r="L352" s="59" t="s">
        <v>336</v>
      </c>
      <c r="M352" s="59" t="s">
        <v>337</v>
      </c>
      <c r="N352" s="59" t="s">
        <v>493</v>
      </c>
      <c r="O352" s="60">
        <v>80788321.700000003</v>
      </c>
      <c r="P352" s="60">
        <v>20682567</v>
      </c>
      <c r="Q352" s="60">
        <v>2710906.25</v>
      </c>
      <c r="R352" s="60">
        <v>8612637.8399999999</v>
      </c>
      <c r="S352" s="61" t="s">
        <v>1135</v>
      </c>
      <c r="T352" s="60">
        <v>236743037</v>
      </c>
      <c r="U352" s="62" t="s">
        <v>950</v>
      </c>
      <c r="V352" s="63" t="s">
        <v>1616</v>
      </c>
      <c r="W352" s="64">
        <f>IF(OR(LEFT(I352)="7",LEFT(I352,1)="8"),VALUE(RIGHT(I352,3)),VALUE(RIGHT(I352,4)))</f>
        <v>101</v>
      </c>
    </row>
    <row r="353" spans="1:28" s="10" customFormat="1" ht="142.5" customHeight="1">
      <c r="A353" s="52">
        <v>21</v>
      </c>
      <c r="B353" s="53" t="s">
        <v>913</v>
      </c>
      <c r="C353" s="54" t="s">
        <v>142</v>
      </c>
      <c r="D353" s="54" t="s">
        <v>285</v>
      </c>
      <c r="E353" s="55">
        <v>1</v>
      </c>
      <c r="F353" s="56" t="s">
        <v>914</v>
      </c>
      <c r="G353" s="57" t="s">
        <v>915</v>
      </c>
      <c r="H353" s="57" t="s">
        <v>915</v>
      </c>
      <c r="I353" s="58">
        <v>800021274523</v>
      </c>
      <c r="J353" s="59" t="s">
        <v>129</v>
      </c>
      <c r="K353" s="59" t="s">
        <v>130</v>
      </c>
      <c r="L353" s="59" t="s">
        <v>987</v>
      </c>
      <c r="M353" s="59" t="s">
        <v>370</v>
      </c>
      <c r="N353" s="59" t="s">
        <v>937</v>
      </c>
      <c r="O353" s="60">
        <v>212400000</v>
      </c>
      <c r="P353" s="60">
        <v>0</v>
      </c>
      <c r="Q353" s="60">
        <v>0</v>
      </c>
      <c r="R353" s="60">
        <v>0</v>
      </c>
      <c r="S353" s="61" t="s">
        <v>1134</v>
      </c>
      <c r="T353" s="60">
        <v>212400000</v>
      </c>
      <c r="U353" s="62" t="s">
        <v>950</v>
      </c>
      <c r="V353" s="63" t="s">
        <v>1615</v>
      </c>
      <c r="W353" s="64">
        <f>IF(OR(LEFT(I353)="7",LEFT(I353,1)="8"),VALUE(RIGHT(I353,3)),VALUE(RIGHT(I353,4)))</f>
        <v>523</v>
      </c>
    </row>
    <row r="354" spans="1:28" s="10" customFormat="1" ht="142.5" customHeight="1">
      <c r="A354" s="52">
        <v>21</v>
      </c>
      <c r="B354" s="53" t="s">
        <v>913</v>
      </c>
      <c r="C354" s="54" t="s">
        <v>142</v>
      </c>
      <c r="D354" s="54" t="s">
        <v>285</v>
      </c>
      <c r="E354" s="55">
        <v>1</v>
      </c>
      <c r="F354" s="56" t="s">
        <v>914</v>
      </c>
      <c r="G354" s="57" t="s">
        <v>915</v>
      </c>
      <c r="H354" s="57" t="s">
        <v>915</v>
      </c>
      <c r="I354" s="58">
        <v>800021271526</v>
      </c>
      <c r="J354" s="59" t="s">
        <v>916</v>
      </c>
      <c r="K354" s="59" t="s">
        <v>917</v>
      </c>
      <c r="L354" s="59" t="s">
        <v>987</v>
      </c>
      <c r="M354" s="59" t="s">
        <v>902</v>
      </c>
      <c r="N354" s="59" t="s">
        <v>1107</v>
      </c>
      <c r="O354" s="60">
        <v>9234413.1300000008</v>
      </c>
      <c r="P354" s="60">
        <v>0</v>
      </c>
      <c r="Q354" s="60">
        <v>312723.58</v>
      </c>
      <c r="R354" s="60">
        <v>40026.449999999997</v>
      </c>
      <c r="S354" s="61" t="s">
        <v>1302</v>
      </c>
      <c r="T354" s="60">
        <v>9416243.7200000007</v>
      </c>
      <c r="U354" s="62" t="s">
        <v>950</v>
      </c>
      <c r="V354" s="63" t="s">
        <v>1614</v>
      </c>
      <c r="W354" s="64">
        <f>IF(OR(LEFT(I354)="7",LEFT(I354,1)="8"),VALUE(RIGHT(I354,3)),VALUE(RIGHT(I354,4)))</f>
        <v>526</v>
      </c>
    </row>
    <row r="355" spans="1:28" s="10" customFormat="1" ht="150" customHeight="1">
      <c r="A355" s="52">
        <v>21</v>
      </c>
      <c r="B355" s="53" t="s">
        <v>913</v>
      </c>
      <c r="C355" s="54" t="s">
        <v>142</v>
      </c>
      <c r="D355" s="54" t="s">
        <v>285</v>
      </c>
      <c r="E355" s="55">
        <v>1</v>
      </c>
      <c r="F355" s="56" t="s">
        <v>914</v>
      </c>
      <c r="G355" s="57" t="s">
        <v>915</v>
      </c>
      <c r="H355" s="57" t="s">
        <v>653</v>
      </c>
      <c r="I355" s="58">
        <v>800021252527</v>
      </c>
      <c r="J355" s="59" t="s">
        <v>291</v>
      </c>
      <c r="K355" s="59" t="s">
        <v>292</v>
      </c>
      <c r="L355" s="59" t="s">
        <v>987</v>
      </c>
      <c r="M355" s="59" t="s">
        <v>902</v>
      </c>
      <c r="N355" s="59" t="s">
        <v>1107</v>
      </c>
      <c r="O355" s="60">
        <v>239088.95</v>
      </c>
      <c r="P355" s="60">
        <v>0.01</v>
      </c>
      <c r="Q355" s="60">
        <v>5880.87</v>
      </c>
      <c r="R355" s="60">
        <v>3041.08</v>
      </c>
      <c r="S355" s="61" t="s">
        <v>1382</v>
      </c>
      <c r="T355" s="60">
        <v>240828.84</v>
      </c>
      <c r="U355" s="62" t="s">
        <v>950</v>
      </c>
      <c r="V355" s="63" t="s">
        <v>1613</v>
      </c>
      <c r="W355" s="64">
        <f>IF(OR(LEFT(I355)="7",LEFT(I355,1)="8"),VALUE(RIGHT(I355,3)),VALUE(RIGHT(I355,4)))</f>
        <v>527</v>
      </c>
    </row>
    <row r="356" spans="1:28" s="51" customFormat="1" ht="20.25" customHeight="1" outlineLevel="2">
      <c r="A356" s="73"/>
      <c r="B356" s="98" t="s">
        <v>409</v>
      </c>
      <c r="C356" s="99"/>
      <c r="D356" s="99"/>
      <c r="E356" s="74">
        <f>SUBTOTAL(9,E357:E365)</f>
        <v>9</v>
      </c>
      <c r="F356" s="75"/>
      <c r="G356" s="75"/>
      <c r="H356" s="75"/>
      <c r="I356" s="76"/>
      <c r="J356" s="75"/>
      <c r="K356" s="75"/>
      <c r="L356" s="75"/>
      <c r="M356" s="75"/>
      <c r="N356" s="75"/>
      <c r="O356" s="77"/>
      <c r="P356" s="77"/>
      <c r="Q356" s="77"/>
      <c r="R356" s="77"/>
      <c r="S356" s="75"/>
      <c r="T356" s="77"/>
      <c r="U356" s="75"/>
      <c r="V356" s="78"/>
      <c r="W356" s="76"/>
      <c r="X356" s="10"/>
      <c r="Y356" s="10"/>
      <c r="Z356" s="10"/>
      <c r="AA356" s="10"/>
      <c r="AB356" s="10"/>
    </row>
    <row r="357" spans="1:28" s="10" customFormat="1" ht="198.75" customHeight="1">
      <c r="A357" s="52">
        <v>21</v>
      </c>
      <c r="B357" s="53" t="s">
        <v>913</v>
      </c>
      <c r="C357" s="54" t="s">
        <v>142</v>
      </c>
      <c r="D357" s="54" t="s">
        <v>756</v>
      </c>
      <c r="E357" s="55">
        <v>1</v>
      </c>
      <c r="F357" s="56">
        <v>210</v>
      </c>
      <c r="G357" s="57" t="s">
        <v>293</v>
      </c>
      <c r="H357" s="57" t="s">
        <v>294</v>
      </c>
      <c r="I357" s="58">
        <v>700021265021</v>
      </c>
      <c r="J357" s="59" t="s">
        <v>1058</v>
      </c>
      <c r="K357" s="59" t="s">
        <v>1059</v>
      </c>
      <c r="L357" s="59" t="s">
        <v>987</v>
      </c>
      <c r="M357" s="59" t="s">
        <v>593</v>
      </c>
      <c r="N357" s="59" t="s">
        <v>338</v>
      </c>
      <c r="O357" s="60">
        <v>288184.94</v>
      </c>
      <c r="P357" s="60">
        <v>0</v>
      </c>
      <c r="Q357" s="60">
        <v>2062739.03</v>
      </c>
      <c r="R357" s="60">
        <v>3770.24</v>
      </c>
      <c r="S357" s="61" t="s">
        <v>1619</v>
      </c>
      <c r="T357" s="60">
        <v>2347153.73</v>
      </c>
      <c r="U357" s="62" t="s">
        <v>950</v>
      </c>
      <c r="V357" s="63" t="s">
        <v>1966</v>
      </c>
      <c r="W357" s="64">
        <f t="shared" ref="W357:W365" si="13">IF(OR(LEFT(I357)="7",LEFT(I357,1)="8"),VALUE(RIGHT(I357,3)),VALUE(RIGHT(I357,4)))</f>
        <v>21</v>
      </c>
    </row>
    <row r="358" spans="1:28" s="10" customFormat="1" ht="155.25" customHeight="1">
      <c r="A358" s="52">
        <v>21</v>
      </c>
      <c r="B358" s="53" t="s">
        <v>913</v>
      </c>
      <c r="C358" s="54" t="s">
        <v>142</v>
      </c>
      <c r="D358" s="54" t="s">
        <v>756</v>
      </c>
      <c r="E358" s="55">
        <v>1</v>
      </c>
      <c r="F358" s="56">
        <v>210</v>
      </c>
      <c r="G358" s="57" t="s">
        <v>293</v>
      </c>
      <c r="H358" s="57" t="s">
        <v>294</v>
      </c>
      <c r="I358" s="58">
        <v>700021274026</v>
      </c>
      <c r="J358" s="59" t="s">
        <v>1062</v>
      </c>
      <c r="K358" s="59" t="s">
        <v>1063</v>
      </c>
      <c r="L358" s="59" t="s">
        <v>987</v>
      </c>
      <c r="M358" s="59" t="s">
        <v>1064</v>
      </c>
      <c r="N358" s="59" t="s">
        <v>338</v>
      </c>
      <c r="O358" s="60">
        <v>453475.62</v>
      </c>
      <c r="P358" s="60">
        <v>0</v>
      </c>
      <c r="Q358" s="60">
        <v>0</v>
      </c>
      <c r="R358" s="60">
        <v>0</v>
      </c>
      <c r="S358" s="61" t="s">
        <v>1383</v>
      </c>
      <c r="T358" s="60">
        <v>453475.62</v>
      </c>
      <c r="U358" s="62" t="s">
        <v>950</v>
      </c>
      <c r="V358" s="63" t="s">
        <v>1967</v>
      </c>
      <c r="W358" s="64">
        <f t="shared" si="13"/>
        <v>26</v>
      </c>
    </row>
    <row r="359" spans="1:28" s="10" customFormat="1" ht="198.75" customHeight="1">
      <c r="A359" s="52">
        <v>21</v>
      </c>
      <c r="B359" s="53" t="s">
        <v>913</v>
      </c>
      <c r="C359" s="54" t="s">
        <v>142</v>
      </c>
      <c r="D359" s="54" t="s">
        <v>756</v>
      </c>
      <c r="E359" s="55">
        <v>1</v>
      </c>
      <c r="F359" s="56">
        <v>210</v>
      </c>
      <c r="G359" s="57" t="s">
        <v>293</v>
      </c>
      <c r="H359" s="57" t="s">
        <v>294</v>
      </c>
      <c r="I359" s="58">
        <v>700021268119</v>
      </c>
      <c r="J359" s="59" t="s">
        <v>1060</v>
      </c>
      <c r="K359" s="59" t="s">
        <v>1061</v>
      </c>
      <c r="L359" s="59" t="s">
        <v>987</v>
      </c>
      <c r="M359" s="59" t="s">
        <v>593</v>
      </c>
      <c r="N359" s="59" t="s">
        <v>338</v>
      </c>
      <c r="O359" s="60">
        <v>202117.46</v>
      </c>
      <c r="P359" s="60">
        <v>0</v>
      </c>
      <c r="Q359" s="60">
        <v>5100.63</v>
      </c>
      <c r="R359" s="60">
        <v>20275</v>
      </c>
      <c r="S359" s="61" t="s">
        <v>1968</v>
      </c>
      <c r="T359" s="60">
        <v>186943.09</v>
      </c>
      <c r="U359" s="62" t="s">
        <v>950</v>
      </c>
      <c r="V359" s="63" t="s">
        <v>1969</v>
      </c>
      <c r="W359" s="64">
        <f t="shared" si="13"/>
        <v>119</v>
      </c>
    </row>
    <row r="360" spans="1:28" s="10" customFormat="1" ht="146.25" customHeight="1">
      <c r="A360" s="52">
        <v>21</v>
      </c>
      <c r="B360" s="53" t="s">
        <v>913</v>
      </c>
      <c r="C360" s="54" t="s">
        <v>142</v>
      </c>
      <c r="D360" s="54" t="s">
        <v>756</v>
      </c>
      <c r="E360" s="55">
        <v>1</v>
      </c>
      <c r="F360" s="56">
        <v>210</v>
      </c>
      <c r="G360" s="57" t="s">
        <v>293</v>
      </c>
      <c r="H360" s="57" t="s">
        <v>294</v>
      </c>
      <c r="I360" s="58">
        <v>700021211125</v>
      </c>
      <c r="J360" s="59" t="s">
        <v>295</v>
      </c>
      <c r="K360" s="59" t="s">
        <v>1056</v>
      </c>
      <c r="L360" s="59" t="s">
        <v>987</v>
      </c>
      <c r="M360" s="59" t="s">
        <v>904</v>
      </c>
      <c r="N360" s="59" t="s">
        <v>338</v>
      </c>
      <c r="O360" s="60">
        <v>4244977.3099999996</v>
      </c>
      <c r="P360" s="60">
        <v>0</v>
      </c>
      <c r="Q360" s="60">
        <v>129088.25</v>
      </c>
      <c r="R360" s="60">
        <v>30933.279999999999</v>
      </c>
      <c r="S360" s="61" t="s">
        <v>1136</v>
      </c>
      <c r="T360" s="60">
        <v>4343132.28</v>
      </c>
      <c r="U360" s="62" t="s">
        <v>950</v>
      </c>
      <c r="V360" s="63" t="s">
        <v>1970</v>
      </c>
      <c r="W360" s="64">
        <f t="shared" si="13"/>
        <v>125</v>
      </c>
    </row>
    <row r="361" spans="1:28" s="10" customFormat="1" ht="198.75" customHeight="1">
      <c r="A361" s="52">
        <v>21</v>
      </c>
      <c r="B361" s="53" t="s">
        <v>913</v>
      </c>
      <c r="C361" s="54" t="s">
        <v>142</v>
      </c>
      <c r="D361" s="54" t="s">
        <v>756</v>
      </c>
      <c r="E361" s="55">
        <v>1</v>
      </c>
      <c r="F361" s="56">
        <v>210</v>
      </c>
      <c r="G361" s="57" t="s">
        <v>293</v>
      </c>
      <c r="H361" s="57" t="s">
        <v>294</v>
      </c>
      <c r="I361" s="58">
        <v>700021261306</v>
      </c>
      <c r="J361" s="59" t="s">
        <v>1057</v>
      </c>
      <c r="K361" s="59" t="s">
        <v>308</v>
      </c>
      <c r="L361" s="59" t="s">
        <v>987</v>
      </c>
      <c r="M361" s="59" t="s">
        <v>593</v>
      </c>
      <c r="N361" s="59" t="s">
        <v>338</v>
      </c>
      <c r="O361" s="60">
        <v>0</v>
      </c>
      <c r="P361" s="60">
        <v>0</v>
      </c>
      <c r="Q361" s="60">
        <v>0</v>
      </c>
      <c r="R361" s="60">
        <v>0</v>
      </c>
      <c r="S361" s="61" t="s">
        <v>1617</v>
      </c>
      <c r="T361" s="60">
        <v>0</v>
      </c>
      <c r="U361" s="62" t="s">
        <v>950</v>
      </c>
      <c r="V361" s="63" t="s">
        <v>1618</v>
      </c>
      <c r="W361" s="64">
        <f t="shared" si="13"/>
        <v>306</v>
      </c>
    </row>
    <row r="362" spans="1:28" s="10" customFormat="1" ht="198.75" customHeight="1">
      <c r="A362" s="52">
        <v>21</v>
      </c>
      <c r="B362" s="53" t="s">
        <v>913</v>
      </c>
      <c r="C362" s="54" t="s">
        <v>142</v>
      </c>
      <c r="D362" s="54" t="s">
        <v>756</v>
      </c>
      <c r="E362" s="55">
        <v>1</v>
      </c>
      <c r="F362" s="56">
        <v>210</v>
      </c>
      <c r="G362" s="57" t="s">
        <v>293</v>
      </c>
      <c r="H362" s="57" t="s">
        <v>294</v>
      </c>
      <c r="I362" s="58">
        <v>700021276331</v>
      </c>
      <c r="J362" s="59" t="s">
        <v>1065</v>
      </c>
      <c r="K362" s="59" t="s">
        <v>1066</v>
      </c>
      <c r="L362" s="59" t="s">
        <v>987</v>
      </c>
      <c r="M362" s="59" t="s">
        <v>593</v>
      </c>
      <c r="N362" s="59" t="s">
        <v>338</v>
      </c>
      <c r="O362" s="60">
        <v>1632742.33</v>
      </c>
      <c r="P362" s="60">
        <v>0</v>
      </c>
      <c r="Q362" s="60">
        <v>0</v>
      </c>
      <c r="R362" s="60">
        <v>0</v>
      </c>
      <c r="S362" s="61" t="s">
        <v>1384</v>
      </c>
      <c r="T362" s="60">
        <v>1632742.33</v>
      </c>
      <c r="U362" s="62" t="s">
        <v>950</v>
      </c>
      <c r="V362" s="63" t="s">
        <v>1971</v>
      </c>
      <c r="W362" s="64">
        <f t="shared" si="13"/>
        <v>331</v>
      </c>
    </row>
    <row r="363" spans="1:28" s="10" customFormat="1" ht="151.5" customHeight="1">
      <c r="A363" s="52">
        <v>21</v>
      </c>
      <c r="B363" s="53" t="s">
        <v>913</v>
      </c>
      <c r="C363" s="54" t="s">
        <v>142</v>
      </c>
      <c r="D363" s="54" t="s">
        <v>756</v>
      </c>
      <c r="E363" s="55">
        <v>1</v>
      </c>
      <c r="F363" s="56">
        <v>210</v>
      </c>
      <c r="G363" s="57" t="s">
        <v>293</v>
      </c>
      <c r="H363" s="57" t="s">
        <v>294</v>
      </c>
      <c r="I363" s="58">
        <v>700021300336</v>
      </c>
      <c r="J363" s="59" t="s">
        <v>1067</v>
      </c>
      <c r="K363" s="59" t="s">
        <v>1068</v>
      </c>
      <c r="L363" s="59" t="s">
        <v>987</v>
      </c>
      <c r="M363" s="59" t="s">
        <v>593</v>
      </c>
      <c r="N363" s="59" t="s">
        <v>338</v>
      </c>
      <c r="O363" s="60">
        <v>3698018.92</v>
      </c>
      <c r="P363" s="60">
        <v>0</v>
      </c>
      <c r="Q363" s="60">
        <v>113073.54</v>
      </c>
      <c r="R363" s="60">
        <v>13885.64</v>
      </c>
      <c r="S363" s="61" t="s">
        <v>1339</v>
      </c>
      <c r="T363" s="60">
        <v>3797206.82</v>
      </c>
      <c r="U363" s="62" t="s">
        <v>950</v>
      </c>
      <c r="V363" s="63" t="s">
        <v>1972</v>
      </c>
      <c r="W363" s="64">
        <f t="shared" si="13"/>
        <v>336</v>
      </c>
    </row>
    <row r="364" spans="1:28" s="10" customFormat="1" ht="150" customHeight="1">
      <c r="A364" s="52">
        <v>21</v>
      </c>
      <c r="B364" s="53" t="s">
        <v>913</v>
      </c>
      <c r="C364" s="54" t="s">
        <v>142</v>
      </c>
      <c r="D364" s="54" t="s">
        <v>756</v>
      </c>
      <c r="E364" s="55">
        <v>1</v>
      </c>
      <c r="F364" s="56">
        <v>210</v>
      </c>
      <c r="G364" s="57" t="s">
        <v>293</v>
      </c>
      <c r="H364" s="57" t="s">
        <v>494</v>
      </c>
      <c r="I364" s="58">
        <v>20052151001390</v>
      </c>
      <c r="J364" s="59" t="s">
        <v>1385</v>
      </c>
      <c r="K364" s="59" t="s">
        <v>1386</v>
      </c>
      <c r="L364" s="59" t="s">
        <v>987</v>
      </c>
      <c r="M364" s="59" t="s">
        <v>904</v>
      </c>
      <c r="N364" s="59" t="s">
        <v>338</v>
      </c>
      <c r="O364" s="60">
        <v>129647775.06999999</v>
      </c>
      <c r="P364" s="60">
        <v>0</v>
      </c>
      <c r="Q364" s="60">
        <v>0</v>
      </c>
      <c r="R364" s="60">
        <v>0</v>
      </c>
      <c r="S364" s="61" t="s">
        <v>1973</v>
      </c>
      <c r="T364" s="60">
        <v>0</v>
      </c>
      <c r="U364" s="62" t="s">
        <v>950</v>
      </c>
      <c r="V364" s="63" t="s">
        <v>1620</v>
      </c>
      <c r="W364" s="64">
        <f t="shared" si="13"/>
        <v>1390</v>
      </c>
    </row>
    <row r="365" spans="1:28" s="10" customFormat="1" ht="198.75" customHeight="1">
      <c r="A365" s="52">
        <v>21</v>
      </c>
      <c r="B365" s="53" t="s">
        <v>913</v>
      </c>
      <c r="C365" s="54" t="s">
        <v>142</v>
      </c>
      <c r="D365" s="54" t="s">
        <v>756</v>
      </c>
      <c r="E365" s="55">
        <v>1</v>
      </c>
      <c r="F365" s="56" t="s">
        <v>914</v>
      </c>
      <c r="G365" s="57" t="s">
        <v>915</v>
      </c>
      <c r="H365" s="57" t="s">
        <v>1069</v>
      </c>
      <c r="I365" s="58">
        <v>700021258044</v>
      </c>
      <c r="J365" s="59" t="s">
        <v>1070</v>
      </c>
      <c r="K365" s="59" t="s">
        <v>309</v>
      </c>
      <c r="L365" s="59" t="s">
        <v>987</v>
      </c>
      <c r="M365" s="59" t="s">
        <v>1120</v>
      </c>
      <c r="N365" s="59" t="s">
        <v>937</v>
      </c>
      <c r="O365" s="60">
        <v>104611.69</v>
      </c>
      <c r="P365" s="60">
        <v>0</v>
      </c>
      <c r="Q365" s="60">
        <v>0</v>
      </c>
      <c r="R365" s="60">
        <v>41180</v>
      </c>
      <c r="S365" s="61" t="s">
        <v>1233</v>
      </c>
      <c r="T365" s="60">
        <v>55338943.829999998</v>
      </c>
      <c r="U365" s="62" t="s">
        <v>950</v>
      </c>
      <c r="V365" s="63" t="s">
        <v>1621</v>
      </c>
      <c r="W365" s="64">
        <f t="shared" si="13"/>
        <v>44</v>
      </c>
    </row>
    <row r="366" spans="1:28" s="37" customFormat="1" ht="20.25" customHeight="1" outlineLevel="3">
      <c r="A366" s="65"/>
      <c r="B366" s="92" t="s">
        <v>92</v>
      </c>
      <c r="C366" s="93"/>
      <c r="D366" s="93"/>
      <c r="E366" s="66">
        <f>SUBTOTAL(9,E369)</f>
        <v>1</v>
      </c>
      <c r="F366" s="67"/>
      <c r="G366" s="67"/>
      <c r="H366" s="67"/>
      <c r="I366" s="68"/>
      <c r="J366" s="67"/>
      <c r="K366" s="67"/>
      <c r="L366" s="67"/>
      <c r="M366" s="67"/>
      <c r="N366" s="67"/>
      <c r="O366" s="69"/>
      <c r="P366" s="70"/>
      <c r="Q366" s="70"/>
      <c r="R366" s="70"/>
      <c r="S366" s="67"/>
      <c r="T366" s="70"/>
      <c r="U366" s="67"/>
      <c r="V366" s="71"/>
      <c r="W366" s="72"/>
      <c r="X366" s="10"/>
      <c r="Y366" s="10"/>
      <c r="Z366" s="44"/>
      <c r="AA366" s="44"/>
      <c r="AB366" s="44"/>
    </row>
    <row r="367" spans="1:28" s="44" customFormat="1" ht="20.25" customHeight="1" outlineLevel="1">
      <c r="A367" s="38"/>
      <c r="B367" s="94" t="s">
        <v>958</v>
      </c>
      <c r="C367" s="95" t="s">
        <v>956</v>
      </c>
      <c r="D367" s="95"/>
      <c r="E367" s="39">
        <f>SUBTOTAL(9,E369)</f>
        <v>1</v>
      </c>
      <c r="F367" s="40"/>
      <c r="G367" s="40"/>
      <c r="H367" s="40"/>
      <c r="I367" s="41"/>
      <c r="J367" s="40"/>
      <c r="K367" s="40"/>
      <c r="L367" s="40"/>
      <c r="M367" s="40"/>
      <c r="N367" s="40"/>
      <c r="O367" s="42"/>
      <c r="P367" s="42"/>
      <c r="Q367" s="42"/>
      <c r="R367" s="42"/>
      <c r="S367" s="40"/>
      <c r="T367" s="42"/>
      <c r="U367" s="40"/>
      <c r="V367" s="43"/>
      <c r="W367" s="41"/>
      <c r="X367" s="37"/>
      <c r="Y367" s="10"/>
      <c r="Z367" s="51"/>
      <c r="AA367" s="51"/>
      <c r="AB367" s="51"/>
    </row>
    <row r="368" spans="1:28" s="51" customFormat="1" ht="20.25" customHeight="1" outlineLevel="2">
      <c r="A368" s="45"/>
      <c r="B368" s="90" t="s">
        <v>408</v>
      </c>
      <c r="C368" s="91"/>
      <c r="D368" s="91"/>
      <c r="E368" s="46">
        <f>SUBTOTAL(9,E369)</f>
        <v>1</v>
      </c>
      <c r="F368" s="47"/>
      <c r="G368" s="47"/>
      <c r="H368" s="47"/>
      <c r="I368" s="48"/>
      <c r="J368" s="47"/>
      <c r="K368" s="47"/>
      <c r="L368" s="47"/>
      <c r="M368" s="47"/>
      <c r="N368" s="47"/>
      <c r="O368" s="49"/>
      <c r="P368" s="49"/>
      <c r="Q368" s="49"/>
      <c r="R368" s="49"/>
      <c r="S368" s="47"/>
      <c r="T368" s="49"/>
      <c r="U368" s="47"/>
      <c r="V368" s="50"/>
      <c r="W368" s="48"/>
      <c r="X368" s="44"/>
      <c r="Y368" s="10"/>
      <c r="Z368" s="10"/>
      <c r="AA368" s="10"/>
      <c r="AB368" s="10"/>
    </row>
    <row r="369" spans="1:28" s="10" customFormat="1" ht="198.75" customHeight="1">
      <c r="A369" s="52">
        <v>27</v>
      </c>
      <c r="B369" s="53" t="s">
        <v>92</v>
      </c>
      <c r="C369" s="54" t="s">
        <v>142</v>
      </c>
      <c r="D369" s="54" t="s">
        <v>285</v>
      </c>
      <c r="E369" s="55">
        <v>1</v>
      </c>
      <c r="F369" s="56">
        <v>500</v>
      </c>
      <c r="G369" s="57" t="s">
        <v>943</v>
      </c>
      <c r="H369" s="57" t="s">
        <v>743</v>
      </c>
      <c r="I369" s="58">
        <v>20072750001478</v>
      </c>
      <c r="J369" s="59" t="s">
        <v>93</v>
      </c>
      <c r="K369" s="59" t="s">
        <v>668</v>
      </c>
      <c r="L369" s="59" t="s">
        <v>336</v>
      </c>
      <c r="M369" s="59" t="s">
        <v>554</v>
      </c>
      <c r="N369" s="59" t="s">
        <v>338</v>
      </c>
      <c r="O369" s="60">
        <v>2296840468.0599999</v>
      </c>
      <c r="P369" s="60">
        <v>913000000</v>
      </c>
      <c r="Q369" s="60">
        <v>44615661.57</v>
      </c>
      <c r="R369" s="60">
        <v>1782322573.46</v>
      </c>
      <c r="S369" s="61" t="s">
        <v>1387</v>
      </c>
      <c r="T369" s="60">
        <v>1472133556.1700001</v>
      </c>
      <c r="U369" s="62" t="s">
        <v>339</v>
      </c>
      <c r="V369" s="63" t="s">
        <v>1974</v>
      </c>
      <c r="W369" s="64">
        <f>IF(OR(LEFT(I369)="7",LEFT(I369,1)="8"),VALUE(RIGHT(I369,3)),VALUE(RIGHT(I369,4)))</f>
        <v>1478</v>
      </c>
    </row>
    <row r="370" spans="1:28" s="37" customFormat="1" ht="45.75" customHeight="1" outlineLevel="3">
      <c r="A370" s="65"/>
      <c r="B370" s="92" t="s">
        <v>226</v>
      </c>
      <c r="C370" s="93"/>
      <c r="D370" s="93"/>
      <c r="E370" s="66">
        <f>SUBTOTAL(9,E371:E373)</f>
        <v>1</v>
      </c>
      <c r="F370" s="67"/>
      <c r="G370" s="67"/>
      <c r="H370" s="67"/>
      <c r="I370" s="68"/>
      <c r="J370" s="67"/>
      <c r="K370" s="67"/>
      <c r="L370" s="67"/>
      <c r="M370" s="67"/>
      <c r="N370" s="67"/>
      <c r="O370" s="69"/>
      <c r="P370" s="70"/>
      <c r="Q370" s="70"/>
      <c r="R370" s="70"/>
      <c r="S370" s="67"/>
      <c r="T370" s="70"/>
      <c r="U370" s="67"/>
      <c r="V370" s="71"/>
      <c r="W370" s="72"/>
      <c r="X370" s="10"/>
      <c r="Y370" s="10"/>
      <c r="Z370" s="44"/>
      <c r="AA370" s="44"/>
      <c r="AB370" s="44"/>
    </row>
    <row r="371" spans="1:28" s="44" customFormat="1" ht="20.25" customHeight="1" outlineLevel="1">
      <c r="A371" s="38"/>
      <c r="B371" s="94" t="s">
        <v>958</v>
      </c>
      <c r="C371" s="95" t="s">
        <v>956</v>
      </c>
      <c r="D371" s="95"/>
      <c r="E371" s="39">
        <f>SUBTOTAL(9,E372:E373)</f>
        <v>1</v>
      </c>
      <c r="F371" s="40"/>
      <c r="G371" s="40"/>
      <c r="H371" s="40"/>
      <c r="I371" s="41"/>
      <c r="J371" s="40"/>
      <c r="K371" s="40"/>
      <c r="L371" s="40"/>
      <c r="M371" s="40"/>
      <c r="N371" s="40"/>
      <c r="O371" s="42"/>
      <c r="P371" s="42"/>
      <c r="Q371" s="42"/>
      <c r="R371" s="42"/>
      <c r="S371" s="40"/>
      <c r="T371" s="42"/>
      <c r="U371" s="40"/>
      <c r="V371" s="43"/>
      <c r="W371" s="41"/>
      <c r="X371" s="37"/>
      <c r="Y371" s="10"/>
      <c r="Z371" s="51"/>
      <c r="AA371" s="51"/>
      <c r="AB371" s="51"/>
    </row>
    <row r="372" spans="1:28" s="51" customFormat="1" ht="20.25" customHeight="1" outlineLevel="2">
      <c r="A372" s="45"/>
      <c r="B372" s="90" t="s">
        <v>1290</v>
      </c>
      <c r="C372" s="91"/>
      <c r="D372" s="91"/>
      <c r="E372" s="46">
        <f>SUBTOTAL(9,E373)</f>
        <v>1</v>
      </c>
      <c r="F372" s="47"/>
      <c r="G372" s="47"/>
      <c r="H372" s="47"/>
      <c r="I372" s="48"/>
      <c r="J372" s="47"/>
      <c r="K372" s="47"/>
      <c r="L372" s="47"/>
      <c r="M372" s="47"/>
      <c r="N372" s="47"/>
      <c r="O372" s="49"/>
      <c r="P372" s="49"/>
      <c r="Q372" s="49"/>
      <c r="R372" s="49"/>
      <c r="S372" s="47"/>
      <c r="T372" s="49"/>
      <c r="U372" s="47"/>
      <c r="V372" s="50"/>
      <c r="W372" s="48"/>
      <c r="X372" s="44"/>
      <c r="Y372" s="10"/>
      <c r="Z372" s="10"/>
      <c r="AA372" s="10"/>
      <c r="AB372" s="10"/>
    </row>
    <row r="373" spans="1:28" s="10" customFormat="1" ht="198.75" customHeight="1">
      <c r="A373" s="52">
        <v>32</v>
      </c>
      <c r="B373" s="53" t="s">
        <v>226</v>
      </c>
      <c r="C373" s="54" t="s">
        <v>142</v>
      </c>
      <c r="D373" s="54" t="s">
        <v>285</v>
      </c>
      <c r="E373" s="55">
        <v>1</v>
      </c>
      <c r="F373" s="56">
        <v>110</v>
      </c>
      <c r="G373" s="57" t="s">
        <v>726</v>
      </c>
      <c r="H373" s="57" t="s">
        <v>726</v>
      </c>
      <c r="I373" s="58">
        <v>20063211001458</v>
      </c>
      <c r="J373" s="59" t="s">
        <v>160</v>
      </c>
      <c r="K373" s="59" t="s">
        <v>310</v>
      </c>
      <c r="L373" s="59" t="s">
        <v>987</v>
      </c>
      <c r="M373" s="59" t="s">
        <v>593</v>
      </c>
      <c r="N373" s="59" t="s">
        <v>338</v>
      </c>
      <c r="O373" s="60">
        <v>16565833</v>
      </c>
      <c r="P373" s="60">
        <v>4489132</v>
      </c>
      <c r="Q373" s="60">
        <v>278486</v>
      </c>
      <c r="R373" s="60">
        <v>5483825</v>
      </c>
      <c r="S373" s="61" t="s">
        <v>1045</v>
      </c>
      <c r="T373" s="60">
        <v>15849626</v>
      </c>
      <c r="U373" s="62" t="s">
        <v>339</v>
      </c>
      <c r="V373" s="63" t="s">
        <v>1622</v>
      </c>
      <c r="W373" s="64">
        <f>IF(OR(LEFT(I373)="7",LEFT(I373,1)="8"),VALUE(RIGHT(I373,3)),VALUE(RIGHT(I373,4)))</f>
        <v>1458</v>
      </c>
    </row>
    <row r="374" spans="1:28" s="37" customFormat="1" ht="20.25" customHeight="1" outlineLevel="3">
      <c r="A374" s="65"/>
      <c r="B374" s="92" t="s">
        <v>466</v>
      </c>
      <c r="C374" s="93"/>
      <c r="D374" s="93"/>
      <c r="E374" s="66">
        <f>SUBTOTAL(9,E375:E378)</f>
        <v>2</v>
      </c>
      <c r="F374" s="67"/>
      <c r="G374" s="67"/>
      <c r="H374" s="67"/>
      <c r="I374" s="68"/>
      <c r="J374" s="67"/>
      <c r="K374" s="67"/>
      <c r="L374" s="67"/>
      <c r="M374" s="67"/>
      <c r="N374" s="67"/>
      <c r="O374" s="69"/>
      <c r="P374" s="70"/>
      <c r="Q374" s="70"/>
      <c r="R374" s="70"/>
      <c r="S374" s="67"/>
      <c r="T374" s="70"/>
      <c r="U374" s="67"/>
      <c r="V374" s="71"/>
      <c r="W374" s="72"/>
      <c r="X374" s="10"/>
      <c r="Y374" s="10"/>
    </row>
    <row r="375" spans="1:28" s="44" customFormat="1" ht="20.25" customHeight="1" outlineLevel="1">
      <c r="A375" s="38"/>
      <c r="B375" s="94" t="s">
        <v>958</v>
      </c>
      <c r="C375" s="95" t="s">
        <v>956</v>
      </c>
      <c r="D375" s="95"/>
      <c r="E375" s="39">
        <f>SUBTOTAL(9,E377:E378)</f>
        <v>2</v>
      </c>
      <c r="F375" s="40"/>
      <c r="G375" s="40"/>
      <c r="H375" s="40"/>
      <c r="I375" s="41"/>
      <c r="J375" s="40"/>
      <c r="K375" s="40"/>
      <c r="L375" s="40"/>
      <c r="M375" s="40"/>
      <c r="N375" s="40"/>
      <c r="O375" s="42"/>
      <c r="P375" s="42"/>
      <c r="Q375" s="42"/>
      <c r="R375" s="42"/>
      <c r="S375" s="40"/>
      <c r="T375" s="42"/>
      <c r="U375" s="40"/>
      <c r="V375" s="43"/>
      <c r="W375" s="41"/>
      <c r="X375" s="37"/>
      <c r="Y375" s="10"/>
    </row>
    <row r="376" spans="1:28" s="51" customFormat="1" ht="20.25" customHeight="1" outlineLevel="2">
      <c r="A376" s="45"/>
      <c r="B376" s="90" t="s">
        <v>1290</v>
      </c>
      <c r="C376" s="91"/>
      <c r="D376" s="91"/>
      <c r="E376" s="46">
        <f>SUBTOTAL(9,E377:E378)</f>
        <v>2</v>
      </c>
      <c r="F376" s="47"/>
      <c r="G376" s="47"/>
      <c r="H376" s="47"/>
      <c r="I376" s="48"/>
      <c r="J376" s="47"/>
      <c r="K376" s="47"/>
      <c r="L376" s="47"/>
      <c r="M376" s="47"/>
      <c r="N376" s="47"/>
      <c r="O376" s="49"/>
      <c r="P376" s="49"/>
      <c r="Q376" s="49"/>
      <c r="R376" s="49"/>
      <c r="S376" s="47"/>
      <c r="T376" s="49"/>
      <c r="U376" s="47"/>
      <c r="V376" s="50"/>
      <c r="W376" s="48"/>
      <c r="X376" s="44"/>
      <c r="Y376" s="10"/>
    </row>
    <row r="377" spans="1:28" s="10" customFormat="1" ht="223.5" customHeight="1">
      <c r="A377" s="52">
        <v>36</v>
      </c>
      <c r="B377" s="53" t="s">
        <v>466</v>
      </c>
      <c r="C377" s="54" t="s">
        <v>142</v>
      </c>
      <c r="D377" s="54" t="s">
        <v>285</v>
      </c>
      <c r="E377" s="55">
        <v>1</v>
      </c>
      <c r="F377" s="56">
        <v>410</v>
      </c>
      <c r="G377" s="57" t="s">
        <v>164</v>
      </c>
      <c r="H377" s="57" t="s">
        <v>743</v>
      </c>
      <c r="I377" s="58">
        <v>20073641001476</v>
      </c>
      <c r="J377" s="59" t="s">
        <v>467</v>
      </c>
      <c r="K377" s="59" t="s">
        <v>1285</v>
      </c>
      <c r="L377" s="59" t="s">
        <v>336</v>
      </c>
      <c r="M377" s="59" t="s">
        <v>949</v>
      </c>
      <c r="N377" s="59" t="s">
        <v>338</v>
      </c>
      <c r="O377" s="60">
        <v>57202039.460000001</v>
      </c>
      <c r="P377" s="60">
        <v>0</v>
      </c>
      <c r="Q377" s="60">
        <v>2018512.75</v>
      </c>
      <c r="R377" s="60">
        <v>342599.23</v>
      </c>
      <c r="S377" s="61" t="s">
        <v>1388</v>
      </c>
      <c r="T377" s="60">
        <v>58877952.979999997</v>
      </c>
      <c r="U377" s="62" t="s">
        <v>950</v>
      </c>
      <c r="V377" s="63" t="s">
        <v>1623</v>
      </c>
      <c r="W377" s="64">
        <f>IF(OR(LEFT(I377)="7",LEFT(I377,1)="8"),VALUE(RIGHT(I377,3)),VALUE(RIGHT(I377,4)))</f>
        <v>1476</v>
      </c>
    </row>
    <row r="378" spans="1:28" s="10" customFormat="1" ht="198.75" customHeight="1">
      <c r="A378" s="52">
        <v>36</v>
      </c>
      <c r="B378" s="53" t="s">
        <v>466</v>
      </c>
      <c r="C378" s="54" t="s">
        <v>142</v>
      </c>
      <c r="D378" s="54" t="s">
        <v>285</v>
      </c>
      <c r="E378" s="55">
        <v>1</v>
      </c>
      <c r="F378" s="56">
        <v>410</v>
      </c>
      <c r="G378" s="57" t="s">
        <v>164</v>
      </c>
      <c r="H378" s="57" t="s">
        <v>743</v>
      </c>
      <c r="I378" s="58">
        <v>20073641001477</v>
      </c>
      <c r="J378" s="59" t="s">
        <v>277</v>
      </c>
      <c r="K378" s="59" t="s">
        <v>278</v>
      </c>
      <c r="L378" s="59" t="s">
        <v>336</v>
      </c>
      <c r="M378" s="59" t="s">
        <v>949</v>
      </c>
      <c r="N378" s="59" t="s">
        <v>338</v>
      </c>
      <c r="O378" s="60">
        <v>2690805897.6199999</v>
      </c>
      <c r="P378" s="60">
        <v>2500000000</v>
      </c>
      <c r="Q378" s="60">
        <v>154542190.03999999</v>
      </c>
      <c r="R378" s="60">
        <v>1345380089.4300001</v>
      </c>
      <c r="S378" s="61" t="s">
        <v>1389</v>
      </c>
      <c r="T378" s="60">
        <v>3999967998.23</v>
      </c>
      <c r="U378" s="62" t="s">
        <v>950</v>
      </c>
      <c r="V378" s="63" t="s">
        <v>1624</v>
      </c>
      <c r="W378" s="64">
        <f>IF(OR(LEFT(I378)="7",LEFT(I378,1)="8"),VALUE(RIGHT(I378,3)),VALUE(RIGHT(I378,4)))</f>
        <v>1477</v>
      </c>
    </row>
    <row r="379" spans="1:28" s="37" customFormat="1" ht="28.5" customHeight="1" outlineLevel="3">
      <c r="A379" s="65"/>
      <c r="B379" s="92" t="s">
        <v>88</v>
      </c>
      <c r="C379" s="93"/>
      <c r="D379" s="93"/>
      <c r="E379" s="66">
        <f>SUBTOTAL(9,E382:E472)</f>
        <v>88</v>
      </c>
      <c r="F379" s="67"/>
      <c r="G379" s="67"/>
      <c r="H379" s="67"/>
      <c r="I379" s="68"/>
      <c r="J379" s="67"/>
      <c r="K379" s="67"/>
      <c r="L379" s="67"/>
      <c r="M379" s="67"/>
      <c r="N379" s="67"/>
      <c r="O379" s="69"/>
      <c r="P379" s="70"/>
      <c r="Q379" s="70"/>
      <c r="R379" s="70"/>
      <c r="S379" s="67"/>
      <c r="T379" s="70"/>
      <c r="U379" s="67"/>
      <c r="V379" s="71"/>
      <c r="W379" s="72"/>
      <c r="X379" s="10"/>
      <c r="Y379" s="10"/>
      <c r="Z379" s="10"/>
      <c r="AA379" s="10"/>
      <c r="AB379" s="10"/>
    </row>
    <row r="380" spans="1:28" s="44" customFormat="1" ht="20.25" customHeight="1" outlineLevel="1">
      <c r="A380" s="38"/>
      <c r="B380" s="94" t="s">
        <v>958</v>
      </c>
      <c r="C380" s="95" t="s">
        <v>956</v>
      </c>
      <c r="D380" s="95"/>
      <c r="E380" s="39">
        <f>SUBTOTAL(9,E382:E472)</f>
        <v>88</v>
      </c>
      <c r="F380" s="40"/>
      <c r="G380" s="40"/>
      <c r="H380" s="40"/>
      <c r="I380" s="41"/>
      <c r="J380" s="40"/>
      <c r="K380" s="40"/>
      <c r="L380" s="40"/>
      <c r="M380" s="40"/>
      <c r="N380" s="40"/>
      <c r="O380" s="42"/>
      <c r="P380" s="42"/>
      <c r="Q380" s="42"/>
      <c r="R380" s="42"/>
      <c r="S380" s="40"/>
      <c r="T380" s="42"/>
      <c r="U380" s="40"/>
      <c r="V380" s="43"/>
      <c r="W380" s="41"/>
      <c r="X380" s="37"/>
      <c r="Y380" s="10"/>
      <c r="Z380" s="10"/>
      <c r="AA380" s="10"/>
      <c r="AB380" s="10"/>
    </row>
    <row r="381" spans="1:28" s="51" customFormat="1" ht="20.25" customHeight="1" outlineLevel="2">
      <c r="A381" s="45"/>
      <c r="B381" s="90" t="s">
        <v>408</v>
      </c>
      <c r="C381" s="91"/>
      <c r="D381" s="91"/>
      <c r="E381" s="46">
        <f>SUBTOTAL(9,E382:E434)</f>
        <v>53</v>
      </c>
      <c r="F381" s="47"/>
      <c r="G381" s="47"/>
      <c r="H381" s="47"/>
      <c r="I381" s="48"/>
      <c r="J381" s="47"/>
      <c r="K381" s="47"/>
      <c r="L381" s="47"/>
      <c r="M381" s="47"/>
      <c r="N381" s="47"/>
      <c r="O381" s="49"/>
      <c r="P381" s="49"/>
      <c r="Q381" s="49"/>
      <c r="R381" s="49"/>
      <c r="S381" s="47"/>
      <c r="T381" s="49"/>
      <c r="U381" s="47"/>
      <c r="V381" s="50"/>
      <c r="W381" s="48"/>
      <c r="X381" s="44"/>
      <c r="Y381" s="10"/>
      <c r="Z381" s="10"/>
      <c r="AA381" s="10"/>
      <c r="AB381" s="10"/>
    </row>
    <row r="382" spans="1:28" s="10" customFormat="1" ht="142.5" customHeight="1">
      <c r="A382" s="52">
        <v>38</v>
      </c>
      <c r="B382" s="53" t="s">
        <v>88</v>
      </c>
      <c r="C382" s="54" t="s">
        <v>142</v>
      </c>
      <c r="D382" s="54" t="s">
        <v>285</v>
      </c>
      <c r="E382" s="55">
        <v>1</v>
      </c>
      <c r="F382" s="56" t="s">
        <v>619</v>
      </c>
      <c r="G382" s="57" t="s">
        <v>620</v>
      </c>
      <c r="H382" s="57" t="s">
        <v>620</v>
      </c>
      <c r="I382" s="58" t="s">
        <v>621</v>
      </c>
      <c r="J382" s="59" t="s">
        <v>622</v>
      </c>
      <c r="K382" s="59" t="s">
        <v>116</v>
      </c>
      <c r="L382" s="59" t="s">
        <v>987</v>
      </c>
      <c r="M382" s="59" t="s">
        <v>563</v>
      </c>
      <c r="N382" s="59" t="s">
        <v>942</v>
      </c>
      <c r="O382" s="60">
        <v>2089889.46</v>
      </c>
      <c r="P382" s="60">
        <v>439631.53</v>
      </c>
      <c r="Q382" s="60">
        <v>71581.33</v>
      </c>
      <c r="R382" s="60">
        <v>26100</v>
      </c>
      <c r="S382" s="61" t="s">
        <v>1390</v>
      </c>
      <c r="T382" s="60">
        <v>2575002.3199999998</v>
      </c>
      <c r="U382" s="62" t="s">
        <v>339</v>
      </c>
      <c r="V382" s="63" t="s">
        <v>1625</v>
      </c>
      <c r="W382" s="64">
        <f t="shared" ref="W382:W413" si="14">IF(OR(LEFT(I382)="7",LEFT(I382,1)="8"),VALUE(RIGHT(I382,3)),VALUE(RIGHT(I382,4)))</f>
        <v>1103</v>
      </c>
    </row>
    <row r="383" spans="1:28" s="10" customFormat="1" ht="162.75" customHeight="1">
      <c r="A383" s="52">
        <v>38</v>
      </c>
      <c r="B383" s="53" t="s">
        <v>88</v>
      </c>
      <c r="C383" s="54" t="s">
        <v>142</v>
      </c>
      <c r="D383" s="54" t="s">
        <v>285</v>
      </c>
      <c r="E383" s="55">
        <v>1</v>
      </c>
      <c r="F383" s="56" t="s">
        <v>619</v>
      </c>
      <c r="G383" s="57" t="s">
        <v>620</v>
      </c>
      <c r="H383" s="57" t="s">
        <v>620</v>
      </c>
      <c r="I383" s="58" t="s">
        <v>846</v>
      </c>
      <c r="J383" s="59" t="s">
        <v>847</v>
      </c>
      <c r="K383" s="59" t="s">
        <v>1291</v>
      </c>
      <c r="L383" s="59" t="s">
        <v>987</v>
      </c>
      <c r="M383" s="59" t="s">
        <v>848</v>
      </c>
      <c r="N383" s="59" t="s">
        <v>1107</v>
      </c>
      <c r="O383" s="60">
        <v>2680916.23</v>
      </c>
      <c r="P383" s="60">
        <v>0</v>
      </c>
      <c r="Q383" s="60">
        <v>84838.57</v>
      </c>
      <c r="R383" s="60">
        <v>13050</v>
      </c>
      <c r="S383" s="61" t="s">
        <v>1391</v>
      </c>
      <c r="T383" s="60">
        <v>2752704.8</v>
      </c>
      <c r="U383" s="62" t="s">
        <v>339</v>
      </c>
      <c r="V383" s="63" t="s">
        <v>1626</v>
      </c>
      <c r="W383" s="64">
        <f t="shared" si="14"/>
        <v>1491</v>
      </c>
    </row>
    <row r="384" spans="1:28" s="10" customFormat="1" ht="198.75" customHeight="1">
      <c r="A384" s="52">
        <v>38</v>
      </c>
      <c r="B384" s="53" t="s">
        <v>88</v>
      </c>
      <c r="C384" s="54" t="s">
        <v>142</v>
      </c>
      <c r="D384" s="54" t="s">
        <v>285</v>
      </c>
      <c r="E384" s="55">
        <v>1</v>
      </c>
      <c r="F384" s="56" t="s">
        <v>117</v>
      </c>
      <c r="G384" s="57" t="s">
        <v>118</v>
      </c>
      <c r="H384" s="57" t="s">
        <v>118</v>
      </c>
      <c r="I384" s="58" t="s">
        <v>119</v>
      </c>
      <c r="J384" s="59" t="s">
        <v>453</v>
      </c>
      <c r="K384" s="59" t="s">
        <v>1292</v>
      </c>
      <c r="L384" s="59" t="s">
        <v>987</v>
      </c>
      <c r="M384" s="59" t="s">
        <v>563</v>
      </c>
      <c r="N384" s="59" t="s">
        <v>338</v>
      </c>
      <c r="O384" s="60">
        <v>9096679.4399999995</v>
      </c>
      <c r="P384" s="60">
        <v>17275945.32</v>
      </c>
      <c r="Q384" s="60">
        <v>480490.44</v>
      </c>
      <c r="R384" s="60">
        <v>11347947.449999999</v>
      </c>
      <c r="S384" s="61" t="s">
        <v>1392</v>
      </c>
      <c r="T384" s="60">
        <v>15505167.75</v>
      </c>
      <c r="U384" s="62" t="s">
        <v>339</v>
      </c>
      <c r="V384" s="63" t="s">
        <v>1627</v>
      </c>
      <c r="W384" s="64">
        <f t="shared" si="14"/>
        <v>1116</v>
      </c>
    </row>
    <row r="385" spans="1:23" s="10" customFormat="1" ht="161.25" customHeight="1">
      <c r="A385" s="52">
        <v>38</v>
      </c>
      <c r="B385" s="53" t="s">
        <v>88</v>
      </c>
      <c r="C385" s="54" t="s">
        <v>142</v>
      </c>
      <c r="D385" s="54" t="s">
        <v>285</v>
      </c>
      <c r="E385" s="55">
        <v>1</v>
      </c>
      <c r="F385" s="56" t="s">
        <v>995</v>
      </c>
      <c r="G385" s="57" t="s">
        <v>1975</v>
      </c>
      <c r="H385" s="57" t="s">
        <v>1976</v>
      </c>
      <c r="I385" s="58" t="s">
        <v>997</v>
      </c>
      <c r="J385" s="59" t="s">
        <v>998</v>
      </c>
      <c r="K385" s="59" t="s">
        <v>573</v>
      </c>
      <c r="L385" s="59" t="s">
        <v>987</v>
      </c>
      <c r="M385" s="59" t="s">
        <v>563</v>
      </c>
      <c r="N385" s="59" t="s">
        <v>937</v>
      </c>
      <c r="O385" s="60">
        <v>6853295.5800000001</v>
      </c>
      <c r="P385" s="60">
        <v>0</v>
      </c>
      <c r="Q385" s="60">
        <v>239140.92</v>
      </c>
      <c r="R385" s="60">
        <v>37120</v>
      </c>
      <c r="S385" s="61" t="s">
        <v>1393</v>
      </c>
      <c r="T385" s="60">
        <v>7055316.5</v>
      </c>
      <c r="U385" s="62" t="s">
        <v>950</v>
      </c>
      <c r="V385" s="63" t="s">
        <v>1628</v>
      </c>
      <c r="W385" s="64">
        <f t="shared" si="14"/>
        <v>1111</v>
      </c>
    </row>
    <row r="386" spans="1:23" s="10" customFormat="1" ht="147.75" customHeight="1">
      <c r="A386" s="52">
        <v>38</v>
      </c>
      <c r="B386" s="53" t="s">
        <v>88</v>
      </c>
      <c r="C386" s="54" t="s">
        <v>142</v>
      </c>
      <c r="D386" s="54" t="s">
        <v>285</v>
      </c>
      <c r="E386" s="55">
        <v>1</v>
      </c>
      <c r="F386" s="56" t="s">
        <v>995</v>
      </c>
      <c r="G386" s="57" t="s">
        <v>996</v>
      </c>
      <c r="H386" s="57" t="s">
        <v>996</v>
      </c>
      <c r="I386" s="58" t="s">
        <v>999</v>
      </c>
      <c r="J386" s="59" t="s">
        <v>1000</v>
      </c>
      <c r="K386" s="59" t="s">
        <v>1001</v>
      </c>
      <c r="L386" s="59" t="s">
        <v>987</v>
      </c>
      <c r="M386" s="59" t="s">
        <v>1198</v>
      </c>
      <c r="N386" s="59" t="s">
        <v>493</v>
      </c>
      <c r="O386" s="60">
        <v>3947087.26</v>
      </c>
      <c r="P386" s="60">
        <v>0</v>
      </c>
      <c r="Q386" s="60">
        <v>110197.95</v>
      </c>
      <c r="R386" s="60">
        <v>29759.66</v>
      </c>
      <c r="S386" s="61" t="s">
        <v>1264</v>
      </c>
      <c r="T386" s="60">
        <v>4027525.55</v>
      </c>
      <c r="U386" s="62" t="s">
        <v>950</v>
      </c>
      <c r="V386" s="63" t="s">
        <v>1629</v>
      </c>
      <c r="W386" s="64">
        <f t="shared" si="14"/>
        <v>1371</v>
      </c>
    </row>
    <row r="387" spans="1:23" s="10" customFormat="1" ht="198.75" customHeight="1">
      <c r="A387" s="52">
        <v>38</v>
      </c>
      <c r="B387" s="53" t="s">
        <v>88</v>
      </c>
      <c r="C387" s="54" t="s">
        <v>142</v>
      </c>
      <c r="D387" s="54" t="s">
        <v>285</v>
      </c>
      <c r="E387" s="55">
        <v>1</v>
      </c>
      <c r="F387" s="56" t="s">
        <v>1002</v>
      </c>
      <c r="G387" s="57" t="s">
        <v>1003</v>
      </c>
      <c r="H387" s="57" t="s">
        <v>1003</v>
      </c>
      <c r="I387" s="58" t="s">
        <v>1004</v>
      </c>
      <c r="J387" s="59" t="s">
        <v>1005</v>
      </c>
      <c r="K387" s="59" t="s">
        <v>109</v>
      </c>
      <c r="L387" s="59" t="s">
        <v>987</v>
      </c>
      <c r="M387" s="59" t="s">
        <v>563</v>
      </c>
      <c r="N387" s="59" t="s">
        <v>338</v>
      </c>
      <c r="O387" s="60">
        <v>40548858</v>
      </c>
      <c r="P387" s="60">
        <v>0</v>
      </c>
      <c r="Q387" s="60">
        <v>1245365</v>
      </c>
      <c r="R387" s="60">
        <v>8686316</v>
      </c>
      <c r="S387" s="61" t="s">
        <v>1394</v>
      </c>
      <c r="T387" s="60">
        <v>33107907</v>
      </c>
      <c r="U387" s="62" t="s">
        <v>950</v>
      </c>
      <c r="V387" s="63" t="s">
        <v>1630</v>
      </c>
      <c r="W387" s="64">
        <f t="shared" si="14"/>
        <v>1125</v>
      </c>
    </row>
    <row r="388" spans="1:23" s="10" customFormat="1" ht="198.75" customHeight="1">
      <c r="A388" s="52">
        <v>38</v>
      </c>
      <c r="B388" s="53" t="s">
        <v>88</v>
      </c>
      <c r="C388" s="54" t="s">
        <v>142</v>
      </c>
      <c r="D388" s="54" t="s">
        <v>285</v>
      </c>
      <c r="E388" s="55">
        <v>1</v>
      </c>
      <c r="F388" s="56" t="s">
        <v>110</v>
      </c>
      <c r="G388" s="57" t="s">
        <v>744</v>
      </c>
      <c r="H388" s="57" t="s">
        <v>744</v>
      </c>
      <c r="I388" s="58" t="s">
        <v>745</v>
      </c>
      <c r="J388" s="59" t="s">
        <v>786</v>
      </c>
      <c r="K388" s="59" t="s">
        <v>574</v>
      </c>
      <c r="L388" s="59" t="s">
        <v>987</v>
      </c>
      <c r="M388" s="59" t="s">
        <v>563</v>
      </c>
      <c r="N388" s="59" t="s">
        <v>338</v>
      </c>
      <c r="O388" s="60">
        <v>4225684.08</v>
      </c>
      <c r="P388" s="60">
        <v>148131.76999999999</v>
      </c>
      <c r="Q388" s="60">
        <v>261695</v>
      </c>
      <c r="R388" s="60">
        <v>648058.06999999995</v>
      </c>
      <c r="S388" s="61" t="s">
        <v>1631</v>
      </c>
      <c r="T388" s="60">
        <v>4518988.0199999996</v>
      </c>
      <c r="U388" s="62" t="s">
        <v>950</v>
      </c>
      <c r="V388" s="63" t="s">
        <v>1632</v>
      </c>
      <c r="W388" s="64">
        <f t="shared" si="14"/>
        <v>1112</v>
      </c>
    </row>
    <row r="389" spans="1:23" s="10" customFormat="1" ht="217.5" customHeight="1">
      <c r="A389" s="52">
        <v>38</v>
      </c>
      <c r="B389" s="53" t="s">
        <v>88</v>
      </c>
      <c r="C389" s="54" t="s">
        <v>142</v>
      </c>
      <c r="D389" s="54" t="s">
        <v>285</v>
      </c>
      <c r="E389" s="55">
        <v>1</v>
      </c>
      <c r="F389" s="56" t="s">
        <v>171</v>
      </c>
      <c r="G389" s="57" t="s">
        <v>172</v>
      </c>
      <c r="H389" s="57" t="s">
        <v>172</v>
      </c>
      <c r="I389" s="58" t="s">
        <v>173</v>
      </c>
      <c r="J389" s="59" t="s">
        <v>174</v>
      </c>
      <c r="K389" s="59" t="s">
        <v>575</v>
      </c>
      <c r="L389" s="59" t="s">
        <v>987</v>
      </c>
      <c r="M389" s="59" t="s">
        <v>563</v>
      </c>
      <c r="N389" s="59" t="s">
        <v>338</v>
      </c>
      <c r="O389" s="60">
        <v>35162061.969999999</v>
      </c>
      <c r="P389" s="60">
        <v>6166193.2599999998</v>
      </c>
      <c r="Q389" s="60">
        <v>1391862.85</v>
      </c>
      <c r="R389" s="60">
        <v>11492621.17</v>
      </c>
      <c r="S389" s="61" t="s">
        <v>1977</v>
      </c>
      <c r="T389" s="60">
        <v>31227496.91</v>
      </c>
      <c r="U389" s="62" t="s">
        <v>950</v>
      </c>
      <c r="V389" s="63" t="s">
        <v>1978</v>
      </c>
      <c r="W389" s="64">
        <f t="shared" si="14"/>
        <v>1044</v>
      </c>
    </row>
    <row r="390" spans="1:23" s="10" customFormat="1" ht="225" customHeight="1">
      <c r="A390" s="52">
        <v>38</v>
      </c>
      <c r="B390" s="53" t="s">
        <v>88</v>
      </c>
      <c r="C390" s="54" t="s">
        <v>142</v>
      </c>
      <c r="D390" s="54" t="s">
        <v>285</v>
      </c>
      <c r="E390" s="55">
        <v>1</v>
      </c>
      <c r="F390" s="56" t="s">
        <v>171</v>
      </c>
      <c r="G390" s="57" t="s">
        <v>172</v>
      </c>
      <c r="H390" s="57" t="s">
        <v>172</v>
      </c>
      <c r="I390" s="58" t="s">
        <v>746</v>
      </c>
      <c r="J390" s="59" t="s">
        <v>747</v>
      </c>
      <c r="K390" s="59" t="s">
        <v>576</v>
      </c>
      <c r="L390" s="59" t="s">
        <v>987</v>
      </c>
      <c r="M390" s="59" t="s">
        <v>563</v>
      </c>
      <c r="N390" s="59" t="s">
        <v>338</v>
      </c>
      <c r="O390" s="60">
        <v>102956764.33</v>
      </c>
      <c r="P390" s="60">
        <v>29050461.07</v>
      </c>
      <c r="Q390" s="60">
        <v>12874626.800000001</v>
      </c>
      <c r="R390" s="60">
        <v>22112130.210000001</v>
      </c>
      <c r="S390" s="61" t="s">
        <v>1979</v>
      </c>
      <c r="T390" s="60">
        <v>122769721.98999999</v>
      </c>
      <c r="U390" s="62" t="s">
        <v>950</v>
      </c>
      <c r="V390" s="63" t="s">
        <v>1980</v>
      </c>
      <c r="W390" s="64">
        <f t="shared" si="14"/>
        <v>1114</v>
      </c>
    </row>
    <row r="391" spans="1:23" s="10" customFormat="1" ht="198.75" customHeight="1">
      <c r="A391" s="52">
        <v>38</v>
      </c>
      <c r="B391" s="53" t="s">
        <v>88</v>
      </c>
      <c r="C391" s="54" t="s">
        <v>142</v>
      </c>
      <c r="D391" s="54" t="s">
        <v>285</v>
      </c>
      <c r="E391" s="55">
        <v>1</v>
      </c>
      <c r="F391" s="56" t="s">
        <v>1028</v>
      </c>
      <c r="G391" s="57" t="s">
        <v>1029</v>
      </c>
      <c r="H391" s="57" t="s">
        <v>1029</v>
      </c>
      <c r="I391" s="58" t="s">
        <v>1030</v>
      </c>
      <c r="J391" s="59" t="s">
        <v>1031</v>
      </c>
      <c r="K391" s="59" t="s">
        <v>1032</v>
      </c>
      <c r="L391" s="59" t="s">
        <v>987</v>
      </c>
      <c r="M391" s="59" t="s">
        <v>1120</v>
      </c>
      <c r="N391" s="59" t="s">
        <v>338</v>
      </c>
      <c r="O391" s="60">
        <v>264804.94</v>
      </c>
      <c r="P391" s="60">
        <v>0</v>
      </c>
      <c r="Q391" s="60">
        <v>8805.9500000000007</v>
      </c>
      <c r="R391" s="60">
        <v>9990</v>
      </c>
      <c r="S391" s="61" t="s">
        <v>1265</v>
      </c>
      <c r="T391" s="60">
        <v>263620.89</v>
      </c>
      <c r="U391" s="62" t="s">
        <v>339</v>
      </c>
      <c r="V391" s="63" t="s">
        <v>1981</v>
      </c>
      <c r="W391" s="64">
        <f t="shared" si="14"/>
        <v>1119</v>
      </c>
    </row>
    <row r="392" spans="1:23" s="10" customFormat="1" ht="150" customHeight="1">
      <c r="A392" s="52">
        <v>38</v>
      </c>
      <c r="B392" s="53" t="s">
        <v>88</v>
      </c>
      <c r="C392" s="54" t="s">
        <v>142</v>
      </c>
      <c r="D392" s="54" t="s">
        <v>285</v>
      </c>
      <c r="E392" s="55">
        <v>1</v>
      </c>
      <c r="F392" s="56" t="s">
        <v>1033</v>
      </c>
      <c r="G392" s="57" t="s">
        <v>1034</v>
      </c>
      <c r="H392" s="57" t="s">
        <v>1034</v>
      </c>
      <c r="I392" s="58" t="s">
        <v>1035</v>
      </c>
      <c r="J392" s="59" t="s">
        <v>1036</v>
      </c>
      <c r="K392" s="59" t="s">
        <v>1037</v>
      </c>
      <c r="L392" s="59" t="s">
        <v>987</v>
      </c>
      <c r="M392" s="59" t="s">
        <v>563</v>
      </c>
      <c r="N392" s="59" t="s">
        <v>942</v>
      </c>
      <c r="O392" s="60">
        <v>581629.18000000005</v>
      </c>
      <c r="P392" s="60">
        <v>500000</v>
      </c>
      <c r="Q392" s="60">
        <v>19311.86</v>
      </c>
      <c r="R392" s="60">
        <v>41769.03</v>
      </c>
      <c r="S392" s="61" t="s">
        <v>1982</v>
      </c>
      <c r="T392" s="60">
        <v>1059172.01</v>
      </c>
      <c r="U392" s="62" t="s">
        <v>950</v>
      </c>
      <c r="V392" s="63" t="s">
        <v>1633</v>
      </c>
      <c r="W392" s="64">
        <f t="shared" si="14"/>
        <v>1104</v>
      </c>
    </row>
    <row r="393" spans="1:23" s="10" customFormat="1" ht="150" customHeight="1">
      <c r="A393" s="52">
        <v>38</v>
      </c>
      <c r="B393" s="53" t="s">
        <v>88</v>
      </c>
      <c r="C393" s="54" t="s">
        <v>142</v>
      </c>
      <c r="D393" s="54" t="s">
        <v>285</v>
      </c>
      <c r="E393" s="55">
        <v>1</v>
      </c>
      <c r="F393" s="56" t="s">
        <v>1033</v>
      </c>
      <c r="G393" s="57" t="s">
        <v>1034</v>
      </c>
      <c r="H393" s="57" t="s">
        <v>1034</v>
      </c>
      <c r="I393" s="58" t="s">
        <v>1038</v>
      </c>
      <c r="J393" s="59" t="s">
        <v>787</v>
      </c>
      <c r="K393" s="59" t="s">
        <v>57</v>
      </c>
      <c r="L393" s="59" t="s">
        <v>987</v>
      </c>
      <c r="M393" s="59" t="s">
        <v>563</v>
      </c>
      <c r="N393" s="59" t="s">
        <v>1107</v>
      </c>
      <c r="O393" s="60">
        <v>3403648.04</v>
      </c>
      <c r="P393" s="60">
        <v>0</v>
      </c>
      <c r="Q393" s="60">
        <v>109761.16</v>
      </c>
      <c r="R393" s="60">
        <v>313648.03000000003</v>
      </c>
      <c r="S393" s="61" t="s">
        <v>1395</v>
      </c>
      <c r="T393" s="60">
        <v>3199761.17</v>
      </c>
      <c r="U393" s="62" t="s">
        <v>950</v>
      </c>
      <c r="V393" s="63" t="s">
        <v>1634</v>
      </c>
      <c r="W393" s="64">
        <f t="shared" si="14"/>
        <v>1388</v>
      </c>
    </row>
    <row r="394" spans="1:23" s="10" customFormat="1" ht="150" customHeight="1">
      <c r="A394" s="52">
        <v>38</v>
      </c>
      <c r="B394" s="53" t="s">
        <v>88</v>
      </c>
      <c r="C394" s="54" t="s">
        <v>142</v>
      </c>
      <c r="D394" s="54" t="s">
        <v>285</v>
      </c>
      <c r="E394" s="55">
        <v>1</v>
      </c>
      <c r="F394" s="56" t="s">
        <v>58</v>
      </c>
      <c r="G394" s="57" t="s">
        <v>59</v>
      </c>
      <c r="H394" s="57" t="s">
        <v>59</v>
      </c>
      <c r="I394" s="58" t="s">
        <v>60</v>
      </c>
      <c r="J394" s="59" t="s">
        <v>61</v>
      </c>
      <c r="K394" s="59" t="s">
        <v>62</v>
      </c>
      <c r="L394" s="59" t="s">
        <v>987</v>
      </c>
      <c r="M394" s="59" t="s">
        <v>1198</v>
      </c>
      <c r="N394" s="59" t="s">
        <v>1107</v>
      </c>
      <c r="O394" s="60">
        <v>24409434.620000001</v>
      </c>
      <c r="P394" s="60">
        <v>930360.8</v>
      </c>
      <c r="Q394" s="60">
        <v>859419.02</v>
      </c>
      <c r="R394" s="60">
        <v>249388.21</v>
      </c>
      <c r="S394" s="61" t="s">
        <v>1983</v>
      </c>
      <c r="T394" s="60">
        <v>25949826.23</v>
      </c>
      <c r="U394" s="62" t="s">
        <v>950</v>
      </c>
      <c r="V394" s="63" t="s">
        <v>1636</v>
      </c>
      <c r="W394" s="64">
        <f t="shared" si="14"/>
        <v>176</v>
      </c>
    </row>
    <row r="395" spans="1:23" s="10" customFormat="1" ht="172.5" customHeight="1">
      <c r="A395" s="52">
        <v>38</v>
      </c>
      <c r="B395" s="53" t="s">
        <v>88</v>
      </c>
      <c r="C395" s="54" t="s">
        <v>142</v>
      </c>
      <c r="D395" s="54" t="s">
        <v>285</v>
      </c>
      <c r="E395" s="55">
        <v>1</v>
      </c>
      <c r="F395" s="56" t="s">
        <v>58</v>
      </c>
      <c r="G395" s="57" t="s">
        <v>18</v>
      </c>
      <c r="H395" s="57" t="s">
        <v>18</v>
      </c>
      <c r="I395" s="58" t="s">
        <v>19</v>
      </c>
      <c r="J395" s="59" t="s">
        <v>20</v>
      </c>
      <c r="K395" s="59" t="s">
        <v>21</v>
      </c>
      <c r="L395" s="59" t="s">
        <v>987</v>
      </c>
      <c r="M395" s="59" t="s">
        <v>563</v>
      </c>
      <c r="N395" s="59" t="s">
        <v>338</v>
      </c>
      <c r="O395" s="60">
        <v>3214579.99</v>
      </c>
      <c r="P395" s="60">
        <v>5000000</v>
      </c>
      <c r="Q395" s="60">
        <v>185478.81</v>
      </c>
      <c r="R395" s="60">
        <v>1490919.5</v>
      </c>
      <c r="S395" s="61" t="s">
        <v>1984</v>
      </c>
      <c r="T395" s="60">
        <v>6909139.2999999998</v>
      </c>
      <c r="U395" s="62" t="s">
        <v>950</v>
      </c>
      <c r="V395" s="63" t="s">
        <v>1635</v>
      </c>
      <c r="W395" s="64">
        <f t="shared" si="14"/>
        <v>1485</v>
      </c>
    </row>
    <row r="396" spans="1:23" s="10" customFormat="1" ht="198.75" customHeight="1">
      <c r="A396" s="52">
        <v>38</v>
      </c>
      <c r="B396" s="53" t="s">
        <v>88</v>
      </c>
      <c r="C396" s="54" t="s">
        <v>142</v>
      </c>
      <c r="D396" s="54" t="s">
        <v>285</v>
      </c>
      <c r="E396" s="55">
        <v>1</v>
      </c>
      <c r="F396" s="56" t="s">
        <v>63</v>
      </c>
      <c r="G396" s="57" t="s">
        <v>64</v>
      </c>
      <c r="H396" s="57" t="s">
        <v>64</v>
      </c>
      <c r="I396" s="58" t="s">
        <v>65</v>
      </c>
      <c r="J396" s="59" t="s">
        <v>66</v>
      </c>
      <c r="K396" s="59" t="s">
        <v>720</v>
      </c>
      <c r="L396" s="59" t="s">
        <v>987</v>
      </c>
      <c r="M396" s="59" t="s">
        <v>563</v>
      </c>
      <c r="N396" s="59" t="s">
        <v>942</v>
      </c>
      <c r="O396" s="60">
        <v>4666851.6900000004</v>
      </c>
      <c r="P396" s="60">
        <v>2648260.19</v>
      </c>
      <c r="Q396" s="60">
        <v>116479.96</v>
      </c>
      <c r="R396" s="60">
        <v>21537</v>
      </c>
      <c r="S396" s="61" t="s">
        <v>1985</v>
      </c>
      <c r="T396" s="60">
        <v>7410054.8399999999</v>
      </c>
      <c r="U396" s="62" t="s">
        <v>950</v>
      </c>
      <c r="V396" s="63" t="s">
        <v>1637</v>
      </c>
      <c r="W396" s="64">
        <f t="shared" si="14"/>
        <v>1126</v>
      </c>
    </row>
    <row r="397" spans="1:23" s="10" customFormat="1" ht="135" customHeight="1">
      <c r="A397" s="52">
        <v>38</v>
      </c>
      <c r="B397" s="53" t="s">
        <v>88</v>
      </c>
      <c r="C397" s="54" t="s">
        <v>142</v>
      </c>
      <c r="D397" s="54" t="s">
        <v>285</v>
      </c>
      <c r="E397" s="55">
        <v>1</v>
      </c>
      <c r="F397" s="56" t="s">
        <v>721</v>
      </c>
      <c r="G397" s="57" t="s">
        <v>88</v>
      </c>
      <c r="H397" s="57" t="s">
        <v>88</v>
      </c>
      <c r="I397" s="58">
        <v>700038100146</v>
      </c>
      <c r="J397" s="59" t="s">
        <v>89</v>
      </c>
      <c r="K397" s="59" t="s">
        <v>850</v>
      </c>
      <c r="L397" s="59" t="s">
        <v>336</v>
      </c>
      <c r="M397" s="59" t="s">
        <v>337</v>
      </c>
      <c r="N397" s="59" t="s">
        <v>942</v>
      </c>
      <c r="O397" s="60">
        <v>25414746.420000002</v>
      </c>
      <c r="P397" s="60">
        <v>455</v>
      </c>
      <c r="Q397" s="60">
        <v>903832.33</v>
      </c>
      <c r="R397" s="60">
        <v>75639.070000000007</v>
      </c>
      <c r="S397" s="61" t="s">
        <v>1396</v>
      </c>
      <c r="T397" s="60">
        <v>26243394.68</v>
      </c>
      <c r="U397" s="62" t="s">
        <v>950</v>
      </c>
      <c r="V397" s="63" t="e">
        <v>#NAME?</v>
      </c>
      <c r="W397" s="64">
        <f t="shared" si="14"/>
        <v>146</v>
      </c>
    </row>
    <row r="398" spans="1:23" s="10" customFormat="1" ht="151.5" customHeight="1">
      <c r="A398" s="52">
        <v>38</v>
      </c>
      <c r="B398" s="53" t="s">
        <v>88</v>
      </c>
      <c r="C398" s="54" t="s">
        <v>142</v>
      </c>
      <c r="D398" s="54" t="s">
        <v>285</v>
      </c>
      <c r="E398" s="55">
        <v>1</v>
      </c>
      <c r="F398" s="56" t="s">
        <v>721</v>
      </c>
      <c r="G398" s="57" t="s">
        <v>88</v>
      </c>
      <c r="H398" s="57" t="s">
        <v>88</v>
      </c>
      <c r="I398" s="58">
        <v>19983810000844</v>
      </c>
      <c r="J398" s="59" t="s">
        <v>952</v>
      </c>
      <c r="K398" s="59" t="s">
        <v>953</v>
      </c>
      <c r="L398" s="59" t="s">
        <v>987</v>
      </c>
      <c r="M398" s="59" t="s">
        <v>1198</v>
      </c>
      <c r="N398" s="59" t="s">
        <v>942</v>
      </c>
      <c r="O398" s="60">
        <v>198334.45</v>
      </c>
      <c r="P398" s="60">
        <v>0</v>
      </c>
      <c r="Q398" s="60">
        <v>2059.59</v>
      </c>
      <c r="R398" s="60">
        <v>200394.04</v>
      </c>
      <c r="S398" s="61" t="s">
        <v>396</v>
      </c>
      <c r="T398" s="60">
        <v>0</v>
      </c>
      <c r="U398" s="62" t="s">
        <v>950</v>
      </c>
      <c r="V398" s="63" t="s">
        <v>1986</v>
      </c>
      <c r="W398" s="64">
        <f t="shared" si="14"/>
        <v>844</v>
      </c>
    </row>
    <row r="399" spans="1:23" s="10" customFormat="1" ht="317.25" customHeight="1">
      <c r="A399" s="52">
        <v>38</v>
      </c>
      <c r="B399" s="53" t="s">
        <v>88</v>
      </c>
      <c r="C399" s="54" t="s">
        <v>142</v>
      </c>
      <c r="D399" s="54" t="s">
        <v>285</v>
      </c>
      <c r="E399" s="55">
        <v>1</v>
      </c>
      <c r="F399" s="56" t="s">
        <v>721</v>
      </c>
      <c r="G399" s="57" t="s">
        <v>88</v>
      </c>
      <c r="H399" s="57" t="s">
        <v>88</v>
      </c>
      <c r="I399" s="58">
        <v>20013810001201</v>
      </c>
      <c r="J399" s="59" t="s">
        <v>1266</v>
      </c>
      <c r="K399" s="59" t="s">
        <v>1267</v>
      </c>
      <c r="L399" s="59" t="s">
        <v>987</v>
      </c>
      <c r="M399" s="59" t="s">
        <v>563</v>
      </c>
      <c r="N399" s="59" t="s">
        <v>942</v>
      </c>
      <c r="O399" s="60">
        <v>22033271.300000001</v>
      </c>
      <c r="P399" s="60">
        <v>9493200</v>
      </c>
      <c r="Q399" s="60">
        <v>701587.72</v>
      </c>
      <c r="R399" s="60">
        <v>983634.84</v>
      </c>
      <c r="S399" s="61" t="s">
        <v>1987</v>
      </c>
      <c r="T399" s="60">
        <v>31244424.18</v>
      </c>
      <c r="U399" s="62" t="s">
        <v>950</v>
      </c>
      <c r="V399" s="63" t="s">
        <v>1638</v>
      </c>
      <c r="W399" s="64">
        <f t="shared" si="14"/>
        <v>1201</v>
      </c>
    </row>
    <row r="400" spans="1:23" s="10" customFormat="1" ht="198.75" customHeight="1">
      <c r="A400" s="52">
        <v>38</v>
      </c>
      <c r="B400" s="53" t="s">
        <v>88</v>
      </c>
      <c r="C400" s="54" t="s">
        <v>142</v>
      </c>
      <c r="D400" s="54" t="s">
        <v>285</v>
      </c>
      <c r="E400" s="55">
        <v>1</v>
      </c>
      <c r="F400" s="56" t="s">
        <v>721</v>
      </c>
      <c r="G400" s="57" t="s">
        <v>88</v>
      </c>
      <c r="H400" s="57" t="s">
        <v>88</v>
      </c>
      <c r="I400" s="58">
        <v>20023810001256</v>
      </c>
      <c r="J400" s="59" t="s">
        <v>312</v>
      </c>
      <c r="K400" s="59" t="s">
        <v>1293</v>
      </c>
      <c r="L400" s="59" t="s">
        <v>336</v>
      </c>
      <c r="M400" s="59" t="s">
        <v>337</v>
      </c>
      <c r="N400" s="59" t="s">
        <v>942</v>
      </c>
      <c r="O400" s="60">
        <v>356730427.81</v>
      </c>
      <c r="P400" s="60">
        <v>5725842.1500000004</v>
      </c>
      <c r="Q400" s="60">
        <v>11844332.289999999</v>
      </c>
      <c r="R400" s="60">
        <v>72614726.599999994</v>
      </c>
      <c r="S400" s="61" t="s">
        <v>1988</v>
      </c>
      <c r="T400" s="60">
        <v>301685875.64999998</v>
      </c>
      <c r="U400" s="62" t="s">
        <v>950</v>
      </c>
      <c r="V400" s="63" t="s">
        <v>1639</v>
      </c>
      <c r="W400" s="64">
        <f t="shared" si="14"/>
        <v>1256</v>
      </c>
    </row>
    <row r="401" spans="1:23" s="10" customFormat="1" ht="198.75" customHeight="1">
      <c r="A401" s="52">
        <v>38</v>
      </c>
      <c r="B401" s="53" t="s">
        <v>88</v>
      </c>
      <c r="C401" s="54" t="s">
        <v>142</v>
      </c>
      <c r="D401" s="54" t="s">
        <v>285</v>
      </c>
      <c r="E401" s="55">
        <v>1</v>
      </c>
      <c r="F401" s="56" t="s">
        <v>721</v>
      </c>
      <c r="G401" s="57" t="s">
        <v>88</v>
      </c>
      <c r="H401" s="57" t="s">
        <v>88</v>
      </c>
      <c r="I401" s="58">
        <v>20023810001257</v>
      </c>
      <c r="J401" s="59" t="s">
        <v>122</v>
      </c>
      <c r="K401" s="59" t="s">
        <v>123</v>
      </c>
      <c r="L401" s="59" t="s">
        <v>336</v>
      </c>
      <c r="M401" s="59" t="s">
        <v>337</v>
      </c>
      <c r="N401" s="59" t="s">
        <v>942</v>
      </c>
      <c r="O401" s="60">
        <v>31074632.859999999</v>
      </c>
      <c r="P401" s="60">
        <v>19500000</v>
      </c>
      <c r="Q401" s="60">
        <v>1491684.79</v>
      </c>
      <c r="R401" s="60">
        <v>4617507.68</v>
      </c>
      <c r="S401" s="61" t="s">
        <v>1989</v>
      </c>
      <c r="T401" s="60">
        <v>47448809.969999999</v>
      </c>
      <c r="U401" s="62" t="s">
        <v>950</v>
      </c>
      <c r="V401" s="63" t="s">
        <v>1640</v>
      </c>
      <c r="W401" s="64">
        <f t="shared" si="14"/>
        <v>1257</v>
      </c>
    </row>
    <row r="402" spans="1:23" s="10" customFormat="1" ht="198.75" customHeight="1">
      <c r="A402" s="52">
        <v>38</v>
      </c>
      <c r="B402" s="53" t="s">
        <v>88</v>
      </c>
      <c r="C402" s="54" t="s">
        <v>142</v>
      </c>
      <c r="D402" s="54" t="s">
        <v>285</v>
      </c>
      <c r="E402" s="55">
        <v>1</v>
      </c>
      <c r="F402" s="56" t="s">
        <v>721</v>
      </c>
      <c r="G402" s="57" t="s">
        <v>88</v>
      </c>
      <c r="H402" s="57" t="s">
        <v>88</v>
      </c>
      <c r="I402" s="58">
        <v>20023810001258</v>
      </c>
      <c r="J402" s="59" t="s">
        <v>124</v>
      </c>
      <c r="K402" s="59" t="s">
        <v>125</v>
      </c>
      <c r="L402" s="59" t="s">
        <v>336</v>
      </c>
      <c r="M402" s="59" t="s">
        <v>337</v>
      </c>
      <c r="N402" s="59" t="s">
        <v>942</v>
      </c>
      <c r="O402" s="60">
        <v>105223701.45999999</v>
      </c>
      <c r="P402" s="60">
        <v>12607059.91</v>
      </c>
      <c r="Q402" s="60">
        <v>3245405.31</v>
      </c>
      <c r="R402" s="60">
        <v>26919196.640000001</v>
      </c>
      <c r="S402" s="61" t="s">
        <v>1990</v>
      </c>
      <c r="T402" s="60">
        <v>94156970.040000007</v>
      </c>
      <c r="U402" s="62" t="s">
        <v>950</v>
      </c>
      <c r="V402" s="63" t="s">
        <v>1641</v>
      </c>
      <c r="W402" s="64">
        <f t="shared" si="14"/>
        <v>1258</v>
      </c>
    </row>
    <row r="403" spans="1:23" s="10" customFormat="1" ht="198.75" customHeight="1">
      <c r="A403" s="52">
        <v>38</v>
      </c>
      <c r="B403" s="53" t="s">
        <v>88</v>
      </c>
      <c r="C403" s="54" t="s">
        <v>142</v>
      </c>
      <c r="D403" s="54" t="s">
        <v>285</v>
      </c>
      <c r="E403" s="55">
        <v>1</v>
      </c>
      <c r="F403" s="56" t="s">
        <v>721</v>
      </c>
      <c r="G403" s="57" t="s">
        <v>88</v>
      </c>
      <c r="H403" s="57" t="s">
        <v>88</v>
      </c>
      <c r="I403" s="58">
        <v>20023810001259</v>
      </c>
      <c r="J403" s="59" t="s">
        <v>1166</v>
      </c>
      <c r="K403" s="59" t="s">
        <v>126</v>
      </c>
      <c r="L403" s="59" t="s">
        <v>336</v>
      </c>
      <c r="M403" s="59" t="s">
        <v>337</v>
      </c>
      <c r="N403" s="59" t="s">
        <v>942</v>
      </c>
      <c r="O403" s="60">
        <v>704850427.79999995</v>
      </c>
      <c r="P403" s="60">
        <v>132262154.69</v>
      </c>
      <c r="Q403" s="60">
        <v>24343098.190000001</v>
      </c>
      <c r="R403" s="60">
        <v>69893624.790000007</v>
      </c>
      <c r="S403" s="61" t="s">
        <v>1991</v>
      </c>
      <c r="T403" s="60">
        <v>791562055.88999999</v>
      </c>
      <c r="U403" s="62" t="s">
        <v>950</v>
      </c>
      <c r="V403" s="63" t="s">
        <v>1642</v>
      </c>
      <c r="W403" s="64">
        <f t="shared" si="14"/>
        <v>1259</v>
      </c>
    </row>
    <row r="404" spans="1:23" s="10" customFormat="1" ht="176.25" customHeight="1">
      <c r="A404" s="52">
        <v>38</v>
      </c>
      <c r="B404" s="53" t="s">
        <v>88</v>
      </c>
      <c r="C404" s="54" t="s">
        <v>142</v>
      </c>
      <c r="D404" s="54" t="s">
        <v>285</v>
      </c>
      <c r="E404" s="55">
        <v>1</v>
      </c>
      <c r="F404" s="56" t="s">
        <v>721</v>
      </c>
      <c r="G404" s="57" t="s">
        <v>88</v>
      </c>
      <c r="H404" s="57" t="s">
        <v>88</v>
      </c>
      <c r="I404" s="58">
        <v>20023810001260</v>
      </c>
      <c r="J404" s="59" t="s">
        <v>127</v>
      </c>
      <c r="K404" s="59" t="s">
        <v>128</v>
      </c>
      <c r="L404" s="59" t="s">
        <v>336</v>
      </c>
      <c r="M404" s="59" t="s">
        <v>337</v>
      </c>
      <c r="N404" s="59" t="s">
        <v>942</v>
      </c>
      <c r="O404" s="60">
        <v>29674033.09</v>
      </c>
      <c r="P404" s="60">
        <v>5001318</v>
      </c>
      <c r="Q404" s="60">
        <v>1013840.12</v>
      </c>
      <c r="R404" s="60">
        <v>1661299.51</v>
      </c>
      <c r="S404" s="61" t="s">
        <v>1992</v>
      </c>
      <c r="T404" s="60">
        <v>34027891.700000003</v>
      </c>
      <c r="U404" s="62" t="s">
        <v>950</v>
      </c>
      <c r="V404" s="63" t="s">
        <v>1643</v>
      </c>
      <c r="W404" s="64">
        <f t="shared" si="14"/>
        <v>1260</v>
      </c>
    </row>
    <row r="405" spans="1:23" s="10" customFormat="1" ht="177.75" customHeight="1">
      <c r="A405" s="52">
        <v>38</v>
      </c>
      <c r="B405" s="53" t="s">
        <v>88</v>
      </c>
      <c r="C405" s="54" t="s">
        <v>142</v>
      </c>
      <c r="D405" s="54" t="s">
        <v>285</v>
      </c>
      <c r="E405" s="55">
        <v>1</v>
      </c>
      <c r="F405" s="56" t="s">
        <v>721</v>
      </c>
      <c r="G405" s="57" t="s">
        <v>88</v>
      </c>
      <c r="H405" s="57" t="s">
        <v>88</v>
      </c>
      <c r="I405" s="58">
        <v>20023810001261</v>
      </c>
      <c r="J405" s="59" t="s">
        <v>636</v>
      </c>
      <c r="K405" s="59" t="s">
        <v>637</v>
      </c>
      <c r="L405" s="59" t="s">
        <v>336</v>
      </c>
      <c r="M405" s="59" t="s">
        <v>337</v>
      </c>
      <c r="N405" s="59" t="s">
        <v>942</v>
      </c>
      <c r="O405" s="60">
        <v>115424878.13</v>
      </c>
      <c r="P405" s="60">
        <v>666917.44999999995</v>
      </c>
      <c r="Q405" s="60">
        <v>3745260.49</v>
      </c>
      <c r="R405" s="60">
        <v>34169071.939999998</v>
      </c>
      <c r="S405" s="61" t="s">
        <v>1993</v>
      </c>
      <c r="T405" s="60">
        <v>85667984.129999995</v>
      </c>
      <c r="U405" s="62" t="s">
        <v>950</v>
      </c>
      <c r="V405" s="63" t="s">
        <v>1644</v>
      </c>
      <c r="W405" s="64">
        <f t="shared" si="14"/>
        <v>1261</v>
      </c>
    </row>
    <row r="406" spans="1:23" s="10" customFormat="1" ht="177.75" customHeight="1">
      <c r="A406" s="52">
        <v>38</v>
      </c>
      <c r="B406" s="53" t="s">
        <v>88</v>
      </c>
      <c r="C406" s="54" t="s">
        <v>142</v>
      </c>
      <c r="D406" s="54" t="s">
        <v>285</v>
      </c>
      <c r="E406" s="55">
        <v>1</v>
      </c>
      <c r="F406" s="56" t="s">
        <v>721</v>
      </c>
      <c r="G406" s="57" t="s">
        <v>88</v>
      </c>
      <c r="H406" s="57" t="s">
        <v>88</v>
      </c>
      <c r="I406" s="58">
        <v>20023810001306</v>
      </c>
      <c r="J406" s="59" t="s">
        <v>638</v>
      </c>
      <c r="K406" s="59" t="s">
        <v>639</v>
      </c>
      <c r="L406" s="59" t="s">
        <v>336</v>
      </c>
      <c r="M406" s="59" t="s">
        <v>337</v>
      </c>
      <c r="N406" s="59" t="s">
        <v>942</v>
      </c>
      <c r="O406" s="60">
        <v>434177607.51999998</v>
      </c>
      <c r="P406" s="60">
        <v>115432572.55</v>
      </c>
      <c r="Q406" s="60">
        <v>12749893.380000001</v>
      </c>
      <c r="R406" s="60">
        <v>194550190.83000001</v>
      </c>
      <c r="S406" s="61" t="s">
        <v>1994</v>
      </c>
      <c r="T406" s="60">
        <v>367809882.62</v>
      </c>
      <c r="U406" s="62" t="s">
        <v>950</v>
      </c>
      <c r="V406" s="63" t="s">
        <v>1645</v>
      </c>
      <c r="W406" s="64">
        <f t="shared" si="14"/>
        <v>1306</v>
      </c>
    </row>
    <row r="407" spans="1:23" s="10" customFormat="1" ht="198.75" customHeight="1">
      <c r="A407" s="52">
        <v>38</v>
      </c>
      <c r="B407" s="53" t="s">
        <v>88</v>
      </c>
      <c r="C407" s="54" t="s">
        <v>142</v>
      </c>
      <c r="D407" s="54" t="s">
        <v>285</v>
      </c>
      <c r="E407" s="55">
        <v>1</v>
      </c>
      <c r="F407" s="56" t="s">
        <v>721</v>
      </c>
      <c r="G407" s="57" t="s">
        <v>88</v>
      </c>
      <c r="H407" s="57" t="s">
        <v>88</v>
      </c>
      <c r="I407" s="58">
        <v>20023810001307</v>
      </c>
      <c r="J407" s="59" t="s">
        <v>640</v>
      </c>
      <c r="K407" s="59" t="s">
        <v>641</v>
      </c>
      <c r="L407" s="59" t="s">
        <v>336</v>
      </c>
      <c r="M407" s="59" t="s">
        <v>337</v>
      </c>
      <c r="N407" s="59" t="s">
        <v>942</v>
      </c>
      <c r="O407" s="60">
        <v>82652284.980000004</v>
      </c>
      <c r="P407" s="60">
        <v>12007505.09</v>
      </c>
      <c r="Q407" s="60">
        <v>2953019.67</v>
      </c>
      <c r="R407" s="60">
        <v>10390099.09</v>
      </c>
      <c r="S407" s="61" t="s">
        <v>1995</v>
      </c>
      <c r="T407" s="60">
        <v>87222710.650000006</v>
      </c>
      <c r="U407" s="62" t="s">
        <v>950</v>
      </c>
      <c r="V407" s="63" t="s">
        <v>1646</v>
      </c>
      <c r="W407" s="64">
        <f t="shared" si="14"/>
        <v>1307</v>
      </c>
    </row>
    <row r="408" spans="1:23" s="10" customFormat="1" ht="198.75" customHeight="1">
      <c r="A408" s="52">
        <v>38</v>
      </c>
      <c r="B408" s="53" t="s">
        <v>88</v>
      </c>
      <c r="C408" s="54" t="s">
        <v>142</v>
      </c>
      <c r="D408" s="54" t="s">
        <v>285</v>
      </c>
      <c r="E408" s="55">
        <v>1</v>
      </c>
      <c r="F408" s="56" t="s">
        <v>721</v>
      </c>
      <c r="G408" s="57" t="s">
        <v>88</v>
      </c>
      <c r="H408" s="57" t="s">
        <v>88</v>
      </c>
      <c r="I408" s="58">
        <v>20023810001309</v>
      </c>
      <c r="J408" s="59" t="s">
        <v>281</v>
      </c>
      <c r="K408" s="59" t="s">
        <v>282</v>
      </c>
      <c r="L408" s="59" t="s">
        <v>336</v>
      </c>
      <c r="M408" s="59" t="s">
        <v>337</v>
      </c>
      <c r="N408" s="59" t="s">
        <v>942</v>
      </c>
      <c r="O408" s="60">
        <v>33905032.140000001</v>
      </c>
      <c r="P408" s="60">
        <v>4001363.3</v>
      </c>
      <c r="Q408" s="60">
        <v>778447.51</v>
      </c>
      <c r="R408" s="60">
        <v>19505103.140000001</v>
      </c>
      <c r="S408" s="61" t="s">
        <v>1996</v>
      </c>
      <c r="T408" s="60">
        <v>19179739.809999999</v>
      </c>
      <c r="U408" s="62" t="s">
        <v>950</v>
      </c>
      <c r="V408" s="63" t="s">
        <v>1647</v>
      </c>
      <c r="W408" s="64">
        <f t="shared" si="14"/>
        <v>1309</v>
      </c>
    </row>
    <row r="409" spans="1:23" s="10" customFormat="1" ht="198.75" customHeight="1">
      <c r="A409" s="52">
        <v>38</v>
      </c>
      <c r="B409" s="53" t="s">
        <v>88</v>
      </c>
      <c r="C409" s="54" t="s">
        <v>142</v>
      </c>
      <c r="D409" s="54" t="s">
        <v>285</v>
      </c>
      <c r="E409" s="55">
        <v>1</v>
      </c>
      <c r="F409" s="56" t="s">
        <v>721</v>
      </c>
      <c r="G409" s="57" t="s">
        <v>88</v>
      </c>
      <c r="H409" s="57" t="s">
        <v>88</v>
      </c>
      <c r="I409" s="58">
        <v>20033810001316</v>
      </c>
      <c r="J409" s="59" t="s">
        <v>489</v>
      </c>
      <c r="K409" s="59" t="s">
        <v>829</v>
      </c>
      <c r="L409" s="59" t="s">
        <v>987</v>
      </c>
      <c r="M409" s="59" t="s">
        <v>563</v>
      </c>
      <c r="N409" s="59" t="s">
        <v>942</v>
      </c>
      <c r="O409" s="60">
        <v>1615510621.01</v>
      </c>
      <c r="P409" s="60">
        <v>225508535.5</v>
      </c>
      <c r="Q409" s="60">
        <v>58001562.240000002</v>
      </c>
      <c r="R409" s="60">
        <v>384147746.83999997</v>
      </c>
      <c r="S409" s="61" t="s">
        <v>1997</v>
      </c>
      <c r="T409" s="60">
        <v>1514872971</v>
      </c>
      <c r="U409" s="62" t="s">
        <v>950</v>
      </c>
      <c r="V409" s="63" t="s">
        <v>1648</v>
      </c>
      <c r="W409" s="64">
        <f t="shared" si="14"/>
        <v>1316</v>
      </c>
    </row>
    <row r="410" spans="1:23" s="10" customFormat="1" ht="198.75" customHeight="1">
      <c r="A410" s="52">
        <v>38</v>
      </c>
      <c r="B410" s="53" t="s">
        <v>88</v>
      </c>
      <c r="C410" s="54" t="s">
        <v>142</v>
      </c>
      <c r="D410" s="54" t="s">
        <v>285</v>
      </c>
      <c r="E410" s="55">
        <v>1</v>
      </c>
      <c r="F410" s="56" t="s">
        <v>721</v>
      </c>
      <c r="G410" s="57" t="s">
        <v>88</v>
      </c>
      <c r="H410" s="57" t="s">
        <v>88</v>
      </c>
      <c r="I410" s="58">
        <v>20033810001317</v>
      </c>
      <c r="J410" s="59" t="s">
        <v>830</v>
      </c>
      <c r="K410" s="59" t="s">
        <v>831</v>
      </c>
      <c r="L410" s="59" t="s">
        <v>336</v>
      </c>
      <c r="M410" s="59" t="s">
        <v>337</v>
      </c>
      <c r="N410" s="59" t="s">
        <v>942</v>
      </c>
      <c r="O410" s="60">
        <v>1717561956.6500001</v>
      </c>
      <c r="P410" s="60">
        <v>594326237.47000003</v>
      </c>
      <c r="Q410" s="60">
        <v>57653773.829999998</v>
      </c>
      <c r="R410" s="60">
        <v>580182993.67999995</v>
      </c>
      <c r="S410" s="61" t="s">
        <v>1998</v>
      </c>
      <c r="T410" s="60">
        <v>1789358974</v>
      </c>
      <c r="U410" s="62" t="s">
        <v>950</v>
      </c>
      <c r="V410" s="63" t="s">
        <v>1649</v>
      </c>
      <c r="W410" s="64">
        <f t="shared" si="14"/>
        <v>1317</v>
      </c>
    </row>
    <row r="411" spans="1:23" s="10" customFormat="1" ht="198.75" customHeight="1">
      <c r="A411" s="52">
        <v>38</v>
      </c>
      <c r="B411" s="53" t="s">
        <v>88</v>
      </c>
      <c r="C411" s="54" t="s">
        <v>142</v>
      </c>
      <c r="D411" s="54" t="s">
        <v>285</v>
      </c>
      <c r="E411" s="55">
        <v>1</v>
      </c>
      <c r="F411" s="56" t="s">
        <v>721</v>
      </c>
      <c r="G411" s="57" t="s">
        <v>88</v>
      </c>
      <c r="H411" s="57" t="s">
        <v>88</v>
      </c>
      <c r="I411" s="58">
        <v>20033810001318</v>
      </c>
      <c r="J411" s="59" t="s">
        <v>832</v>
      </c>
      <c r="K411" s="59" t="s">
        <v>833</v>
      </c>
      <c r="L411" s="59" t="s">
        <v>336</v>
      </c>
      <c r="M411" s="59" t="s">
        <v>337</v>
      </c>
      <c r="N411" s="59" t="s">
        <v>942</v>
      </c>
      <c r="O411" s="60">
        <v>9362705.7400000002</v>
      </c>
      <c r="P411" s="60">
        <v>5017000.01</v>
      </c>
      <c r="Q411" s="60">
        <v>165690.14000000001</v>
      </c>
      <c r="R411" s="60">
        <v>7282663.04</v>
      </c>
      <c r="S411" s="61" t="s">
        <v>1999</v>
      </c>
      <c r="T411" s="60">
        <v>7262732.8499999996</v>
      </c>
      <c r="U411" s="62" t="s">
        <v>950</v>
      </c>
      <c r="V411" s="63" t="s">
        <v>1650</v>
      </c>
      <c r="W411" s="64">
        <f t="shared" si="14"/>
        <v>1318</v>
      </c>
    </row>
    <row r="412" spans="1:23" s="10" customFormat="1" ht="217.5" customHeight="1">
      <c r="A412" s="52">
        <v>38</v>
      </c>
      <c r="B412" s="53" t="s">
        <v>88</v>
      </c>
      <c r="C412" s="54" t="s">
        <v>142</v>
      </c>
      <c r="D412" s="54" t="s">
        <v>285</v>
      </c>
      <c r="E412" s="55">
        <v>1</v>
      </c>
      <c r="F412" s="56" t="s">
        <v>721</v>
      </c>
      <c r="G412" s="57" t="s">
        <v>88</v>
      </c>
      <c r="H412" s="57" t="s">
        <v>88</v>
      </c>
      <c r="I412" s="58">
        <v>20033810001349</v>
      </c>
      <c r="J412" s="59" t="s">
        <v>834</v>
      </c>
      <c r="K412" s="59" t="s">
        <v>187</v>
      </c>
      <c r="L412" s="59" t="s">
        <v>336</v>
      </c>
      <c r="M412" s="59" t="s">
        <v>337</v>
      </c>
      <c r="N412" s="59" t="s">
        <v>942</v>
      </c>
      <c r="O412" s="60">
        <v>150503290.00999999</v>
      </c>
      <c r="P412" s="60">
        <v>97387.26</v>
      </c>
      <c r="Q412" s="60">
        <v>4455780.16</v>
      </c>
      <c r="R412" s="60">
        <v>46795887.210000001</v>
      </c>
      <c r="S412" s="61" t="s">
        <v>2000</v>
      </c>
      <c r="T412" s="60">
        <v>108260570.22</v>
      </c>
      <c r="U412" s="62" t="s">
        <v>950</v>
      </c>
      <c r="V412" s="63" t="s">
        <v>1651</v>
      </c>
      <c r="W412" s="64">
        <f t="shared" si="14"/>
        <v>1349</v>
      </c>
    </row>
    <row r="413" spans="1:23" s="10" customFormat="1" ht="198.75" customHeight="1">
      <c r="A413" s="52">
        <v>38</v>
      </c>
      <c r="B413" s="53" t="s">
        <v>88</v>
      </c>
      <c r="C413" s="54" t="s">
        <v>142</v>
      </c>
      <c r="D413" s="54" t="s">
        <v>285</v>
      </c>
      <c r="E413" s="55">
        <v>1</v>
      </c>
      <c r="F413" s="56" t="s">
        <v>721</v>
      </c>
      <c r="G413" s="57" t="s">
        <v>88</v>
      </c>
      <c r="H413" s="57" t="s">
        <v>88</v>
      </c>
      <c r="I413" s="58">
        <v>20043810001359</v>
      </c>
      <c r="J413" s="59" t="s">
        <v>188</v>
      </c>
      <c r="K413" s="59" t="s">
        <v>189</v>
      </c>
      <c r="L413" s="59" t="s">
        <v>336</v>
      </c>
      <c r="M413" s="59" t="s">
        <v>337</v>
      </c>
      <c r="N413" s="59" t="s">
        <v>942</v>
      </c>
      <c r="O413" s="60">
        <v>10659067.800000001</v>
      </c>
      <c r="P413" s="60">
        <v>0</v>
      </c>
      <c r="Q413" s="60">
        <v>365135.4</v>
      </c>
      <c r="R413" s="60">
        <v>202280.98</v>
      </c>
      <c r="S413" s="61" t="s">
        <v>2001</v>
      </c>
      <c r="T413" s="60">
        <v>10821922.220000001</v>
      </c>
      <c r="U413" s="62" t="s">
        <v>950</v>
      </c>
      <c r="V413" s="63" t="s">
        <v>1652</v>
      </c>
      <c r="W413" s="64">
        <f t="shared" si="14"/>
        <v>1359</v>
      </c>
    </row>
    <row r="414" spans="1:23" s="10" customFormat="1" ht="198.75" customHeight="1">
      <c r="A414" s="52">
        <v>38</v>
      </c>
      <c r="B414" s="53" t="s">
        <v>88</v>
      </c>
      <c r="C414" s="54" t="s">
        <v>142</v>
      </c>
      <c r="D414" s="54" t="s">
        <v>285</v>
      </c>
      <c r="E414" s="55">
        <v>1</v>
      </c>
      <c r="F414" s="56" t="s">
        <v>721</v>
      </c>
      <c r="G414" s="57" t="s">
        <v>88</v>
      </c>
      <c r="H414" s="57" t="s">
        <v>88</v>
      </c>
      <c r="I414" s="58">
        <v>20043810001360</v>
      </c>
      <c r="J414" s="59" t="s">
        <v>615</v>
      </c>
      <c r="K414" s="59" t="s">
        <v>616</v>
      </c>
      <c r="L414" s="59" t="s">
        <v>336</v>
      </c>
      <c r="M414" s="59" t="s">
        <v>337</v>
      </c>
      <c r="N414" s="59" t="s">
        <v>942</v>
      </c>
      <c r="O414" s="60">
        <v>63849417.479999997</v>
      </c>
      <c r="P414" s="60">
        <v>368422.95</v>
      </c>
      <c r="Q414" s="60">
        <v>2084775.68</v>
      </c>
      <c r="R414" s="60">
        <v>6643447.1600000001</v>
      </c>
      <c r="S414" s="61" t="s">
        <v>2002</v>
      </c>
      <c r="T414" s="60">
        <v>59659168.950000003</v>
      </c>
      <c r="U414" s="62" t="s">
        <v>950</v>
      </c>
      <c r="V414" s="63" t="s">
        <v>1653</v>
      </c>
      <c r="W414" s="64">
        <f t="shared" ref="W414:W434" si="15">IF(OR(LEFT(I414)="7",LEFT(I414,1)="8"),VALUE(RIGHT(I414,3)),VALUE(RIGHT(I414,4)))</f>
        <v>1360</v>
      </c>
    </row>
    <row r="415" spans="1:23" s="10" customFormat="1" ht="198.75" customHeight="1">
      <c r="A415" s="52">
        <v>38</v>
      </c>
      <c r="B415" s="53" t="s">
        <v>88</v>
      </c>
      <c r="C415" s="54" t="s">
        <v>142</v>
      </c>
      <c r="D415" s="54" t="s">
        <v>285</v>
      </c>
      <c r="E415" s="55">
        <v>1</v>
      </c>
      <c r="F415" s="56" t="s">
        <v>721</v>
      </c>
      <c r="G415" s="57" t="s">
        <v>88</v>
      </c>
      <c r="H415" s="57" t="s">
        <v>88</v>
      </c>
      <c r="I415" s="58">
        <v>20043810001363</v>
      </c>
      <c r="J415" s="59" t="s">
        <v>617</v>
      </c>
      <c r="K415" s="59" t="s">
        <v>618</v>
      </c>
      <c r="L415" s="59" t="s">
        <v>336</v>
      </c>
      <c r="M415" s="59" t="s">
        <v>337</v>
      </c>
      <c r="N415" s="59" t="s">
        <v>942</v>
      </c>
      <c r="O415" s="60">
        <v>28634830.09</v>
      </c>
      <c r="P415" s="60">
        <v>0</v>
      </c>
      <c r="Q415" s="60">
        <v>973911.4</v>
      </c>
      <c r="R415" s="60">
        <v>815296.08</v>
      </c>
      <c r="S415" s="61" t="s">
        <v>2003</v>
      </c>
      <c r="T415" s="60">
        <v>28793445.41</v>
      </c>
      <c r="U415" s="62" t="s">
        <v>950</v>
      </c>
      <c r="V415" s="63" t="s">
        <v>1654</v>
      </c>
      <c r="W415" s="64">
        <f t="shared" si="15"/>
        <v>1363</v>
      </c>
    </row>
    <row r="416" spans="1:23" s="10" customFormat="1" ht="198.75" customHeight="1">
      <c r="A416" s="52">
        <v>38</v>
      </c>
      <c r="B416" s="53" t="s">
        <v>88</v>
      </c>
      <c r="C416" s="54" t="s">
        <v>142</v>
      </c>
      <c r="D416" s="54" t="s">
        <v>285</v>
      </c>
      <c r="E416" s="55">
        <v>1</v>
      </c>
      <c r="F416" s="56" t="s">
        <v>721</v>
      </c>
      <c r="G416" s="57" t="s">
        <v>88</v>
      </c>
      <c r="H416" s="57" t="s">
        <v>88</v>
      </c>
      <c r="I416" s="58" t="s">
        <v>1167</v>
      </c>
      <c r="J416" s="59" t="s">
        <v>1168</v>
      </c>
      <c r="K416" s="59" t="s">
        <v>346</v>
      </c>
      <c r="L416" s="59" t="s">
        <v>336</v>
      </c>
      <c r="M416" s="59" t="s">
        <v>337</v>
      </c>
      <c r="N416" s="59" t="s">
        <v>942</v>
      </c>
      <c r="O416" s="60">
        <v>167733978.69999999</v>
      </c>
      <c r="P416" s="60">
        <v>8905707.8399999999</v>
      </c>
      <c r="Q416" s="60">
        <v>-242093.49</v>
      </c>
      <c r="R416" s="60">
        <v>16228472.18</v>
      </c>
      <c r="S416" s="61" t="s">
        <v>2004</v>
      </c>
      <c r="T416" s="60">
        <v>160169120.87</v>
      </c>
      <c r="U416" s="62" t="s">
        <v>950</v>
      </c>
      <c r="V416" s="63" t="s">
        <v>1655</v>
      </c>
      <c r="W416" s="64">
        <f t="shared" si="15"/>
        <v>1490</v>
      </c>
    </row>
    <row r="417" spans="1:23" s="10" customFormat="1" ht="236.25" customHeight="1">
      <c r="A417" s="52">
        <v>38</v>
      </c>
      <c r="B417" s="53" t="s">
        <v>88</v>
      </c>
      <c r="C417" s="54" t="s">
        <v>142</v>
      </c>
      <c r="D417" s="54" t="s">
        <v>285</v>
      </c>
      <c r="E417" s="55">
        <v>1</v>
      </c>
      <c r="F417" s="56" t="s">
        <v>721</v>
      </c>
      <c r="G417" s="57" t="s">
        <v>88</v>
      </c>
      <c r="H417" s="57" t="s">
        <v>88</v>
      </c>
      <c r="I417" s="58" t="s">
        <v>1169</v>
      </c>
      <c r="J417" s="59" t="s">
        <v>1170</v>
      </c>
      <c r="K417" s="59" t="s">
        <v>347</v>
      </c>
      <c r="L417" s="59" t="s">
        <v>336</v>
      </c>
      <c r="M417" s="59" t="s">
        <v>949</v>
      </c>
      <c r="N417" s="59" t="s">
        <v>942</v>
      </c>
      <c r="O417" s="60">
        <v>1727953862.02</v>
      </c>
      <c r="P417" s="60">
        <v>438537056.16000003</v>
      </c>
      <c r="Q417" s="60">
        <v>68512962.739999995</v>
      </c>
      <c r="R417" s="60">
        <v>260351302.22</v>
      </c>
      <c r="S417" s="61" t="s">
        <v>2005</v>
      </c>
      <c r="T417" s="60">
        <v>1974652578</v>
      </c>
      <c r="U417" s="62" t="s">
        <v>950</v>
      </c>
      <c r="V417" s="63" t="s">
        <v>1656</v>
      </c>
      <c r="W417" s="64">
        <f t="shared" si="15"/>
        <v>1493</v>
      </c>
    </row>
    <row r="418" spans="1:23" s="10" customFormat="1" ht="198.75" customHeight="1">
      <c r="A418" s="52">
        <v>38</v>
      </c>
      <c r="B418" s="53" t="s">
        <v>88</v>
      </c>
      <c r="C418" s="54" t="s">
        <v>142</v>
      </c>
      <c r="D418" s="54" t="s">
        <v>285</v>
      </c>
      <c r="E418" s="55">
        <v>1</v>
      </c>
      <c r="F418" s="56" t="s">
        <v>721</v>
      </c>
      <c r="G418" s="57" t="s">
        <v>88</v>
      </c>
      <c r="H418" s="57" t="s">
        <v>88</v>
      </c>
      <c r="I418" s="58" t="s">
        <v>1171</v>
      </c>
      <c r="J418" s="59" t="s">
        <v>1172</v>
      </c>
      <c r="K418" s="59" t="s">
        <v>1173</v>
      </c>
      <c r="L418" s="59" t="s">
        <v>336</v>
      </c>
      <c r="M418" s="59" t="s">
        <v>949</v>
      </c>
      <c r="N418" s="59" t="s">
        <v>942</v>
      </c>
      <c r="O418" s="60">
        <v>351746056.48000002</v>
      </c>
      <c r="P418" s="60">
        <v>101142856</v>
      </c>
      <c r="Q418" s="60">
        <v>14253511.98</v>
      </c>
      <c r="R418" s="60">
        <v>87616553.769999996</v>
      </c>
      <c r="S418" s="61" t="s">
        <v>2006</v>
      </c>
      <c r="T418" s="60">
        <v>379525870.69</v>
      </c>
      <c r="U418" s="62" t="s">
        <v>950</v>
      </c>
      <c r="V418" s="63" t="s">
        <v>1657</v>
      </c>
      <c r="W418" s="64">
        <f t="shared" si="15"/>
        <v>1494</v>
      </c>
    </row>
    <row r="419" spans="1:23" s="10" customFormat="1" ht="198.75" customHeight="1">
      <c r="A419" s="52">
        <v>38</v>
      </c>
      <c r="B419" s="53" t="s">
        <v>88</v>
      </c>
      <c r="C419" s="54" t="s">
        <v>142</v>
      </c>
      <c r="D419" s="54" t="s">
        <v>285</v>
      </c>
      <c r="E419" s="55">
        <v>1</v>
      </c>
      <c r="F419" s="56" t="s">
        <v>721</v>
      </c>
      <c r="G419" s="57" t="s">
        <v>88</v>
      </c>
      <c r="H419" s="57" t="s">
        <v>88</v>
      </c>
      <c r="I419" s="58" t="s">
        <v>348</v>
      </c>
      <c r="J419" s="59" t="s">
        <v>349</v>
      </c>
      <c r="K419" s="59" t="s">
        <v>780</v>
      </c>
      <c r="L419" s="59" t="s">
        <v>336</v>
      </c>
      <c r="M419" s="59" t="s">
        <v>337</v>
      </c>
      <c r="N419" s="59" t="s">
        <v>942</v>
      </c>
      <c r="O419" s="60">
        <v>8667448.4700000007</v>
      </c>
      <c r="P419" s="60">
        <v>3500000</v>
      </c>
      <c r="Q419" s="60">
        <v>324469.57</v>
      </c>
      <c r="R419" s="60">
        <v>158162.89000000001</v>
      </c>
      <c r="S419" s="61" t="s">
        <v>2007</v>
      </c>
      <c r="T419" s="60">
        <v>12333755.15</v>
      </c>
      <c r="U419" s="62" t="s">
        <v>950</v>
      </c>
      <c r="V419" s="63" t="s">
        <v>1658</v>
      </c>
      <c r="W419" s="64">
        <f t="shared" si="15"/>
        <v>1500</v>
      </c>
    </row>
    <row r="420" spans="1:23" s="10" customFormat="1" ht="198.75" customHeight="1">
      <c r="A420" s="52">
        <v>38</v>
      </c>
      <c r="B420" s="53" t="s">
        <v>88</v>
      </c>
      <c r="C420" s="54" t="s">
        <v>142</v>
      </c>
      <c r="D420" s="54" t="s">
        <v>285</v>
      </c>
      <c r="E420" s="55">
        <v>1</v>
      </c>
      <c r="F420" s="56" t="s">
        <v>721</v>
      </c>
      <c r="G420" s="57" t="s">
        <v>88</v>
      </c>
      <c r="H420" s="57" t="s">
        <v>88</v>
      </c>
      <c r="I420" s="58" t="s">
        <v>781</v>
      </c>
      <c r="J420" s="59" t="s">
        <v>782</v>
      </c>
      <c r="K420" s="59" t="s">
        <v>1319</v>
      </c>
      <c r="L420" s="59" t="s">
        <v>336</v>
      </c>
      <c r="M420" s="59" t="s">
        <v>337</v>
      </c>
      <c r="N420" s="59" t="s">
        <v>942</v>
      </c>
      <c r="O420" s="60">
        <v>377793436.36000001</v>
      </c>
      <c r="P420" s="60">
        <v>300017256.25</v>
      </c>
      <c r="Q420" s="60">
        <v>23393719.460000001</v>
      </c>
      <c r="R420" s="60">
        <v>27601720.870000001</v>
      </c>
      <c r="S420" s="61" t="s">
        <v>2008</v>
      </c>
      <c r="T420" s="60">
        <v>673602691.20000005</v>
      </c>
      <c r="U420" s="62" t="s">
        <v>950</v>
      </c>
      <c r="V420" s="63" t="s">
        <v>1659</v>
      </c>
      <c r="W420" s="64">
        <f t="shared" si="15"/>
        <v>1501</v>
      </c>
    </row>
    <row r="421" spans="1:23" s="10" customFormat="1" ht="151.5" customHeight="1">
      <c r="A421" s="52">
        <v>38</v>
      </c>
      <c r="B421" s="53" t="s">
        <v>88</v>
      </c>
      <c r="C421" s="54" t="s">
        <v>142</v>
      </c>
      <c r="D421" s="54" t="s">
        <v>285</v>
      </c>
      <c r="E421" s="55">
        <v>1</v>
      </c>
      <c r="F421" s="56" t="s">
        <v>721</v>
      </c>
      <c r="G421" s="57" t="s">
        <v>88</v>
      </c>
      <c r="H421" s="57" t="s">
        <v>88</v>
      </c>
      <c r="I421" s="58" t="s">
        <v>1397</v>
      </c>
      <c r="J421" s="59" t="s">
        <v>1398</v>
      </c>
      <c r="K421" s="59" t="s">
        <v>1399</v>
      </c>
      <c r="L421" s="59" t="s">
        <v>336</v>
      </c>
      <c r="M421" s="59" t="s">
        <v>337</v>
      </c>
      <c r="N421" s="59" t="s">
        <v>942</v>
      </c>
      <c r="O421" s="60">
        <v>50000000</v>
      </c>
      <c r="P421" s="60">
        <v>7800000</v>
      </c>
      <c r="Q421" s="60">
        <v>1896302.52</v>
      </c>
      <c r="R421" s="60">
        <v>88031.48</v>
      </c>
      <c r="S421" s="61" t="s">
        <v>2009</v>
      </c>
      <c r="T421" s="60">
        <v>59608271.039999999</v>
      </c>
      <c r="U421" s="62" t="s">
        <v>950</v>
      </c>
      <c r="V421" s="63" t="s">
        <v>1660</v>
      </c>
      <c r="W421" s="64">
        <f t="shared" si="15"/>
        <v>1521</v>
      </c>
    </row>
    <row r="422" spans="1:23" s="10" customFormat="1" ht="369" customHeight="1">
      <c r="A422" s="52">
        <v>38</v>
      </c>
      <c r="B422" s="53" t="s">
        <v>88</v>
      </c>
      <c r="C422" s="54" t="s">
        <v>142</v>
      </c>
      <c r="D422" s="54" t="s">
        <v>285</v>
      </c>
      <c r="E422" s="55">
        <v>1</v>
      </c>
      <c r="F422" s="56" t="s">
        <v>402</v>
      </c>
      <c r="G422" s="57" t="s">
        <v>403</v>
      </c>
      <c r="H422" s="57" t="s">
        <v>403</v>
      </c>
      <c r="I422" s="58" t="s">
        <v>53</v>
      </c>
      <c r="J422" s="59" t="s">
        <v>54</v>
      </c>
      <c r="K422" s="59" t="s">
        <v>55</v>
      </c>
      <c r="L422" s="59" t="s">
        <v>987</v>
      </c>
      <c r="M422" s="59" t="s">
        <v>563</v>
      </c>
      <c r="N422" s="59" t="s">
        <v>942</v>
      </c>
      <c r="O422" s="60">
        <v>23056862.420000002</v>
      </c>
      <c r="P422" s="60">
        <v>23373537.850000001</v>
      </c>
      <c r="Q422" s="60">
        <v>769853.99</v>
      </c>
      <c r="R422" s="60">
        <v>31997386.23</v>
      </c>
      <c r="S422" s="61" t="s">
        <v>1400</v>
      </c>
      <c r="T422" s="60">
        <v>15202868.029999999</v>
      </c>
      <c r="U422" s="62" t="s">
        <v>339</v>
      </c>
      <c r="V422" s="63" t="s">
        <v>1661</v>
      </c>
      <c r="W422" s="64">
        <f t="shared" si="15"/>
        <v>1110</v>
      </c>
    </row>
    <row r="423" spans="1:23" s="10" customFormat="1" ht="161.25" customHeight="1">
      <c r="A423" s="52">
        <v>38</v>
      </c>
      <c r="B423" s="53" t="s">
        <v>88</v>
      </c>
      <c r="C423" s="54" t="s">
        <v>142</v>
      </c>
      <c r="D423" s="54" t="s">
        <v>285</v>
      </c>
      <c r="E423" s="55">
        <v>1</v>
      </c>
      <c r="F423" s="56" t="s">
        <v>402</v>
      </c>
      <c r="G423" s="57" t="s">
        <v>403</v>
      </c>
      <c r="H423" s="57" t="s">
        <v>403</v>
      </c>
      <c r="I423" s="58" t="s">
        <v>1081</v>
      </c>
      <c r="J423" s="59" t="s">
        <v>256</v>
      </c>
      <c r="K423" s="59" t="s">
        <v>257</v>
      </c>
      <c r="L423" s="59" t="s">
        <v>987</v>
      </c>
      <c r="M423" s="59" t="s">
        <v>1120</v>
      </c>
      <c r="N423" s="59" t="s">
        <v>1107</v>
      </c>
      <c r="O423" s="60">
        <v>3178924.36</v>
      </c>
      <c r="P423" s="60">
        <v>0</v>
      </c>
      <c r="Q423" s="60">
        <v>99930.45</v>
      </c>
      <c r="R423" s="60">
        <v>13705.14</v>
      </c>
      <c r="S423" s="61" t="s">
        <v>2010</v>
      </c>
      <c r="T423" s="60">
        <v>3265149.67</v>
      </c>
      <c r="U423" s="62" t="s">
        <v>339</v>
      </c>
      <c r="V423" s="63" t="s">
        <v>2011</v>
      </c>
      <c r="W423" s="64">
        <f t="shared" si="15"/>
        <v>1468</v>
      </c>
    </row>
    <row r="424" spans="1:23" s="10" customFormat="1" ht="234.75" customHeight="1">
      <c r="A424" s="52">
        <v>38</v>
      </c>
      <c r="B424" s="53" t="s">
        <v>88</v>
      </c>
      <c r="C424" s="54" t="s">
        <v>142</v>
      </c>
      <c r="D424" s="54" t="s">
        <v>285</v>
      </c>
      <c r="E424" s="55">
        <v>1</v>
      </c>
      <c r="F424" s="56" t="s">
        <v>56</v>
      </c>
      <c r="G424" s="57" t="s">
        <v>145</v>
      </c>
      <c r="H424" s="57" t="s">
        <v>145</v>
      </c>
      <c r="I424" s="58" t="s">
        <v>146</v>
      </c>
      <c r="J424" s="59" t="s">
        <v>147</v>
      </c>
      <c r="K424" s="59" t="s">
        <v>390</v>
      </c>
      <c r="L424" s="59" t="s">
        <v>987</v>
      </c>
      <c r="M424" s="59" t="s">
        <v>903</v>
      </c>
      <c r="N424" s="59" t="s">
        <v>942</v>
      </c>
      <c r="O424" s="60">
        <v>39801759</v>
      </c>
      <c r="P424" s="60">
        <v>25018993</v>
      </c>
      <c r="Q424" s="60">
        <v>1424388</v>
      </c>
      <c r="R424" s="60">
        <v>25254979</v>
      </c>
      <c r="S424" s="61" t="s">
        <v>1662</v>
      </c>
      <c r="T424" s="60">
        <v>40990161</v>
      </c>
      <c r="U424" s="62" t="s">
        <v>339</v>
      </c>
      <c r="V424" s="63" t="s">
        <v>1663</v>
      </c>
      <c r="W424" s="64">
        <f t="shared" si="15"/>
        <v>1106</v>
      </c>
    </row>
    <row r="425" spans="1:23" s="10" customFormat="1" ht="198.75" customHeight="1">
      <c r="A425" s="52">
        <v>38</v>
      </c>
      <c r="B425" s="53" t="s">
        <v>88</v>
      </c>
      <c r="C425" s="54" t="s">
        <v>142</v>
      </c>
      <c r="D425" s="54" t="s">
        <v>285</v>
      </c>
      <c r="E425" s="55">
        <v>1</v>
      </c>
      <c r="F425" s="56" t="s">
        <v>1024</v>
      </c>
      <c r="G425" s="57" t="s">
        <v>1025</v>
      </c>
      <c r="H425" s="57" t="s">
        <v>1025</v>
      </c>
      <c r="I425" s="58" t="s">
        <v>1026</v>
      </c>
      <c r="J425" s="59" t="s">
        <v>1027</v>
      </c>
      <c r="K425" s="59" t="s">
        <v>623</v>
      </c>
      <c r="L425" s="59" t="s">
        <v>987</v>
      </c>
      <c r="M425" s="59" t="s">
        <v>563</v>
      </c>
      <c r="N425" s="59" t="s">
        <v>942</v>
      </c>
      <c r="O425" s="60">
        <v>6560064.3799999999</v>
      </c>
      <c r="P425" s="60">
        <v>0</v>
      </c>
      <c r="Q425" s="60">
        <v>193573.18</v>
      </c>
      <c r="R425" s="60">
        <v>65210.39</v>
      </c>
      <c r="S425" s="61" t="s">
        <v>1320</v>
      </c>
      <c r="T425" s="60">
        <v>6688427.1699999999</v>
      </c>
      <c r="U425" s="62" t="s">
        <v>950</v>
      </c>
      <c r="V425" s="63" t="s">
        <v>1664</v>
      </c>
      <c r="W425" s="64">
        <f t="shared" si="15"/>
        <v>1108</v>
      </c>
    </row>
    <row r="426" spans="1:23" s="10" customFormat="1" ht="166.5" customHeight="1">
      <c r="A426" s="52">
        <v>38</v>
      </c>
      <c r="B426" s="53" t="s">
        <v>88</v>
      </c>
      <c r="C426" s="54" t="s">
        <v>142</v>
      </c>
      <c r="D426" s="54" t="s">
        <v>285</v>
      </c>
      <c r="E426" s="55">
        <v>1</v>
      </c>
      <c r="F426" s="56" t="s">
        <v>624</v>
      </c>
      <c r="G426" s="57" t="s">
        <v>625</v>
      </c>
      <c r="H426" s="57" t="s">
        <v>625</v>
      </c>
      <c r="I426" s="58" t="s">
        <v>626</v>
      </c>
      <c r="J426" s="59" t="s">
        <v>627</v>
      </c>
      <c r="K426" s="59" t="s">
        <v>628</v>
      </c>
      <c r="L426" s="59" t="s">
        <v>987</v>
      </c>
      <c r="M426" s="59" t="s">
        <v>563</v>
      </c>
      <c r="N426" s="59" t="s">
        <v>1107</v>
      </c>
      <c r="O426" s="60">
        <v>171.5</v>
      </c>
      <c r="P426" s="60">
        <v>485382.55</v>
      </c>
      <c r="Q426" s="60">
        <v>16852.669999999998</v>
      </c>
      <c r="R426" s="60">
        <v>120990</v>
      </c>
      <c r="S426" s="61" t="s">
        <v>1087</v>
      </c>
      <c r="T426" s="60">
        <v>381416.72</v>
      </c>
      <c r="U426" s="62" t="s">
        <v>950</v>
      </c>
      <c r="V426" s="63" t="s">
        <v>1665</v>
      </c>
      <c r="W426" s="64">
        <f t="shared" si="15"/>
        <v>1238</v>
      </c>
    </row>
    <row r="427" spans="1:23" s="10" customFormat="1" ht="234.75" customHeight="1">
      <c r="A427" s="52">
        <v>38</v>
      </c>
      <c r="B427" s="53" t="s">
        <v>88</v>
      </c>
      <c r="C427" s="54" t="s">
        <v>142</v>
      </c>
      <c r="D427" s="54" t="s">
        <v>285</v>
      </c>
      <c r="E427" s="55">
        <v>1</v>
      </c>
      <c r="F427" s="56" t="s">
        <v>629</v>
      </c>
      <c r="G427" s="57" t="s">
        <v>630</v>
      </c>
      <c r="H427" s="57" t="s">
        <v>630</v>
      </c>
      <c r="I427" s="58" t="s">
        <v>631</v>
      </c>
      <c r="J427" s="59" t="s">
        <v>790</v>
      </c>
      <c r="K427" s="59" t="s">
        <v>1308</v>
      </c>
      <c r="L427" s="59" t="s">
        <v>987</v>
      </c>
      <c r="M427" s="59" t="s">
        <v>902</v>
      </c>
      <c r="N427" s="59" t="s">
        <v>942</v>
      </c>
      <c r="O427" s="60">
        <v>13462350.01</v>
      </c>
      <c r="P427" s="60">
        <v>0</v>
      </c>
      <c r="Q427" s="60">
        <v>417093.19</v>
      </c>
      <c r="R427" s="60">
        <v>1300126.03</v>
      </c>
      <c r="S427" s="61" t="s">
        <v>1401</v>
      </c>
      <c r="T427" s="60">
        <v>12579317.17</v>
      </c>
      <c r="U427" s="62" t="s">
        <v>950</v>
      </c>
      <c r="V427" s="63" t="s">
        <v>1666</v>
      </c>
      <c r="W427" s="64">
        <f t="shared" si="15"/>
        <v>1405</v>
      </c>
    </row>
    <row r="428" spans="1:23" s="10" customFormat="1" ht="253.5" customHeight="1">
      <c r="A428" s="52">
        <v>38</v>
      </c>
      <c r="B428" s="53" t="s">
        <v>88</v>
      </c>
      <c r="C428" s="54" t="s">
        <v>142</v>
      </c>
      <c r="D428" s="54" t="s">
        <v>285</v>
      </c>
      <c r="E428" s="55">
        <v>1</v>
      </c>
      <c r="F428" s="56" t="s">
        <v>372</v>
      </c>
      <c r="G428" s="57" t="s">
        <v>1184</v>
      </c>
      <c r="H428" s="57" t="s">
        <v>1184</v>
      </c>
      <c r="I428" s="58" t="s">
        <v>1013</v>
      </c>
      <c r="J428" s="59" t="s">
        <v>1014</v>
      </c>
      <c r="K428" s="59" t="s">
        <v>1309</v>
      </c>
      <c r="L428" s="59" t="s">
        <v>987</v>
      </c>
      <c r="M428" s="59" t="s">
        <v>563</v>
      </c>
      <c r="N428" s="59" t="s">
        <v>942</v>
      </c>
      <c r="O428" s="60">
        <v>4484389.17</v>
      </c>
      <c r="P428" s="60">
        <v>0</v>
      </c>
      <c r="Q428" s="60">
        <v>95767.35</v>
      </c>
      <c r="R428" s="60">
        <v>94222.25</v>
      </c>
      <c r="S428" s="61" t="s">
        <v>1262</v>
      </c>
      <c r="T428" s="60">
        <v>4485934.2699999996</v>
      </c>
      <c r="U428" s="62" t="s">
        <v>950</v>
      </c>
      <c r="V428" s="63" t="s">
        <v>1667</v>
      </c>
      <c r="W428" s="64">
        <f t="shared" si="15"/>
        <v>1107</v>
      </c>
    </row>
    <row r="429" spans="1:23" s="10" customFormat="1" ht="198.75" customHeight="1">
      <c r="A429" s="52">
        <v>38</v>
      </c>
      <c r="B429" s="53" t="s">
        <v>88</v>
      </c>
      <c r="C429" s="54" t="s">
        <v>142</v>
      </c>
      <c r="D429" s="54" t="s">
        <v>285</v>
      </c>
      <c r="E429" s="55">
        <v>1</v>
      </c>
      <c r="F429" s="56" t="s">
        <v>1015</v>
      </c>
      <c r="G429" s="57" t="s">
        <v>1016</v>
      </c>
      <c r="H429" s="57" t="s">
        <v>1016</v>
      </c>
      <c r="I429" s="58" t="s">
        <v>1017</v>
      </c>
      <c r="J429" s="59" t="s">
        <v>1018</v>
      </c>
      <c r="K429" s="59" t="s">
        <v>741</v>
      </c>
      <c r="L429" s="59" t="s">
        <v>336</v>
      </c>
      <c r="M429" s="59" t="s">
        <v>563</v>
      </c>
      <c r="N429" s="59" t="s">
        <v>942</v>
      </c>
      <c r="O429" s="60">
        <v>8832587.0299999993</v>
      </c>
      <c r="P429" s="60">
        <v>280000</v>
      </c>
      <c r="Q429" s="60">
        <v>181988.33</v>
      </c>
      <c r="R429" s="60">
        <v>102402.29</v>
      </c>
      <c r="S429" s="61" t="s">
        <v>1402</v>
      </c>
      <c r="T429" s="60">
        <v>19627905.640000001</v>
      </c>
      <c r="U429" s="62" t="s">
        <v>950</v>
      </c>
      <c r="V429" s="63" t="s">
        <v>1668</v>
      </c>
      <c r="W429" s="64">
        <f t="shared" si="15"/>
        <v>1098</v>
      </c>
    </row>
    <row r="430" spans="1:23" s="10" customFormat="1" ht="315" customHeight="1">
      <c r="A430" s="52">
        <v>38</v>
      </c>
      <c r="B430" s="53" t="s">
        <v>88</v>
      </c>
      <c r="C430" s="54" t="s">
        <v>142</v>
      </c>
      <c r="D430" s="54" t="s">
        <v>285</v>
      </c>
      <c r="E430" s="55">
        <v>1</v>
      </c>
      <c r="F430" s="56" t="s">
        <v>1669</v>
      </c>
      <c r="G430" s="57" t="s">
        <v>1670</v>
      </c>
      <c r="H430" s="57" t="s">
        <v>1670</v>
      </c>
      <c r="I430" s="58" t="s">
        <v>1671</v>
      </c>
      <c r="J430" s="59" t="s">
        <v>1672</v>
      </c>
      <c r="K430" s="59" t="s">
        <v>1673</v>
      </c>
      <c r="L430" s="59" t="s">
        <v>987</v>
      </c>
      <c r="M430" s="59" t="s">
        <v>563</v>
      </c>
      <c r="N430" s="59" t="s">
        <v>338</v>
      </c>
      <c r="O430" s="60">
        <v>0</v>
      </c>
      <c r="P430" s="60">
        <v>0</v>
      </c>
      <c r="Q430" s="60">
        <v>1001274.59</v>
      </c>
      <c r="R430" s="60">
        <v>693416</v>
      </c>
      <c r="S430" s="61" t="s">
        <v>1674</v>
      </c>
      <c r="T430" s="60">
        <v>312858.59000000003</v>
      </c>
      <c r="U430" s="62" t="s">
        <v>950</v>
      </c>
      <c r="V430" s="63" t="s">
        <v>1675</v>
      </c>
      <c r="W430" s="64">
        <f t="shared" si="15"/>
        <v>1534</v>
      </c>
    </row>
    <row r="431" spans="1:23" s="10" customFormat="1" ht="198.75" customHeight="1">
      <c r="A431" s="52">
        <v>38</v>
      </c>
      <c r="B431" s="53" t="s">
        <v>88</v>
      </c>
      <c r="C431" s="54" t="s">
        <v>142</v>
      </c>
      <c r="D431" s="54" t="s">
        <v>285</v>
      </c>
      <c r="E431" s="55">
        <v>1</v>
      </c>
      <c r="F431" s="56" t="s">
        <v>150</v>
      </c>
      <c r="G431" s="57" t="s">
        <v>955</v>
      </c>
      <c r="H431" s="57" t="s">
        <v>955</v>
      </c>
      <c r="I431" s="58" t="s">
        <v>1077</v>
      </c>
      <c r="J431" s="59" t="s">
        <v>1078</v>
      </c>
      <c r="K431" s="59" t="s">
        <v>1310</v>
      </c>
      <c r="L431" s="59" t="s">
        <v>987</v>
      </c>
      <c r="M431" s="59" t="s">
        <v>563</v>
      </c>
      <c r="N431" s="59" t="s">
        <v>942</v>
      </c>
      <c r="O431" s="60">
        <v>69468601.640000001</v>
      </c>
      <c r="P431" s="60">
        <v>6962363.4900000002</v>
      </c>
      <c r="Q431" s="60">
        <v>1874864.5</v>
      </c>
      <c r="R431" s="60">
        <v>40759056.590000004</v>
      </c>
      <c r="S431" s="61" t="s">
        <v>1403</v>
      </c>
      <c r="T431" s="60">
        <v>37546773.039999999</v>
      </c>
      <c r="U431" s="62" t="s">
        <v>950</v>
      </c>
      <c r="V431" s="63" t="s">
        <v>2012</v>
      </c>
      <c r="W431" s="64">
        <f t="shared" si="15"/>
        <v>1109</v>
      </c>
    </row>
    <row r="432" spans="1:23" s="10" customFormat="1" ht="198.75" customHeight="1">
      <c r="A432" s="52">
        <v>38</v>
      </c>
      <c r="B432" s="53" t="s">
        <v>88</v>
      </c>
      <c r="C432" s="54" t="s">
        <v>142</v>
      </c>
      <c r="D432" s="54" t="s">
        <v>285</v>
      </c>
      <c r="E432" s="55">
        <v>1</v>
      </c>
      <c r="F432" s="56" t="s">
        <v>1079</v>
      </c>
      <c r="G432" s="57" t="s">
        <v>1311</v>
      </c>
      <c r="H432" s="57" t="s">
        <v>1311</v>
      </c>
      <c r="I432" s="58" t="s">
        <v>796</v>
      </c>
      <c r="J432" s="59" t="s">
        <v>797</v>
      </c>
      <c r="K432" s="59" t="s">
        <v>798</v>
      </c>
      <c r="L432" s="59" t="s">
        <v>987</v>
      </c>
      <c r="M432" s="59" t="s">
        <v>563</v>
      </c>
      <c r="N432" s="59" t="s">
        <v>338</v>
      </c>
      <c r="O432" s="60">
        <v>46920681.390000001</v>
      </c>
      <c r="P432" s="60">
        <v>5432000</v>
      </c>
      <c r="Q432" s="60">
        <v>1586292.95</v>
      </c>
      <c r="R432" s="60">
        <v>11105054</v>
      </c>
      <c r="S432" s="61" t="s">
        <v>2013</v>
      </c>
      <c r="T432" s="60">
        <v>42833920.340000004</v>
      </c>
      <c r="U432" s="62" t="s">
        <v>950</v>
      </c>
      <c r="V432" s="63" t="s">
        <v>2014</v>
      </c>
      <c r="W432" s="64">
        <f t="shared" si="15"/>
        <v>1128</v>
      </c>
    </row>
    <row r="433" spans="1:28" s="10" customFormat="1" ht="198.75" customHeight="1">
      <c r="A433" s="52">
        <v>38</v>
      </c>
      <c r="B433" s="53" t="s">
        <v>88</v>
      </c>
      <c r="C433" s="54" t="s">
        <v>142</v>
      </c>
      <c r="D433" s="54" t="s">
        <v>285</v>
      </c>
      <c r="E433" s="55">
        <v>1</v>
      </c>
      <c r="F433" s="56" t="s">
        <v>799</v>
      </c>
      <c r="G433" s="57" t="s">
        <v>800</v>
      </c>
      <c r="H433" s="57" t="s">
        <v>800</v>
      </c>
      <c r="I433" s="58" t="s">
        <v>803</v>
      </c>
      <c r="J433" s="59" t="s">
        <v>804</v>
      </c>
      <c r="K433" s="59" t="s">
        <v>805</v>
      </c>
      <c r="L433" s="59" t="s">
        <v>987</v>
      </c>
      <c r="M433" s="59" t="s">
        <v>904</v>
      </c>
      <c r="N433" s="59" t="s">
        <v>1107</v>
      </c>
      <c r="O433" s="60">
        <v>13558322.6</v>
      </c>
      <c r="P433" s="60">
        <v>13757394.039999999</v>
      </c>
      <c r="Q433" s="60">
        <v>516817.58</v>
      </c>
      <c r="R433" s="60">
        <v>5882926.2599999998</v>
      </c>
      <c r="S433" s="61" t="s">
        <v>2015</v>
      </c>
      <c r="T433" s="60">
        <v>21949607.960000001</v>
      </c>
      <c r="U433" s="62" t="s">
        <v>950</v>
      </c>
      <c r="V433" s="63" t="s">
        <v>1678</v>
      </c>
      <c r="W433" s="64">
        <f t="shared" si="15"/>
        <v>128</v>
      </c>
    </row>
    <row r="434" spans="1:28" s="10" customFormat="1" ht="198.75" customHeight="1">
      <c r="A434" s="52">
        <v>38</v>
      </c>
      <c r="B434" s="53" t="s">
        <v>88</v>
      </c>
      <c r="C434" s="54" t="s">
        <v>142</v>
      </c>
      <c r="D434" s="54" t="s">
        <v>285</v>
      </c>
      <c r="E434" s="55">
        <v>1</v>
      </c>
      <c r="F434" s="56" t="s">
        <v>799</v>
      </c>
      <c r="G434" s="57" t="s">
        <v>800</v>
      </c>
      <c r="H434" s="57" t="s">
        <v>800</v>
      </c>
      <c r="I434" s="58" t="s">
        <v>801</v>
      </c>
      <c r="J434" s="59" t="s">
        <v>802</v>
      </c>
      <c r="K434" s="59" t="s">
        <v>720</v>
      </c>
      <c r="L434" s="59" t="s">
        <v>987</v>
      </c>
      <c r="M434" s="59" t="s">
        <v>904</v>
      </c>
      <c r="N434" s="59" t="s">
        <v>942</v>
      </c>
      <c r="O434" s="60">
        <v>24543736.07</v>
      </c>
      <c r="P434" s="60">
        <v>5.85</v>
      </c>
      <c r="Q434" s="60">
        <v>561032.64</v>
      </c>
      <c r="R434" s="60">
        <v>14165494.74</v>
      </c>
      <c r="S434" s="61" t="s">
        <v>1676</v>
      </c>
      <c r="T434" s="60">
        <v>10939279.82</v>
      </c>
      <c r="U434" s="62" t="s">
        <v>950</v>
      </c>
      <c r="V434" s="63" t="s">
        <v>1677</v>
      </c>
      <c r="W434" s="64">
        <f t="shared" si="15"/>
        <v>1164</v>
      </c>
    </row>
    <row r="435" spans="1:28" s="51" customFormat="1" ht="20.25" customHeight="1" outlineLevel="2">
      <c r="A435" s="73"/>
      <c r="B435" s="98" t="s">
        <v>409</v>
      </c>
      <c r="C435" s="99"/>
      <c r="D435" s="99"/>
      <c r="E435" s="74">
        <f>SUBTOTAL(9,E436:E469)</f>
        <v>34</v>
      </c>
      <c r="F435" s="75"/>
      <c r="G435" s="75"/>
      <c r="H435" s="75"/>
      <c r="I435" s="76"/>
      <c r="J435" s="75"/>
      <c r="K435" s="75"/>
      <c r="L435" s="75"/>
      <c r="M435" s="75"/>
      <c r="N435" s="75"/>
      <c r="O435" s="77"/>
      <c r="P435" s="77"/>
      <c r="Q435" s="77"/>
      <c r="R435" s="77"/>
      <c r="S435" s="75"/>
      <c r="T435" s="77"/>
      <c r="U435" s="75"/>
      <c r="V435" s="78"/>
      <c r="W435" s="76"/>
      <c r="X435" s="10"/>
      <c r="Y435" s="10"/>
      <c r="Z435" s="10"/>
      <c r="AA435" s="10"/>
      <c r="AB435" s="10"/>
    </row>
    <row r="436" spans="1:28" s="10" customFormat="1" ht="198.75" customHeight="1">
      <c r="A436" s="52">
        <v>38</v>
      </c>
      <c r="B436" s="53" t="s">
        <v>88</v>
      </c>
      <c r="C436" s="54" t="s">
        <v>142</v>
      </c>
      <c r="D436" s="54" t="s">
        <v>756</v>
      </c>
      <c r="E436" s="55">
        <v>1</v>
      </c>
      <c r="F436" s="56" t="s">
        <v>721</v>
      </c>
      <c r="G436" s="57" t="s">
        <v>88</v>
      </c>
      <c r="H436" s="57" t="s">
        <v>808</v>
      </c>
      <c r="I436" s="58">
        <v>20023810001240</v>
      </c>
      <c r="J436" s="59" t="s">
        <v>809</v>
      </c>
      <c r="K436" s="59" t="s">
        <v>810</v>
      </c>
      <c r="L436" s="59" t="s">
        <v>336</v>
      </c>
      <c r="M436" s="59" t="s">
        <v>337</v>
      </c>
      <c r="N436" s="59" t="s">
        <v>942</v>
      </c>
      <c r="O436" s="60">
        <v>64847632.100000001</v>
      </c>
      <c r="P436" s="60">
        <v>10259211.24</v>
      </c>
      <c r="Q436" s="60">
        <v>2347508.4</v>
      </c>
      <c r="R436" s="60">
        <v>12325254.02</v>
      </c>
      <c r="S436" s="61" t="s">
        <v>2016</v>
      </c>
      <c r="T436" s="60">
        <v>65129097.719999999</v>
      </c>
      <c r="U436" s="62" t="s">
        <v>950</v>
      </c>
      <c r="V436" s="63" t="s">
        <v>1679</v>
      </c>
      <c r="W436" s="64">
        <f t="shared" ref="W436:W469" si="16">IF(OR(LEFT(I436)="7",LEFT(I436,1)="8"),VALUE(RIGHT(I436,3)),VALUE(RIGHT(I436,4)))</f>
        <v>1240</v>
      </c>
    </row>
    <row r="437" spans="1:28" s="10" customFormat="1" ht="198.75" customHeight="1">
      <c r="A437" s="52">
        <v>38</v>
      </c>
      <c r="B437" s="53" t="s">
        <v>88</v>
      </c>
      <c r="C437" s="54" t="s">
        <v>142</v>
      </c>
      <c r="D437" s="54" t="s">
        <v>756</v>
      </c>
      <c r="E437" s="55">
        <v>1</v>
      </c>
      <c r="F437" s="56" t="s">
        <v>721</v>
      </c>
      <c r="G437" s="57" t="s">
        <v>88</v>
      </c>
      <c r="H437" s="57" t="s">
        <v>107</v>
      </c>
      <c r="I437" s="58">
        <v>20023810001241</v>
      </c>
      <c r="J437" s="59" t="s">
        <v>1208</v>
      </c>
      <c r="K437" s="59" t="s">
        <v>810</v>
      </c>
      <c r="L437" s="59" t="s">
        <v>987</v>
      </c>
      <c r="M437" s="59" t="s">
        <v>904</v>
      </c>
      <c r="N437" s="59" t="s">
        <v>942</v>
      </c>
      <c r="O437" s="60">
        <v>132529702.41</v>
      </c>
      <c r="P437" s="60">
        <v>69714254.150000006</v>
      </c>
      <c r="Q437" s="60">
        <v>3847285.51</v>
      </c>
      <c r="R437" s="60">
        <v>91731634.890000001</v>
      </c>
      <c r="S437" s="61" t="s">
        <v>2017</v>
      </c>
      <c r="T437" s="60">
        <v>114359607.18000001</v>
      </c>
      <c r="U437" s="62" t="s">
        <v>950</v>
      </c>
      <c r="V437" s="63" t="s">
        <v>1680</v>
      </c>
      <c r="W437" s="64">
        <f t="shared" si="16"/>
        <v>1241</v>
      </c>
    </row>
    <row r="438" spans="1:28" s="10" customFormat="1" ht="198.75" customHeight="1">
      <c r="A438" s="52">
        <v>38</v>
      </c>
      <c r="B438" s="53" t="s">
        <v>88</v>
      </c>
      <c r="C438" s="54" t="s">
        <v>142</v>
      </c>
      <c r="D438" s="54" t="s">
        <v>756</v>
      </c>
      <c r="E438" s="55">
        <v>1</v>
      </c>
      <c r="F438" s="56" t="s">
        <v>721</v>
      </c>
      <c r="G438" s="57" t="s">
        <v>88</v>
      </c>
      <c r="H438" s="57" t="s">
        <v>765</v>
      </c>
      <c r="I438" s="58">
        <v>20023810001242</v>
      </c>
      <c r="J438" s="59" t="s">
        <v>1245</v>
      </c>
      <c r="K438" s="59" t="s">
        <v>810</v>
      </c>
      <c r="L438" s="59" t="s">
        <v>336</v>
      </c>
      <c r="M438" s="59" t="s">
        <v>337</v>
      </c>
      <c r="N438" s="59" t="s">
        <v>942</v>
      </c>
      <c r="O438" s="60">
        <v>78056781.370000005</v>
      </c>
      <c r="P438" s="60">
        <v>5070035.4400000004</v>
      </c>
      <c r="Q438" s="60">
        <v>2444655.7400000002</v>
      </c>
      <c r="R438" s="60">
        <v>17259966.489999998</v>
      </c>
      <c r="S438" s="61" t="s">
        <v>2018</v>
      </c>
      <c r="T438" s="60">
        <v>68311506.060000002</v>
      </c>
      <c r="U438" s="62" t="s">
        <v>950</v>
      </c>
      <c r="V438" s="63" t="s">
        <v>1681</v>
      </c>
      <c r="W438" s="64">
        <f t="shared" si="16"/>
        <v>1242</v>
      </c>
    </row>
    <row r="439" spans="1:28" s="10" customFormat="1" ht="198.75" customHeight="1">
      <c r="A439" s="52">
        <v>38</v>
      </c>
      <c r="B439" s="53" t="s">
        <v>88</v>
      </c>
      <c r="C439" s="54" t="s">
        <v>142</v>
      </c>
      <c r="D439" s="54" t="s">
        <v>756</v>
      </c>
      <c r="E439" s="55">
        <v>1</v>
      </c>
      <c r="F439" s="56" t="s">
        <v>721</v>
      </c>
      <c r="G439" s="57" t="s">
        <v>88</v>
      </c>
      <c r="H439" s="57" t="s">
        <v>845</v>
      </c>
      <c r="I439" s="58">
        <v>20023810001243</v>
      </c>
      <c r="J439" s="59" t="s">
        <v>764</v>
      </c>
      <c r="K439" s="59" t="s">
        <v>810</v>
      </c>
      <c r="L439" s="59" t="s">
        <v>336</v>
      </c>
      <c r="M439" s="59" t="s">
        <v>337</v>
      </c>
      <c r="N439" s="59" t="s">
        <v>942</v>
      </c>
      <c r="O439" s="60">
        <v>89712348.150000006</v>
      </c>
      <c r="P439" s="60">
        <v>17542636.739999998</v>
      </c>
      <c r="Q439" s="60">
        <v>2623262.9300000002</v>
      </c>
      <c r="R439" s="60">
        <v>38250240.350000001</v>
      </c>
      <c r="S439" s="61" t="s">
        <v>2019</v>
      </c>
      <c r="T439" s="60">
        <v>71628007.469999999</v>
      </c>
      <c r="U439" s="62" t="s">
        <v>950</v>
      </c>
      <c r="V439" s="63" t="s">
        <v>1682</v>
      </c>
      <c r="W439" s="64">
        <f t="shared" si="16"/>
        <v>1243</v>
      </c>
    </row>
    <row r="440" spans="1:28" s="10" customFormat="1" ht="198.75" customHeight="1">
      <c r="A440" s="52">
        <v>38</v>
      </c>
      <c r="B440" s="53" t="s">
        <v>88</v>
      </c>
      <c r="C440" s="54" t="s">
        <v>142</v>
      </c>
      <c r="D440" s="54" t="s">
        <v>756</v>
      </c>
      <c r="E440" s="55">
        <v>1</v>
      </c>
      <c r="F440" s="56" t="s">
        <v>721</v>
      </c>
      <c r="G440" s="57" t="s">
        <v>88</v>
      </c>
      <c r="H440" s="57" t="s">
        <v>970</v>
      </c>
      <c r="I440" s="58">
        <v>20023810001244</v>
      </c>
      <c r="J440" s="59" t="s">
        <v>1247</v>
      </c>
      <c r="K440" s="59" t="s">
        <v>810</v>
      </c>
      <c r="L440" s="59" t="s">
        <v>336</v>
      </c>
      <c r="M440" s="59" t="s">
        <v>337</v>
      </c>
      <c r="N440" s="59" t="s">
        <v>942</v>
      </c>
      <c r="O440" s="60">
        <v>15301013.24</v>
      </c>
      <c r="P440" s="60">
        <v>4485480.08</v>
      </c>
      <c r="Q440" s="60">
        <v>531804.49</v>
      </c>
      <c r="R440" s="60">
        <v>5778390.3399999999</v>
      </c>
      <c r="S440" s="61" t="s">
        <v>2020</v>
      </c>
      <c r="T440" s="60">
        <v>14539907.470000001</v>
      </c>
      <c r="U440" s="62" t="s">
        <v>950</v>
      </c>
      <c r="V440" s="63" t="s">
        <v>1683</v>
      </c>
      <c r="W440" s="64">
        <f t="shared" si="16"/>
        <v>1244</v>
      </c>
    </row>
    <row r="441" spans="1:28" s="10" customFormat="1" ht="198.75" customHeight="1">
      <c r="A441" s="52">
        <v>38</v>
      </c>
      <c r="B441" s="53" t="s">
        <v>88</v>
      </c>
      <c r="C441" s="54" t="s">
        <v>142</v>
      </c>
      <c r="D441" s="54" t="s">
        <v>756</v>
      </c>
      <c r="E441" s="55">
        <v>1</v>
      </c>
      <c r="F441" s="56" t="s">
        <v>721</v>
      </c>
      <c r="G441" s="57" t="s">
        <v>88</v>
      </c>
      <c r="H441" s="57" t="s">
        <v>105</v>
      </c>
      <c r="I441" s="58">
        <v>20023810001245</v>
      </c>
      <c r="J441" s="59" t="s">
        <v>748</v>
      </c>
      <c r="K441" s="59" t="s">
        <v>810</v>
      </c>
      <c r="L441" s="59" t="s">
        <v>336</v>
      </c>
      <c r="M441" s="59" t="s">
        <v>337</v>
      </c>
      <c r="N441" s="59" t="s">
        <v>942</v>
      </c>
      <c r="O441" s="60">
        <v>126081610.09999999</v>
      </c>
      <c r="P441" s="60">
        <v>69462825.629999995</v>
      </c>
      <c r="Q441" s="60">
        <v>4922386.26</v>
      </c>
      <c r="R441" s="60">
        <v>42190561.409999996</v>
      </c>
      <c r="S441" s="61" t="s">
        <v>2021</v>
      </c>
      <c r="T441" s="60">
        <v>158276260.58000001</v>
      </c>
      <c r="U441" s="62" t="s">
        <v>950</v>
      </c>
      <c r="V441" s="63" t="s">
        <v>1684</v>
      </c>
      <c r="W441" s="64">
        <f t="shared" si="16"/>
        <v>1245</v>
      </c>
    </row>
    <row r="442" spans="1:28" s="10" customFormat="1" ht="198.75" customHeight="1">
      <c r="A442" s="52">
        <v>38</v>
      </c>
      <c r="B442" s="53" t="s">
        <v>88</v>
      </c>
      <c r="C442" s="54" t="s">
        <v>142</v>
      </c>
      <c r="D442" s="54" t="s">
        <v>756</v>
      </c>
      <c r="E442" s="55">
        <v>1</v>
      </c>
      <c r="F442" s="56" t="s">
        <v>721</v>
      </c>
      <c r="G442" s="57" t="s">
        <v>88</v>
      </c>
      <c r="H442" s="57" t="s">
        <v>104</v>
      </c>
      <c r="I442" s="58">
        <v>20023810001246</v>
      </c>
      <c r="J442" s="59" t="s">
        <v>749</v>
      </c>
      <c r="K442" s="59" t="s">
        <v>810</v>
      </c>
      <c r="L442" s="59" t="s">
        <v>336</v>
      </c>
      <c r="M442" s="59" t="s">
        <v>337</v>
      </c>
      <c r="N442" s="59" t="s">
        <v>942</v>
      </c>
      <c r="O442" s="60">
        <v>32020794.359999999</v>
      </c>
      <c r="P442" s="60">
        <v>5001054.95</v>
      </c>
      <c r="Q442" s="60">
        <v>1046553.43</v>
      </c>
      <c r="R442" s="60">
        <v>7416281.7599999998</v>
      </c>
      <c r="S442" s="61" t="s">
        <v>2022</v>
      </c>
      <c r="T442" s="60">
        <v>30652120.98</v>
      </c>
      <c r="U442" s="62" t="s">
        <v>950</v>
      </c>
      <c r="V442" s="63" t="s">
        <v>1685</v>
      </c>
      <c r="W442" s="64">
        <f t="shared" si="16"/>
        <v>1246</v>
      </c>
    </row>
    <row r="443" spans="1:28" s="10" customFormat="1" ht="198.75" customHeight="1">
      <c r="A443" s="52">
        <v>38</v>
      </c>
      <c r="B443" s="53" t="s">
        <v>88</v>
      </c>
      <c r="C443" s="54" t="s">
        <v>142</v>
      </c>
      <c r="D443" s="54" t="s">
        <v>756</v>
      </c>
      <c r="E443" s="55">
        <v>1</v>
      </c>
      <c r="F443" s="56" t="s">
        <v>721</v>
      </c>
      <c r="G443" s="57" t="s">
        <v>88</v>
      </c>
      <c r="H443" s="57" t="s">
        <v>893</v>
      </c>
      <c r="I443" s="58">
        <v>20023810001247</v>
      </c>
      <c r="J443" s="59" t="s">
        <v>750</v>
      </c>
      <c r="K443" s="59" t="s">
        <v>810</v>
      </c>
      <c r="L443" s="59" t="s">
        <v>336</v>
      </c>
      <c r="M443" s="59" t="s">
        <v>337</v>
      </c>
      <c r="N443" s="59" t="s">
        <v>942</v>
      </c>
      <c r="O443" s="60">
        <v>58437107.18</v>
      </c>
      <c r="P443" s="60">
        <v>15033304.25</v>
      </c>
      <c r="Q443" s="60">
        <v>1782114.14</v>
      </c>
      <c r="R443" s="60">
        <v>36115615.549999997</v>
      </c>
      <c r="S443" s="61" t="s">
        <v>2023</v>
      </c>
      <c r="T443" s="60">
        <v>39136910.020000003</v>
      </c>
      <c r="U443" s="62" t="s">
        <v>950</v>
      </c>
      <c r="V443" s="63" t="s">
        <v>1686</v>
      </c>
      <c r="W443" s="64">
        <f t="shared" si="16"/>
        <v>1247</v>
      </c>
    </row>
    <row r="444" spans="1:28" s="10" customFormat="1" ht="198.75" customHeight="1">
      <c r="A444" s="52">
        <v>38</v>
      </c>
      <c r="B444" s="53" t="s">
        <v>88</v>
      </c>
      <c r="C444" s="54" t="s">
        <v>142</v>
      </c>
      <c r="D444" s="54" t="s">
        <v>756</v>
      </c>
      <c r="E444" s="55">
        <v>1</v>
      </c>
      <c r="F444" s="56" t="s">
        <v>721</v>
      </c>
      <c r="G444" s="57" t="s">
        <v>88</v>
      </c>
      <c r="H444" s="57" t="s">
        <v>481</v>
      </c>
      <c r="I444" s="58">
        <v>20023810001248</v>
      </c>
      <c r="J444" s="59" t="s">
        <v>342</v>
      </c>
      <c r="K444" s="59" t="s">
        <v>182</v>
      </c>
      <c r="L444" s="59" t="s">
        <v>336</v>
      </c>
      <c r="M444" s="59" t="s">
        <v>337</v>
      </c>
      <c r="N444" s="59" t="s">
        <v>942</v>
      </c>
      <c r="O444" s="60">
        <v>169733665.78999999</v>
      </c>
      <c r="P444" s="60">
        <v>179418954.49000001</v>
      </c>
      <c r="Q444" s="60">
        <v>6824485.71</v>
      </c>
      <c r="R444" s="60">
        <v>104695103.42</v>
      </c>
      <c r="S444" s="61" t="s">
        <v>2024</v>
      </c>
      <c r="T444" s="60">
        <v>251282002.56999999</v>
      </c>
      <c r="U444" s="62" t="s">
        <v>950</v>
      </c>
      <c r="V444" s="63" t="s">
        <v>1687</v>
      </c>
      <c r="W444" s="64">
        <f t="shared" si="16"/>
        <v>1248</v>
      </c>
    </row>
    <row r="445" spans="1:28" s="10" customFormat="1" ht="198.75" customHeight="1">
      <c r="A445" s="52">
        <v>38</v>
      </c>
      <c r="B445" s="53" t="s">
        <v>88</v>
      </c>
      <c r="C445" s="54" t="s">
        <v>142</v>
      </c>
      <c r="D445" s="54" t="s">
        <v>756</v>
      </c>
      <c r="E445" s="55">
        <v>1</v>
      </c>
      <c r="F445" s="56" t="s">
        <v>721</v>
      </c>
      <c r="G445" s="57" t="s">
        <v>88</v>
      </c>
      <c r="H445" s="57" t="s">
        <v>856</v>
      </c>
      <c r="I445" s="58">
        <v>20023810001249</v>
      </c>
      <c r="J445" s="59" t="s">
        <v>151</v>
      </c>
      <c r="K445" s="59" t="s">
        <v>182</v>
      </c>
      <c r="L445" s="59" t="s">
        <v>336</v>
      </c>
      <c r="M445" s="59" t="s">
        <v>337</v>
      </c>
      <c r="N445" s="59" t="s">
        <v>942</v>
      </c>
      <c r="O445" s="60">
        <v>42898024.07</v>
      </c>
      <c r="P445" s="60">
        <v>593782.84</v>
      </c>
      <c r="Q445" s="60">
        <v>1260958.01</v>
      </c>
      <c r="R445" s="60">
        <v>26652526.390000001</v>
      </c>
      <c r="S445" s="61" t="s">
        <v>2025</v>
      </c>
      <c r="T445" s="60">
        <v>18100238.530000001</v>
      </c>
      <c r="U445" s="62" t="s">
        <v>950</v>
      </c>
      <c r="V445" s="63" t="s">
        <v>1688</v>
      </c>
      <c r="W445" s="64">
        <f t="shared" si="16"/>
        <v>1249</v>
      </c>
    </row>
    <row r="446" spans="1:28" s="10" customFormat="1" ht="198.75" customHeight="1">
      <c r="A446" s="52">
        <v>38</v>
      </c>
      <c r="B446" s="53" t="s">
        <v>88</v>
      </c>
      <c r="C446" s="54" t="s">
        <v>142</v>
      </c>
      <c r="D446" s="54" t="s">
        <v>756</v>
      </c>
      <c r="E446" s="55">
        <v>1</v>
      </c>
      <c r="F446" s="56" t="s">
        <v>721</v>
      </c>
      <c r="G446" s="57" t="s">
        <v>88</v>
      </c>
      <c r="H446" s="57" t="s">
        <v>586</v>
      </c>
      <c r="I446" s="58">
        <v>20023810001250</v>
      </c>
      <c r="J446" s="59" t="s">
        <v>1019</v>
      </c>
      <c r="K446" s="59" t="s">
        <v>810</v>
      </c>
      <c r="L446" s="59" t="s">
        <v>336</v>
      </c>
      <c r="M446" s="59" t="s">
        <v>337</v>
      </c>
      <c r="N446" s="59" t="s">
        <v>942</v>
      </c>
      <c r="O446" s="60">
        <v>29560391.489999998</v>
      </c>
      <c r="P446" s="60">
        <v>10978690.43</v>
      </c>
      <c r="Q446" s="60">
        <v>1020293.68</v>
      </c>
      <c r="R446" s="60">
        <v>10693170.9</v>
      </c>
      <c r="S446" s="61" t="s">
        <v>2026</v>
      </c>
      <c r="T446" s="60">
        <v>30866204.699999999</v>
      </c>
      <c r="U446" s="62" t="s">
        <v>950</v>
      </c>
      <c r="V446" s="63" t="s">
        <v>1689</v>
      </c>
      <c r="W446" s="64">
        <f t="shared" si="16"/>
        <v>1250</v>
      </c>
    </row>
    <row r="447" spans="1:28" s="10" customFormat="1" ht="198.75" customHeight="1">
      <c r="A447" s="52">
        <v>38</v>
      </c>
      <c r="B447" s="53" t="s">
        <v>88</v>
      </c>
      <c r="C447" s="54" t="s">
        <v>142</v>
      </c>
      <c r="D447" s="54" t="s">
        <v>756</v>
      </c>
      <c r="E447" s="55">
        <v>1</v>
      </c>
      <c r="F447" s="56" t="s">
        <v>721</v>
      </c>
      <c r="G447" s="57" t="s">
        <v>88</v>
      </c>
      <c r="H447" s="57" t="s">
        <v>153</v>
      </c>
      <c r="I447" s="58">
        <v>20023810001251</v>
      </c>
      <c r="J447" s="59" t="s">
        <v>1020</v>
      </c>
      <c r="K447" s="59" t="s">
        <v>810</v>
      </c>
      <c r="L447" s="59" t="s">
        <v>336</v>
      </c>
      <c r="M447" s="59" t="s">
        <v>337</v>
      </c>
      <c r="N447" s="59" t="s">
        <v>942</v>
      </c>
      <c r="O447" s="60">
        <v>47026276.299999997</v>
      </c>
      <c r="P447" s="60">
        <v>400377.75</v>
      </c>
      <c r="Q447" s="60">
        <v>1274362.32</v>
      </c>
      <c r="R447" s="60">
        <v>14045579.939999999</v>
      </c>
      <c r="S447" s="61" t="s">
        <v>2027</v>
      </c>
      <c r="T447" s="60">
        <v>34655436.43</v>
      </c>
      <c r="U447" s="62" t="s">
        <v>950</v>
      </c>
      <c r="V447" s="63" t="s">
        <v>1690</v>
      </c>
      <c r="W447" s="64">
        <f t="shared" si="16"/>
        <v>1251</v>
      </c>
    </row>
    <row r="448" spans="1:28" s="10" customFormat="1" ht="198.75" customHeight="1">
      <c r="A448" s="52">
        <v>38</v>
      </c>
      <c r="B448" s="53" t="s">
        <v>88</v>
      </c>
      <c r="C448" s="54" t="s">
        <v>142</v>
      </c>
      <c r="D448" s="54" t="s">
        <v>756</v>
      </c>
      <c r="E448" s="55">
        <v>1</v>
      </c>
      <c r="F448" s="56" t="s">
        <v>721</v>
      </c>
      <c r="G448" s="57" t="s">
        <v>88</v>
      </c>
      <c r="H448" s="57" t="s">
        <v>794</v>
      </c>
      <c r="I448" s="58">
        <v>20023810001252</v>
      </c>
      <c r="J448" s="59" t="s">
        <v>1022</v>
      </c>
      <c r="K448" s="59" t="s">
        <v>182</v>
      </c>
      <c r="L448" s="59" t="s">
        <v>336</v>
      </c>
      <c r="M448" s="59" t="s">
        <v>337</v>
      </c>
      <c r="N448" s="59" t="s">
        <v>942</v>
      </c>
      <c r="O448" s="60">
        <v>54829246.299999997</v>
      </c>
      <c r="P448" s="60">
        <v>185956.46</v>
      </c>
      <c r="Q448" s="60">
        <v>1901917.84</v>
      </c>
      <c r="R448" s="60">
        <v>135449.32999999999</v>
      </c>
      <c r="S448" s="61" t="s">
        <v>2028</v>
      </c>
      <c r="T448" s="60">
        <v>56781671.270000003</v>
      </c>
      <c r="U448" s="62" t="s">
        <v>950</v>
      </c>
      <c r="V448" s="63" t="s">
        <v>1691</v>
      </c>
      <c r="W448" s="64">
        <f t="shared" si="16"/>
        <v>1252</v>
      </c>
    </row>
    <row r="449" spans="1:23" s="10" customFormat="1" ht="198.75" customHeight="1">
      <c r="A449" s="52">
        <v>38</v>
      </c>
      <c r="B449" s="53" t="s">
        <v>88</v>
      </c>
      <c r="C449" s="54" t="s">
        <v>142</v>
      </c>
      <c r="D449" s="54" t="s">
        <v>756</v>
      </c>
      <c r="E449" s="55">
        <v>1</v>
      </c>
      <c r="F449" s="56" t="s">
        <v>721</v>
      </c>
      <c r="G449" s="57" t="s">
        <v>88</v>
      </c>
      <c r="H449" s="57" t="s">
        <v>400</v>
      </c>
      <c r="I449" s="58">
        <v>20023810001253</v>
      </c>
      <c r="J449" s="59" t="s">
        <v>642</v>
      </c>
      <c r="K449" s="59" t="s">
        <v>182</v>
      </c>
      <c r="L449" s="59" t="s">
        <v>336</v>
      </c>
      <c r="M449" s="59" t="s">
        <v>337</v>
      </c>
      <c r="N449" s="59" t="s">
        <v>942</v>
      </c>
      <c r="O449" s="60">
        <v>143170124.05000001</v>
      </c>
      <c r="P449" s="60">
        <v>20717191.940000001</v>
      </c>
      <c r="Q449" s="60">
        <v>5030643.18</v>
      </c>
      <c r="R449" s="60">
        <v>7925684.4500000002</v>
      </c>
      <c r="S449" s="61" t="s">
        <v>2029</v>
      </c>
      <c r="T449" s="60">
        <v>160992274.72</v>
      </c>
      <c r="U449" s="62" t="s">
        <v>950</v>
      </c>
      <c r="V449" s="63" t="s">
        <v>1692</v>
      </c>
      <c r="W449" s="64">
        <f t="shared" si="16"/>
        <v>1253</v>
      </c>
    </row>
    <row r="450" spans="1:23" s="10" customFormat="1" ht="198.75" customHeight="1">
      <c r="A450" s="52">
        <v>38</v>
      </c>
      <c r="B450" s="53" t="s">
        <v>88</v>
      </c>
      <c r="C450" s="54" t="s">
        <v>142</v>
      </c>
      <c r="D450" s="54" t="s">
        <v>756</v>
      </c>
      <c r="E450" s="55">
        <v>1</v>
      </c>
      <c r="F450" s="56" t="s">
        <v>721</v>
      </c>
      <c r="G450" s="57" t="s">
        <v>88</v>
      </c>
      <c r="H450" s="57" t="s">
        <v>643</v>
      </c>
      <c r="I450" s="58">
        <v>20023810001254</v>
      </c>
      <c r="J450" s="59" t="s">
        <v>644</v>
      </c>
      <c r="K450" s="59" t="s">
        <v>810</v>
      </c>
      <c r="L450" s="59" t="s">
        <v>336</v>
      </c>
      <c r="M450" s="59" t="s">
        <v>337</v>
      </c>
      <c r="N450" s="59" t="s">
        <v>942</v>
      </c>
      <c r="O450" s="60">
        <v>16404238.960000001</v>
      </c>
      <c r="P450" s="60">
        <v>0</v>
      </c>
      <c r="Q450" s="60">
        <v>212716.86</v>
      </c>
      <c r="R450" s="60">
        <v>14760233.689999999</v>
      </c>
      <c r="S450" s="61" t="s">
        <v>2030</v>
      </c>
      <c r="T450" s="60">
        <v>1856722.13</v>
      </c>
      <c r="U450" s="62" t="s">
        <v>950</v>
      </c>
      <c r="V450" s="63" t="s">
        <v>1693</v>
      </c>
      <c r="W450" s="64">
        <f t="shared" si="16"/>
        <v>1254</v>
      </c>
    </row>
    <row r="451" spans="1:23" s="10" customFormat="1" ht="198.75" customHeight="1">
      <c r="A451" s="52">
        <v>38</v>
      </c>
      <c r="B451" s="53" t="s">
        <v>88</v>
      </c>
      <c r="C451" s="54" t="s">
        <v>142</v>
      </c>
      <c r="D451" s="54" t="s">
        <v>756</v>
      </c>
      <c r="E451" s="55">
        <v>1</v>
      </c>
      <c r="F451" s="56" t="s">
        <v>721</v>
      </c>
      <c r="G451" s="57" t="s">
        <v>88</v>
      </c>
      <c r="H451" s="57" t="s">
        <v>990</v>
      </c>
      <c r="I451" s="58">
        <v>20023810001255</v>
      </c>
      <c r="J451" s="59" t="s">
        <v>1103</v>
      </c>
      <c r="K451" s="59" t="s">
        <v>810</v>
      </c>
      <c r="L451" s="59" t="s">
        <v>336</v>
      </c>
      <c r="M451" s="59" t="s">
        <v>337</v>
      </c>
      <c r="N451" s="59" t="s">
        <v>942</v>
      </c>
      <c r="O451" s="60">
        <v>76375328.400000006</v>
      </c>
      <c r="P451" s="60">
        <v>20008004.989999998</v>
      </c>
      <c r="Q451" s="60">
        <v>2324099.77</v>
      </c>
      <c r="R451" s="60">
        <v>52267263.640000001</v>
      </c>
      <c r="S451" s="61" t="s">
        <v>2031</v>
      </c>
      <c r="T451" s="60">
        <v>46440169.520000003</v>
      </c>
      <c r="U451" s="62" t="s">
        <v>950</v>
      </c>
      <c r="V451" s="63" t="s">
        <v>1694</v>
      </c>
      <c r="W451" s="64">
        <f t="shared" si="16"/>
        <v>1255</v>
      </c>
    </row>
    <row r="452" spans="1:23" s="10" customFormat="1" ht="198.75" customHeight="1">
      <c r="A452" s="52">
        <v>38</v>
      </c>
      <c r="B452" s="53" t="s">
        <v>88</v>
      </c>
      <c r="C452" s="54" t="s">
        <v>142</v>
      </c>
      <c r="D452" s="54" t="s">
        <v>756</v>
      </c>
      <c r="E452" s="55">
        <v>1</v>
      </c>
      <c r="F452" s="56" t="s">
        <v>721</v>
      </c>
      <c r="G452" s="57" t="s">
        <v>88</v>
      </c>
      <c r="H452" s="57" t="s">
        <v>482</v>
      </c>
      <c r="I452" s="58">
        <v>20023810001288</v>
      </c>
      <c r="J452" s="59" t="s">
        <v>1102</v>
      </c>
      <c r="K452" s="59" t="s">
        <v>182</v>
      </c>
      <c r="L452" s="59" t="s">
        <v>336</v>
      </c>
      <c r="M452" s="59" t="s">
        <v>337</v>
      </c>
      <c r="N452" s="59" t="s">
        <v>942</v>
      </c>
      <c r="O452" s="60">
        <v>89751473.969999999</v>
      </c>
      <c r="P452" s="60">
        <v>66520550.390000001</v>
      </c>
      <c r="Q452" s="60">
        <v>3031360.84</v>
      </c>
      <c r="R452" s="60">
        <v>34749328.590000004</v>
      </c>
      <c r="S452" s="61" t="s">
        <v>2032</v>
      </c>
      <c r="T452" s="60">
        <v>124554056.61</v>
      </c>
      <c r="U452" s="62" t="s">
        <v>950</v>
      </c>
      <c r="V452" s="63" t="s">
        <v>1695</v>
      </c>
      <c r="W452" s="64">
        <f t="shared" si="16"/>
        <v>1288</v>
      </c>
    </row>
    <row r="453" spans="1:23" s="10" customFormat="1" ht="198.75" customHeight="1">
      <c r="A453" s="52">
        <v>38</v>
      </c>
      <c r="B453" s="53" t="s">
        <v>88</v>
      </c>
      <c r="C453" s="54" t="s">
        <v>142</v>
      </c>
      <c r="D453" s="54" t="s">
        <v>756</v>
      </c>
      <c r="E453" s="55">
        <v>1</v>
      </c>
      <c r="F453" s="56" t="s">
        <v>721</v>
      </c>
      <c r="G453" s="57" t="s">
        <v>88</v>
      </c>
      <c r="H453" s="57" t="s">
        <v>844</v>
      </c>
      <c r="I453" s="58">
        <v>20023810001295</v>
      </c>
      <c r="J453" s="59" t="s">
        <v>1209</v>
      </c>
      <c r="K453" s="59" t="s">
        <v>810</v>
      </c>
      <c r="L453" s="59" t="s">
        <v>336</v>
      </c>
      <c r="M453" s="59" t="s">
        <v>337</v>
      </c>
      <c r="N453" s="59" t="s">
        <v>942</v>
      </c>
      <c r="O453" s="60">
        <v>47994062.670000002</v>
      </c>
      <c r="P453" s="60">
        <v>0</v>
      </c>
      <c r="Q453" s="60">
        <v>1274234.69</v>
      </c>
      <c r="R453" s="60">
        <v>15048222.890000001</v>
      </c>
      <c r="S453" s="61" t="s">
        <v>2033</v>
      </c>
      <c r="T453" s="60">
        <v>34220744.600000001</v>
      </c>
      <c r="U453" s="62" t="s">
        <v>950</v>
      </c>
      <c r="V453" s="63" t="s">
        <v>1696</v>
      </c>
      <c r="W453" s="64">
        <f t="shared" si="16"/>
        <v>1295</v>
      </c>
    </row>
    <row r="454" spans="1:23" s="10" customFormat="1" ht="198.75" customHeight="1">
      <c r="A454" s="52">
        <v>38</v>
      </c>
      <c r="B454" s="53" t="s">
        <v>88</v>
      </c>
      <c r="C454" s="54" t="s">
        <v>142</v>
      </c>
      <c r="D454" s="54" t="s">
        <v>756</v>
      </c>
      <c r="E454" s="55">
        <v>1</v>
      </c>
      <c r="F454" s="56" t="s">
        <v>721</v>
      </c>
      <c r="G454" s="57" t="s">
        <v>88</v>
      </c>
      <c r="H454" s="57" t="s">
        <v>592</v>
      </c>
      <c r="I454" s="58">
        <v>20023810001296</v>
      </c>
      <c r="J454" s="59" t="s">
        <v>1023</v>
      </c>
      <c r="K454" s="59" t="s">
        <v>810</v>
      </c>
      <c r="L454" s="59" t="s">
        <v>336</v>
      </c>
      <c r="M454" s="59" t="s">
        <v>337</v>
      </c>
      <c r="N454" s="59" t="s">
        <v>942</v>
      </c>
      <c r="O454" s="60">
        <v>70199155.939999998</v>
      </c>
      <c r="P454" s="60">
        <v>9659125.3399999999</v>
      </c>
      <c r="Q454" s="60">
        <v>2174116.23</v>
      </c>
      <c r="R454" s="60">
        <v>18055923.84</v>
      </c>
      <c r="S454" s="61" t="s">
        <v>2034</v>
      </c>
      <c r="T454" s="60">
        <v>63976473.670000002</v>
      </c>
      <c r="U454" s="62" t="s">
        <v>950</v>
      </c>
      <c r="V454" s="63" t="s">
        <v>1697</v>
      </c>
      <c r="W454" s="64">
        <f t="shared" si="16"/>
        <v>1296</v>
      </c>
    </row>
    <row r="455" spans="1:23" s="10" customFormat="1" ht="198.75" customHeight="1">
      <c r="A455" s="52">
        <v>38</v>
      </c>
      <c r="B455" s="53" t="s">
        <v>88</v>
      </c>
      <c r="C455" s="54" t="s">
        <v>142</v>
      </c>
      <c r="D455" s="54" t="s">
        <v>756</v>
      </c>
      <c r="E455" s="55">
        <v>1</v>
      </c>
      <c r="F455" s="56" t="s">
        <v>721</v>
      </c>
      <c r="G455" s="57" t="s">
        <v>88</v>
      </c>
      <c r="H455" s="57" t="s">
        <v>553</v>
      </c>
      <c r="I455" s="58">
        <v>20023810001305</v>
      </c>
      <c r="J455" s="59" t="s">
        <v>645</v>
      </c>
      <c r="K455" s="59" t="s">
        <v>810</v>
      </c>
      <c r="L455" s="59" t="s">
        <v>336</v>
      </c>
      <c r="M455" s="59" t="s">
        <v>337</v>
      </c>
      <c r="N455" s="59" t="s">
        <v>942</v>
      </c>
      <c r="O455" s="60">
        <v>91284941.719999999</v>
      </c>
      <c r="P455" s="60">
        <v>161112901.13999999</v>
      </c>
      <c r="Q455" s="60">
        <v>4068106.96</v>
      </c>
      <c r="R455" s="60">
        <v>35311089.170000002</v>
      </c>
      <c r="S455" s="61" t="s">
        <v>2035</v>
      </c>
      <c r="T455" s="60">
        <v>221154860.65000001</v>
      </c>
      <c r="U455" s="62" t="s">
        <v>950</v>
      </c>
      <c r="V455" s="63" t="s">
        <v>1698</v>
      </c>
      <c r="W455" s="64">
        <f t="shared" si="16"/>
        <v>1305</v>
      </c>
    </row>
    <row r="456" spans="1:23" s="10" customFormat="1" ht="198.75" customHeight="1">
      <c r="A456" s="52">
        <v>38</v>
      </c>
      <c r="B456" s="53" t="s">
        <v>88</v>
      </c>
      <c r="C456" s="54" t="s">
        <v>142</v>
      </c>
      <c r="D456" s="54" t="s">
        <v>756</v>
      </c>
      <c r="E456" s="55">
        <v>1</v>
      </c>
      <c r="F456" s="56" t="s">
        <v>721</v>
      </c>
      <c r="G456" s="57" t="s">
        <v>88</v>
      </c>
      <c r="H456" s="57" t="s">
        <v>83</v>
      </c>
      <c r="I456" s="58">
        <v>20023810001308</v>
      </c>
      <c r="J456" s="59" t="s">
        <v>753</v>
      </c>
      <c r="K456" s="59" t="s">
        <v>182</v>
      </c>
      <c r="L456" s="59" t="s">
        <v>336</v>
      </c>
      <c r="M456" s="59" t="s">
        <v>337</v>
      </c>
      <c r="N456" s="59" t="s">
        <v>942</v>
      </c>
      <c r="O456" s="60">
        <v>79816740.980000004</v>
      </c>
      <c r="P456" s="60">
        <v>11118854.49</v>
      </c>
      <c r="Q456" s="60">
        <v>2488953.17</v>
      </c>
      <c r="R456" s="60">
        <v>39115225.439999998</v>
      </c>
      <c r="S456" s="61" t="s">
        <v>2036</v>
      </c>
      <c r="T456" s="60">
        <v>54309323.200000003</v>
      </c>
      <c r="U456" s="62" t="s">
        <v>950</v>
      </c>
      <c r="V456" s="63" t="s">
        <v>1699</v>
      </c>
      <c r="W456" s="64">
        <f t="shared" si="16"/>
        <v>1308</v>
      </c>
    </row>
    <row r="457" spans="1:23" s="10" customFormat="1" ht="198.75" customHeight="1">
      <c r="A457" s="52">
        <v>38</v>
      </c>
      <c r="B457" s="53" t="s">
        <v>88</v>
      </c>
      <c r="C457" s="54" t="s">
        <v>142</v>
      </c>
      <c r="D457" s="54" t="s">
        <v>756</v>
      </c>
      <c r="E457" s="55">
        <v>1</v>
      </c>
      <c r="F457" s="56" t="s">
        <v>721</v>
      </c>
      <c r="G457" s="57" t="s">
        <v>88</v>
      </c>
      <c r="H457" s="57" t="s">
        <v>851</v>
      </c>
      <c r="I457" s="58">
        <v>20023810001310</v>
      </c>
      <c r="J457" s="59" t="s">
        <v>752</v>
      </c>
      <c r="K457" s="59" t="s">
        <v>810</v>
      </c>
      <c r="L457" s="59" t="s">
        <v>336</v>
      </c>
      <c r="M457" s="59" t="s">
        <v>337</v>
      </c>
      <c r="N457" s="59" t="s">
        <v>942</v>
      </c>
      <c r="O457" s="60">
        <v>85506511.629999995</v>
      </c>
      <c r="P457" s="60">
        <v>28210223.43</v>
      </c>
      <c r="Q457" s="60">
        <v>3166075.11</v>
      </c>
      <c r="R457" s="60">
        <v>22134781.5</v>
      </c>
      <c r="S457" s="61" t="s">
        <v>2037</v>
      </c>
      <c r="T457" s="60">
        <v>94748028.670000002</v>
      </c>
      <c r="U457" s="62" t="s">
        <v>950</v>
      </c>
      <c r="V457" s="63" t="s">
        <v>1700</v>
      </c>
      <c r="W457" s="64">
        <f t="shared" si="16"/>
        <v>1310</v>
      </c>
    </row>
    <row r="458" spans="1:23" s="10" customFormat="1" ht="198.75" customHeight="1">
      <c r="A458" s="52">
        <v>38</v>
      </c>
      <c r="B458" s="53" t="s">
        <v>88</v>
      </c>
      <c r="C458" s="54" t="s">
        <v>142</v>
      </c>
      <c r="D458" s="54" t="s">
        <v>756</v>
      </c>
      <c r="E458" s="55">
        <v>1</v>
      </c>
      <c r="F458" s="56" t="s">
        <v>721</v>
      </c>
      <c r="G458" s="57" t="s">
        <v>88</v>
      </c>
      <c r="H458" s="57" t="s">
        <v>106</v>
      </c>
      <c r="I458" s="58">
        <v>20023810001311</v>
      </c>
      <c r="J458" s="59" t="s">
        <v>152</v>
      </c>
      <c r="K458" s="59" t="s">
        <v>810</v>
      </c>
      <c r="L458" s="59" t="s">
        <v>987</v>
      </c>
      <c r="M458" s="59" t="s">
        <v>1198</v>
      </c>
      <c r="N458" s="59" t="s">
        <v>942</v>
      </c>
      <c r="O458" s="60">
        <v>24994844.370000001</v>
      </c>
      <c r="P458" s="60">
        <v>20066194.09</v>
      </c>
      <c r="Q458" s="60">
        <v>877913.85</v>
      </c>
      <c r="R458" s="60">
        <v>13031533.85</v>
      </c>
      <c r="S458" s="61" t="s">
        <v>2038</v>
      </c>
      <c r="T458" s="60">
        <v>32907418.460000001</v>
      </c>
      <c r="U458" s="62" t="s">
        <v>950</v>
      </c>
      <c r="V458" s="63" t="s">
        <v>1701</v>
      </c>
      <c r="W458" s="64">
        <f t="shared" si="16"/>
        <v>1311</v>
      </c>
    </row>
    <row r="459" spans="1:23" s="10" customFormat="1" ht="198.75" customHeight="1">
      <c r="A459" s="52">
        <v>38</v>
      </c>
      <c r="B459" s="53" t="s">
        <v>88</v>
      </c>
      <c r="C459" s="54" t="s">
        <v>142</v>
      </c>
      <c r="D459" s="54" t="s">
        <v>756</v>
      </c>
      <c r="E459" s="55">
        <v>1</v>
      </c>
      <c r="F459" s="56" t="s">
        <v>721</v>
      </c>
      <c r="G459" s="57" t="s">
        <v>88</v>
      </c>
      <c r="H459" s="57" t="s">
        <v>483</v>
      </c>
      <c r="I459" s="58">
        <v>20033810001333</v>
      </c>
      <c r="J459" s="59" t="s">
        <v>751</v>
      </c>
      <c r="K459" s="59" t="s">
        <v>810</v>
      </c>
      <c r="L459" s="59" t="s">
        <v>336</v>
      </c>
      <c r="M459" s="59" t="s">
        <v>337</v>
      </c>
      <c r="N459" s="59" t="s">
        <v>942</v>
      </c>
      <c r="O459" s="60">
        <v>182568625.47999999</v>
      </c>
      <c r="P459" s="60">
        <v>81192645.340000004</v>
      </c>
      <c r="Q459" s="60">
        <v>7117587.4800000004</v>
      </c>
      <c r="R459" s="60">
        <v>9133504.2200000007</v>
      </c>
      <c r="S459" s="61" t="s">
        <v>2039</v>
      </c>
      <c r="T459" s="60">
        <v>261745354.08000001</v>
      </c>
      <c r="U459" s="62" t="s">
        <v>950</v>
      </c>
      <c r="V459" s="63" t="s">
        <v>1702</v>
      </c>
      <c r="W459" s="64">
        <f t="shared" si="16"/>
        <v>1333</v>
      </c>
    </row>
    <row r="460" spans="1:23" s="10" customFormat="1" ht="228.75" customHeight="1">
      <c r="A460" s="52">
        <v>38</v>
      </c>
      <c r="B460" s="53" t="s">
        <v>88</v>
      </c>
      <c r="C460" s="54" t="s">
        <v>142</v>
      </c>
      <c r="D460" s="54" t="s">
        <v>756</v>
      </c>
      <c r="E460" s="55">
        <v>1</v>
      </c>
      <c r="F460" s="56" t="s">
        <v>721</v>
      </c>
      <c r="G460" s="57" t="s">
        <v>88</v>
      </c>
      <c r="H460" s="57" t="s">
        <v>203</v>
      </c>
      <c r="I460" s="58">
        <v>20033810001334</v>
      </c>
      <c r="J460" s="59" t="s">
        <v>1210</v>
      </c>
      <c r="K460" s="59" t="s">
        <v>1405</v>
      </c>
      <c r="L460" s="59" t="s">
        <v>336</v>
      </c>
      <c r="M460" s="59" t="s">
        <v>337</v>
      </c>
      <c r="N460" s="59" t="s">
        <v>942</v>
      </c>
      <c r="O460" s="60">
        <v>28283931.25</v>
      </c>
      <c r="P460" s="60">
        <v>19655192.52</v>
      </c>
      <c r="Q460" s="60">
        <v>1154612.23</v>
      </c>
      <c r="R460" s="60">
        <v>13440695.17</v>
      </c>
      <c r="S460" s="61" t="s">
        <v>2040</v>
      </c>
      <c r="T460" s="60">
        <v>35653040.829999998</v>
      </c>
      <c r="U460" s="62" t="s">
        <v>950</v>
      </c>
      <c r="V460" s="63" t="s">
        <v>1703</v>
      </c>
      <c r="W460" s="64">
        <f t="shared" si="16"/>
        <v>1334</v>
      </c>
    </row>
    <row r="461" spans="1:23" s="10" customFormat="1" ht="198.75" customHeight="1">
      <c r="A461" s="52">
        <v>38</v>
      </c>
      <c r="B461" s="53" t="s">
        <v>88</v>
      </c>
      <c r="C461" s="54" t="s">
        <v>142</v>
      </c>
      <c r="D461" s="54" t="s">
        <v>756</v>
      </c>
      <c r="E461" s="55">
        <v>1</v>
      </c>
      <c r="F461" s="56" t="s">
        <v>721</v>
      </c>
      <c r="G461" s="57" t="s">
        <v>88</v>
      </c>
      <c r="H461" s="57" t="s">
        <v>795</v>
      </c>
      <c r="I461" s="58">
        <v>20033810001341</v>
      </c>
      <c r="J461" s="59" t="s">
        <v>1246</v>
      </c>
      <c r="K461" s="59" t="s">
        <v>810</v>
      </c>
      <c r="L461" s="59" t="s">
        <v>336</v>
      </c>
      <c r="M461" s="59" t="s">
        <v>337</v>
      </c>
      <c r="N461" s="59" t="s">
        <v>942</v>
      </c>
      <c r="O461" s="60">
        <v>52083686.670000002</v>
      </c>
      <c r="P461" s="60">
        <v>7527712.6900000004</v>
      </c>
      <c r="Q461" s="60">
        <v>1879742.39</v>
      </c>
      <c r="R461" s="60">
        <v>663153.5</v>
      </c>
      <c r="S461" s="61" t="s">
        <v>2041</v>
      </c>
      <c r="T461" s="60">
        <v>60827988.25</v>
      </c>
      <c r="U461" s="62" t="s">
        <v>950</v>
      </c>
      <c r="V461" s="63" t="s">
        <v>1704</v>
      </c>
      <c r="W461" s="64">
        <f t="shared" si="16"/>
        <v>1341</v>
      </c>
    </row>
    <row r="462" spans="1:23" s="10" customFormat="1" ht="198.75" customHeight="1">
      <c r="A462" s="52">
        <v>38</v>
      </c>
      <c r="B462" s="53" t="s">
        <v>88</v>
      </c>
      <c r="C462" s="54" t="s">
        <v>142</v>
      </c>
      <c r="D462" s="54" t="s">
        <v>756</v>
      </c>
      <c r="E462" s="55">
        <v>1</v>
      </c>
      <c r="F462" s="56" t="s">
        <v>721</v>
      </c>
      <c r="G462" s="57" t="s">
        <v>88</v>
      </c>
      <c r="H462" s="57" t="s">
        <v>1104</v>
      </c>
      <c r="I462" s="58">
        <v>20033810001342</v>
      </c>
      <c r="J462" s="59" t="s">
        <v>1105</v>
      </c>
      <c r="K462" s="59" t="s">
        <v>810</v>
      </c>
      <c r="L462" s="59" t="s">
        <v>336</v>
      </c>
      <c r="M462" s="59" t="s">
        <v>337</v>
      </c>
      <c r="N462" s="59" t="s">
        <v>942</v>
      </c>
      <c r="O462" s="60">
        <v>7441631.5499999998</v>
      </c>
      <c r="P462" s="60">
        <v>12984.58</v>
      </c>
      <c r="Q462" s="60">
        <v>240164.4</v>
      </c>
      <c r="R462" s="60">
        <v>2412782.86</v>
      </c>
      <c r="S462" s="61" t="s">
        <v>2042</v>
      </c>
      <c r="T462" s="60">
        <v>5281997.67</v>
      </c>
      <c r="U462" s="62" t="s">
        <v>950</v>
      </c>
      <c r="V462" s="63" t="s">
        <v>1705</v>
      </c>
      <c r="W462" s="64">
        <f t="shared" si="16"/>
        <v>1342</v>
      </c>
    </row>
    <row r="463" spans="1:23" s="10" customFormat="1" ht="198.75" customHeight="1">
      <c r="A463" s="52">
        <v>38</v>
      </c>
      <c r="B463" s="53" t="s">
        <v>88</v>
      </c>
      <c r="C463" s="54" t="s">
        <v>142</v>
      </c>
      <c r="D463" s="54" t="s">
        <v>756</v>
      </c>
      <c r="E463" s="55">
        <v>1</v>
      </c>
      <c r="F463" s="56" t="s">
        <v>721</v>
      </c>
      <c r="G463" s="57" t="s">
        <v>88</v>
      </c>
      <c r="H463" s="57" t="s">
        <v>84</v>
      </c>
      <c r="I463" s="58">
        <v>20043810001361</v>
      </c>
      <c r="J463" s="59" t="s">
        <v>1021</v>
      </c>
      <c r="K463" s="59" t="s">
        <v>810</v>
      </c>
      <c r="L463" s="59" t="s">
        <v>336</v>
      </c>
      <c r="M463" s="59" t="s">
        <v>337</v>
      </c>
      <c r="N463" s="59" t="s">
        <v>942</v>
      </c>
      <c r="O463" s="60">
        <v>28318004.600000001</v>
      </c>
      <c r="P463" s="60">
        <v>5031324.7</v>
      </c>
      <c r="Q463" s="60">
        <v>807182.31</v>
      </c>
      <c r="R463" s="60">
        <v>14359751.689999999</v>
      </c>
      <c r="S463" s="61" t="s">
        <v>2043</v>
      </c>
      <c r="T463" s="60">
        <v>19796759.920000002</v>
      </c>
      <c r="U463" s="62" t="s">
        <v>950</v>
      </c>
      <c r="V463" s="63" t="s">
        <v>1706</v>
      </c>
      <c r="W463" s="64">
        <f t="shared" si="16"/>
        <v>1361</v>
      </c>
    </row>
    <row r="464" spans="1:23" s="10" customFormat="1" ht="198.75" customHeight="1">
      <c r="A464" s="52">
        <v>38</v>
      </c>
      <c r="B464" s="53" t="s">
        <v>88</v>
      </c>
      <c r="C464" s="54" t="s">
        <v>142</v>
      </c>
      <c r="D464" s="54" t="s">
        <v>756</v>
      </c>
      <c r="E464" s="55">
        <v>1</v>
      </c>
      <c r="F464" s="56" t="s">
        <v>721</v>
      </c>
      <c r="G464" s="57" t="s">
        <v>88</v>
      </c>
      <c r="H464" s="57" t="s">
        <v>806</v>
      </c>
      <c r="I464" s="58" t="s">
        <v>807</v>
      </c>
      <c r="J464" s="59" t="s">
        <v>791</v>
      </c>
      <c r="K464" s="59" t="s">
        <v>1284</v>
      </c>
      <c r="L464" s="59" t="s">
        <v>336</v>
      </c>
      <c r="M464" s="59" t="s">
        <v>337</v>
      </c>
      <c r="N464" s="59" t="s">
        <v>942</v>
      </c>
      <c r="O464" s="60">
        <v>200858231.87</v>
      </c>
      <c r="P464" s="60">
        <v>74106247.480000004</v>
      </c>
      <c r="Q464" s="60">
        <v>6294400.5999999996</v>
      </c>
      <c r="R464" s="60">
        <v>72725801.780000001</v>
      </c>
      <c r="S464" s="61" t="s">
        <v>2044</v>
      </c>
      <c r="T464" s="60">
        <v>208533078.16999999</v>
      </c>
      <c r="U464" s="62" t="s">
        <v>950</v>
      </c>
      <c r="V464" s="63" t="s">
        <v>1707</v>
      </c>
      <c r="W464" s="64">
        <f t="shared" si="16"/>
        <v>1395</v>
      </c>
    </row>
    <row r="465" spans="1:28" s="10" customFormat="1" ht="198.75" customHeight="1">
      <c r="A465" s="52">
        <v>38</v>
      </c>
      <c r="B465" s="53" t="s">
        <v>88</v>
      </c>
      <c r="C465" s="54" t="s">
        <v>142</v>
      </c>
      <c r="D465" s="54" t="s">
        <v>756</v>
      </c>
      <c r="E465" s="55">
        <v>1</v>
      </c>
      <c r="F465" s="56" t="s">
        <v>721</v>
      </c>
      <c r="G465" s="57" t="s">
        <v>88</v>
      </c>
      <c r="H465" s="57" t="s">
        <v>468</v>
      </c>
      <c r="I465" s="58" t="s">
        <v>469</v>
      </c>
      <c r="J465" s="59" t="s">
        <v>470</v>
      </c>
      <c r="K465" s="59" t="s">
        <v>810</v>
      </c>
      <c r="L465" s="59" t="s">
        <v>336</v>
      </c>
      <c r="M465" s="59" t="s">
        <v>337</v>
      </c>
      <c r="N465" s="59" t="s">
        <v>942</v>
      </c>
      <c r="O465" s="60">
        <v>58587080.289999999</v>
      </c>
      <c r="P465" s="60">
        <v>24308131.760000002</v>
      </c>
      <c r="Q465" s="60">
        <v>1973527.08</v>
      </c>
      <c r="R465" s="60">
        <v>27300374.210000001</v>
      </c>
      <c r="S465" s="61" t="s">
        <v>2045</v>
      </c>
      <c r="T465" s="60">
        <v>57568364.920000002</v>
      </c>
      <c r="U465" s="62" t="s">
        <v>950</v>
      </c>
      <c r="V465" s="63" t="s">
        <v>1708</v>
      </c>
      <c r="W465" s="64">
        <f t="shared" si="16"/>
        <v>1469</v>
      </c>
    </row>
    <row r="466" spans="1:28" s="10" customFormat="1" ht="198.75" customHeight="1">
      <c r="A466" s="52">
        <v>38</v>
      </c>
      <c r="B466" s="53" t="s">
        <v>88</v>
      </c>
      <c r="C466" s="54" t="s">
        <v>142</v>
      </c>
      <c r="D466" s="54" t="s">
        <v>756</v>
      </c>
      <c r="E466" s="55">
        <v>1</v>
      </c>
      <c r="F466" s="56" t="s">
        <v>721</v>
      </c>
      <c r="G466" s="57" t="s">
        <v>88</v>
      </c>
      <c r="H466" s="57" t="s">
        <v>471</v>
      </c>
      <c r="I466" s="58" t="s">
        <v>472</v>
      </c>
      <c r="J466" s="59" t="s">
        <v>473</v>
      </c>
      <c r="K466" s="59" t="s">
        <v>810</v>
      </c>
      <c r="L466" s="59" t="s">
        <v>336</v>
      </c>
      <c r="M466" s="59" t="s">
        <v>337</v>
      </c>
      <c r="N466" s="59" t="s">
        <v>942</v>
      </c>
      <c r="O466" s="60">
        <v>125033878.69</v>
      </c>
      <c r="P466" s="60">
        <v>1091283.4099999999</v>
      </c>
      <c r="Q466" s="60">
        <v>3608879.28</v>
      </c>
      <c r="R466" s="60">
        <v>50297564.380000003</v>
      </c>
      <c r="S466" s="61" t="s">
        <v>2046</v>
      </c>
      <c r="T466" s="60">
        <v>79436477</v>
      </c>
      <c r="U466" s="62" t="s">
        <v>950</v>
      </c>
      <c r="V466" s="63" t="s">
        <v>1709</v>
      </c>
      <c r="W466" s="64">
        <f t="shared" si="16"/>
        <v>1470</v>
      </c>
    </row>
    <row r="467" spans="1:28" s="10" customFormat="1" ht="198.75" customHeight="1">
      <c r="A467" s="52">
        <v>38</v>
      </c>
      <c r="B467" s="53" t="s">
        <v>88</v>
      </c>
      <c r="C467" s="54" t="s">
        <v>142</v>
      </c>
      <c r="D467" s="54" t="s">
        <v>756</v>
      </c>
      <c r="E467" s="55">
        <v>1</v>
      </c>
      <c r="F467" s="56" t="s">
        <v>721</v>
      </c>
      <c r="G467" s="57" t="s">
        <v>88</v>
      </c>
      <c r="H467" s="57" t="s">
        <v>503</v>
      </c>
      <c r="I467" s="58" t="s">
        <v>504</v>
      </c>
      <c r="J467" s="59" t="s">
        <v>505</v>
      </c>
      <c r="K467" s="59" t="s">
        <v>810</v>
      </c>
      <c r="L467" s="59" t="s">
        <v>336</v>
      </c>
      <c r="M467" s="59" t="s">
        <v>337</v>
      </c>
      <c r="N467" s="59" t="s">
        <v>942</v>
      </c>
      <c r="O467" s="60">
        <v>14331403.32</v>
      </c>
      <c r="P467" s="60">
        <v>155679.43</v>
      </c>
      <c r="Q467" s="60">
        <v>418929.53</v>
      </c>
      <c r="R467" s="60">
        <v>3162261.11</v>
      </c>
      <c r="S467" s="61" t="s">
        <v>2047</v>
      </c>
      <c r="T467" s="60">
        <v>11743751.17</v>
      </c>
      <c r="U467" s="62" t="s">
        <v>950</v>
      </c>
      <c r="V467" s="63" t="s">
        <v>1710</v>
      </c>
      <c r="W467" s="64">
        <f t="shared" si="16"/>
        <v>1471</v>
      </c>
    </row>
    <row r="468" spans="1:28" s="10" customFormat="1" ht="198.75" customHeight="1">
      <c r="A468" s="52">
        <v>38</v>
      </c>
      <c r="B468" s="53" t="s">
        <v>88</v>
      </c>
      <c r="C468" s="54" t="s">
        <v>142</v>
      </c>
      <c r="D468" s="54" t="s">
        <v>756</v>
      </c>
      <c r="E468" s="55">
        <v>1</v>
      </c>
      <c r="F468" s="56" t="s">
        <v>721</v>
      </c>
      <c r="G468" s="57" t="s">
        <v>88</v>
      </c>
      <c r="H468" s="57" t="s">
        <v>379</v>
      </c>
      <c r="I468" s="58" t="s">
        <v>1404</v>
      </c>
      <c r="J468" s="59" t="s">
        <v>380</v>
      </c>
      <c r="K468" s="59" t="s">
        <v>381</v>
      </c>
      <c r="L468" s="59" t="s">
        <v>336</v>
      </c>
      <c r="M468" s="59" t="s">
        <v>337</v>
      </c>
      <c r="N468" s="59" t="s">
        <v>942</v>
      </c>
      <c r="O468" s="60">
        <v>166991933</v>
      </c>
      <c r="P468" s="60">
        <v>0</v>
      </c>
      <c r="Q468" s="60">
        <v>5434944.0199999996</v>
      </c>
      <c r="R468" s="60">
        <v>26272576.609999999</v>
      </c>
      <c r="S468" s="61" t="s">
        <v>2048</v>
      </c>
      <c r="T468" s="60">
        <v>146154300.41</v>
      </c>
      <c r="U468" s="62" t="s">
        <v>950</v>
      </c>
      <c r="V468" s="63" t="s">
        <v>1711</v>
      </c>
      <c r="W468" s="64">
        <f t="shared" si="16"/>
        <v>1487</v>
      </c>
    </row>
    <row r="469" spans="1:28" s="10" customFormat="1" ht="232.5" customHeight="1">
      <c r="A469" s="52">
        <v>38</v>
      </c>
      <c r="B469" s="53" t="s">
        <v>88</v>
      </c>
      <c r="C469" s="54" t="s">
        <v>142</v>
      </c>
      <c r="D469" s="54" t="s">
        <v>756</v>
      </c>
      <c r="E469" s="55">
        <v>1</v>
      </c>
      <c r="F469" s="56" t="s">
        <v>721</v>
      </c>
      <c r="G469" s="57" t="s">
        <v>88</v>
      </c>
      <c r="H469" s="57" t="s">
        <v>495</v>
      </c>
      <c r="I469" s="58" t="s">
        <v>496</v>
      </c>
      <c r="J469" s="59" t="s">
        <v>495</v>
      </c>
      <c r="K469" s="59" t="s">
        <v>1712</v>
      </c>
      <c r="L469" s="59" t="s">
        <v>336</v>
      </c>
      <c r="M469" s="59" t="s">
        <v>337</v>
      </c>
      <c r="N469" s="59" t="s">
        <v>942</v>
      </c>
      <c r="O469" s="60">
        <v>18060935.879999999</v>
      </c>
      <c r="P469" s="60">
        <v>357697.46</v>
      </c>
      <c r="Q469" s="60">
        <v>535684.37</v>
      </c>
      <c r="R469" s="60">
        <v>6815209.8799999999</v>
      </c>
      <c r="S469" s="61" t="s">
        <v>2049</v>
      </c>
      <c r="T469" s="60">
        <v>12139107.83</v>
      </c>
      <c r="U469" s="62" t="s">
        <v>950</v>
      </c>
      <c r="V469" s="63" t="s">
        <v>1713</v>
      </c>
      <c r="W469" s="64">
        <f t="shared" si="16"/>
        <v>1496</v>
      </c>
    </row>
    <row r="470" spans="1:28" s="44" customFormat="1" ht="20.25" customHeight="1" outlineLevel="1">
      <c r="A470" s="79"/>
      <c r="B470" s="96" t="s">
        <v>412</v>
      </c>
      <c r="C470" s="97"/>
      <c r="D470" s="97"/>
      <c r="E470" s="80">
        <f>SUBTOTAL(9,E471:E472)</f>
        <v>1</v>
      </c>
      <c r="F470" s="81"/>
      <c r="G470" s="81"/>
      <c r="H470" s="81"/>
      <c r="I470" s="82"/>
      <c r="J470" s="81"/>
      <c r="K470" s="81"/>
      <c r="L470" s="81"/>
      <c r="M470" s="81"/>
      <c r="N470" s="81"/>
      <c r="O470" s="83"/>
      <c r="P470" s="83"/>
      <c r="Q470" s="83"/>
      <c r="R470" s="83"/>
      <c r="S470" s="81"/>
      <c r="T470" s="83"/>
      <c r="U470" s="81"/>
      <c r="V470" s="84"/>
      <c r="W470" s="82"/>
      <c r="X470" s="10"/>
      <c r="Y470" s="10"/>
      <c r="Z470" s="51"/>
      <c r="AA470" s="51"/>
      <c r="AB470" s="51"/>
    </row>
    <row r="471" spans="1:28" s="51" customFormat="1" ht="20.25" customHeight="1" outlineLevel="2">
      <c r="A471" s="45"/>
      <c r="B471" s="90" t="s">
        <v>408</v>
      </c>
      <c r="C471" s="91"/>
      <c r="D471" s="91"/>
      <c r="E471" s="46">
        <f>SUBTOTAL(9,E472:E472)</f>
        <v>1</v>
      </c>
      <c r="F471" s="47"/>
      <c r="G471" s="47"/>
      <c r="H471" s="47"/>
      <c r="I471" s="48"/>
      <c r="J471" s="47"/>
      <c r="K471" s="47"/>
      <c r="L471" s="47"/>
      <c r="M471" s="47"/>
      <c r="N471" s="47"/>
      <c r="O471" s="49"/>
      <c r="P471" s="49"/>
      <c r="Q471" s="49"/>
      <c r="R471" s="49"/>
      <c r="S471" s="47"/>
      <c r="T471" s="49"/>
      <c r="U471" s="47"/>
      <c r="V471" s="50"/>
      <c r="W471" s="48"/>
      <c r="X471" s="44"/>
      <c r="Y471" s="10"/>
      <c r="Z471" s="10"/>
      <c r="AA471" s="10"/>
      <c r="AB471" s="10"/>
    </row>
    <row r="472" spans="1:28" s="10" customFormat="1" ht="198.75" customHeight="1">
      <c r="A472" s="52">
        <v>38</v>
      </c>
      <c r="B472" s="53" t="s">
        <v>88</v>
      </c>
      <c r="C472" s="54" t="s">
        <v>232</v>
      </c>
      <c r="D472" s="54" t="s">
        <v>285</v>
      </c>
      <c r="E472" s="55">
        <v>1</v>
      </c>
      <c r="F472" s="56" t="s">
        <v>1015</v>
      </c>
      <c r="G472" s="57" t="s">
        <v>1016</v>
      </c>
      <c r="H472" s="57" t="s">
        <v>1016</v>
      </c>
      <c r="I472" s="58" t="s">
        <v>1106</v>
      </c>
      <c r="J472" s="59" t="s">
        <v>1250</v>
      </c>
      <c r="K472" s="59" t="s">
        <v>1294</v>
      </c>
      <c r="L472" s="59" t="s">
        <v>987</v>
      </c>
      <c r="M472" s="59" t="s">
        <v>1198</v>
      </c>
      <c r="N472" s="59" t="s">
        <v>338</v>
      </c>
      <c r="O472" s="60">
        <v>28812488.719999999</v>
      </c>
      <c r="P472" s="60">
        <v>0</v>
      </c>
      <c r="Q472" s="60">
        <v>0</v>
      </c>
      <c r="R472" s="60">
        <v>0</v>
      </c>
      <c r="S472" s="61" t="s">
        <v>2050</v>
      </c>
      <c r="T472" s="60">
        <v>28812488.719999999</v>
      </c>
      <c r="U472" s="62" t="s">
        <v>339</v>
      </c>
      <c r="V472" s="63" t="s">
        <v>1714</v>
      </c>
      <c r="W472" s="64">
        <f>IF(OR(LEFT(I472)="7",LEFT(I472,1)="8"),VALUE(RIGHT(I472,3)),VALUE(RIGHT(I472,4)))</f>
        <v>1302</v>
      </c>
    </row>
    <row r="473" spans="1:28" s="37" customFormat="1" ht="28.5" customHeight="1" outlineLevel="3">
      <c r="A473" s="65"/>
      <c r="B473" s="92" t="s">
        <v>1251</v>
      </c>
      <c r="C473" s="93"/>
      <c r="D473" s="93"/>
      <c r="E473" s="66">
        <f>SUBTOTAL(9,E476:E484)</f>
        <v>7</v>
      </c>
      <c r="F473" s="67"/>
      <c r="G473" s="67"/>
      <c r="H473" s="67"/>
      <c r="I473" s="68"/>
      <c r="J473" s="67"/>
      <c r="K473" s="67"/>
      <c r="L473" s="67"/>
      <c r="M473" s="67"/>
      <c r="N473" s="67"/>
      <c r="O473" s="69"/>
      <c r="P473" s="70"/>
      <c r="Q473" s="70"/>
      <c r="R473" s="70"/>
      <c r="S473" s="67"/>
      <c r="T473" s="70"/>
      <c r="U473" s="67"/>
      <c r="V473" s="71"/>
      <c r="W473" s="72"/>
      <c r="X473" s="10"/>
      <c r="Y473" s="10"/>
      <c r="Z473" s="10"/>
      <c r="AA473" s="10"/>
      <c r="AB473" s="10"/>
    </row>
    <row r="474" spans="1:28" s="44" customFormat="1" ht="20.25" customHeight="1" outlineLevel="1">
      <c r="A474" s="38"/>
      <c r="B474" s="94" t="s">
        <v>958</v>
      </c>
      <c r="C474" s="95" t="s">
        <v>956</v>
      </c>
      <c r="D474" s="95"/>
      <c r="E474" s="39">
        <f>SUBTOTAL(9,E475:E481)</f>
        <v>6</v>
      </c>
      <c r="F474" s="40"/>
      <c r="G474" s="40"/>
      <c r="H474" s="40"/>
      <c r="I474" s="41"/>
      <c r="J474" s="40"/>
      <c r="K474" s="40"/>
      <c r="L474" s="40"/>
      <c r="M474" s="40"/>
      <c r="N474" s="40"/>
      <c r="O474" s="42"/>
      <c r="P474" s="42"/>
      <c r="Q474" s="42"/>
      <c r="R474" s="42"/>
      <c r="S474" s="40"/>
      <c r="T474" s="42"/>
      <c r="U474" s="40"/>
      <c r="V474" s="43"/>
      <c r="W474" s="41"/>
      <c r="X474" s="37"/>
      <c r="Y474" s="10"/>
      <c r="Z474" s="10"/>
      <c r="AA474" s="10"/>
      <c r="AB474" s="10"/>
    </row>
    <row r="475" spans="1:28" s="51" customFormat="1" ht="20.25" customHeight="1" outlineLevel="2">
      <c r="A475" s="45"/>
      <c r="B475" s="90" t="s">
        <v>408</v>
      </c>
      <c r="C475" s="91"/>
      <c r="D475" s="91"/>
      <c r="E475" s="46">
        <f>SUBTOTAL(9,E476:E481)</f>
        <v>6</v>
      </c>
      <c r="F475" s="47"/>
      <c r="G475" s="47"/>
      <c r="H475" s="47"/>
      <c r="I475" s="48"/>
      <c r="J475" s="47"/>
      <c r="K475" s="47"/>
      <c r="L475" s="47"/>
      <c r="M475" s="47"/>
      <c r="N475" s="47"/>
      <c r="O475" s="49"/>
      <c r="P475" s="49"/>
      <c r="Q475" s="49"/>
      <c r="R475" s="49"/>
      <c r="S475" s="47"/>
      <c r="T475" s="49"/>
      <c r="U475" s="47"/>
      <c r="V475" s="50"/>
      <c r="W475" s="48"/>
      <c r="X475" s="44"/>
      <c r="Y475" s="10"/>
      <c r="Z475" s="10"/>
      <c r="AA475" s="10"/>
      <c r="AB475" s="10"/>
    </row>
    <row r="476" spans="1:28" s="10" customFormat="1" ht="198.75" customHeight="1">
      <c r="A476" s="52">
        <v>50</v>
      </c>
      <c r="B476" s="53" t="s">
        <v>1251</v>
      </c>
      <c r="C476" s="54" t="s">
        <v>142</v>
      </c>
      <c r="D476" s="54" t="s">
        <v>285</v>
      </c>
      <c r="E476" s="55">
        <v>1</v>
      </c>
      <c r="F476" s="56" t="s">
        <v>1252</v>
      </c>
      <c r="G476" s="57" t="s">
        <v>1251</v>
      </c>
      <c r="H476" s="57" t="s">
        <v>1251</v>
      </c>
      <c r="I476" s="58" t="s">
        <v>39</v>
      </c>
      <c r="J476" s="59" t="s">
        <v>40</v>
      </c>
      <c r="K476" s="59" t="s">
        <v>41</v>
      </c>
      <c r="L476" s="59" t="s">
        <v>987</v>
      </c>
      <c r="M476" s="59" t="s">
        <v>370</v>
      </c>
      <c r="N476" s="59" t="s">
        <v>942</v>
      </c>
      <c r="O476" s="60">
        <v>11510470.57</v>
      </c>
      <c r="P476" s="60">
        <v>27793248.579999998</v>
      </c>
      <c r="Q476" s="60">
        <v>16653388.07</v>
      </c>
      <c r="R476" s="60">
        <v>29768656.809999999</v>
      </c>
      <c r="S476" s="61" t="s">
        <v>1407</v>
      </c>
      <c r="T476" s="60">
        <v>26188450.41</v>
      </c>
      <c r="U476" s="62" t="s">
        <v>339</v>
      </c>
      <c r="V476" s="63" t="s">
        <v>2051</v>
      </c>
      <c r="W476" s="64">
        <f t="shared" ref="W476:W481" si="17">IF(OR(LEFT(I476)="7",LEFT(I476,1)="8"),VALUE(RIGHT(I476,3)),VALUE(RIGHT(I476,4)))</f>
        <v>343</v>
      </c>
    </row>
    <row r="477" spans="1:28" s="10" customFormat="1" ht="198.75" customHeight="1">
      <c r="A477" s="52">
        <v>50</v>
      </c>
      <c r="B477" s="53" t="s">
        <v>1251</v>
      </c>
      <c r="C477" s="54" t="s">
        <v>142</v>
      </c>
      <c r="D477" s="54" t="s">
        <v>285</v>
      </c>
      <c r="E477" s="55">
        <v>1</v>
      </c>
      <c r="F477" s="56" t="s">
        <v>1252</v>
      </c>
      <c r="G477" s="57" t="s">
        <v>1251</v>
      </c>
      <c r="H477" s="57" t="s">
        <v>1251</v>
      </c>
      <c r="I477" s="58" t="s">
        <v>42</v>
      </c>
      <c r="J477" s="59" t="s">
        <v>1072</v>
      </c>
      <c r="K477" s="59" t="s">
        <v>1073</v>
      </c>
      <c r="L477" s="59" t="s">
        <v>987</v>
      </c>
      <c r="M477" s="59" t="s">
        <v>370</v>
      </c>
      <c r="N477" s="59" t="s">
        <v>338</v>
      </c>
      <c r="O477" s="60">
        <v>211778359</v>
      </c>
      <c r="P477" s="60">
        <v>0</v>
      </c>
      <c r="Q477" s="60">
        <v>90602637</v>
      </c>
      <c r="R477" s="60">
        <v>63144610</v>
      </c>
      <c r="S477" s="61" t="s">
        <v>2052</v>
      </c>
      <c r="T477" s="60">
        <v>239236386</v>
      </c>
      <c r="U477" s="62" t="s">
        <v>339</v>
      </c>
      <c r="V477" s="63" t="s">
        <v>2053</v>
      </c>
      <c r="W477" s="64">
        <f t="shared" si="17"/>
        <v>344</v>
      </c>
    </row>
    <row r="478" spans="1:28" s="10" customFormat="1" ht="198.75" customHeight="1">
      <c r="A478" s="52">
        <v>50</v>
      </c>
      <c r="B478" s="53" t="s">
        <v>1251</v>
      </c>
      <c r="C478" s="54" t="s">
        <v>142</v>
      </c>
      <c r="D478" s="54" t="s">
        <v>285</v>
      </c>
      <c r="E478" s="55">
        <v>1</v>
      </c>
      <c r="F478" s="56" t="s">
        <v>1252</v>
      </c>
      <c r="G478" s="57" t="s">
        <v>1251</v>
      </c>
      <c r="H478" s="57" t="s">
        <v>1251</v>
      </c>
      <c r="I478" s="58" t="s">
        <v>1074</v>
      </c>
      <c r="J478" s="59" t="s">
        <v>1075</v>
      </c>
      <c r="K478" s="59" t="s">
        <v>1076</v>
      </c>
      <c r="L478" s="59" t="s">
        <v>987</v>
      </c>
      <c r="M478" s="59" t="s">
        <v>370</v>
      </c>
      <c r="N478" s="59" t="s">
        <v>338</v>
      </c>
      <c r="O478" s="60">
        <v>3856821.42</v>
      </c>
      <c r="P478" s="60">
        <v>5307395.7699999996</v>
      </c>
      <c r="Q478" s="60">
        <v>198372.75</v>
      </c>
      <c r="R478" s="60">
        <v>5072350.97</v>
      </c>
      <c r="S478" s="61" t="s">
        <v>2054</v>
      </c>
      <c r="T478" s="60">
        <v>4290238.97</v>
      </c>
      <c r="U478" s="62" t="s">
        <v>339</v>
      </c>
      <c r="V478" s="63" t="s">
        <v>2055</v>
      </c>
      <c r="W478" s="64">
        <f t="shared" si="17"/>
        <v>347</v>
      </c>
    </row>
    <row r="479" spans="1:28" s="10" customFormat="1" ht="198.75" customHeight="1">
      <c r="A479" s="52">
        <v>50</v>
      </c>
      <c r="B479" s="53" t="s">
        <v>1251</v>
      </c>
      <c r="C479" s="54" t="s">
        <v>142</v>
      </c>
      <c r="D479" s="54" t="s">
        <v>285</v>
      </c>
      <c r="E479" s="55">
        <v>1</v>
      </c>
      <c r="F479" s="56" t="s">
        <v>1252</v>
      </c>
      <c r="G479" s="57" t="s">
        <v>1251</v>
      </c>
      <c r="H479" s="57" t="s">
        <v>1251</v>
      </c>
      <c r="I479" s="58" t="s">
        <v>1253</v>
      </c>
      <c r="J479" s="59" t="s">
        <v>37</v>
      </c>
      <c r="K479" s="59" t="s">
        <v>38</v>
      </c>
      <c r="L479" s="59" t="s">
        <v>987</v>
      </c>
      <c r="M479" s="59" t="s">
        <v>1198</v>
      </c>
      <c r="N479" s="59" t="s">
        <v>942</v>
      </c>
      <c r="O479" s="60">
        <v>347558.27</v>
      </c>
      <c r="P479" s="60">
        <v>0</v>
      </c>
      <c r="Q479" s="60">
        <v>7617.14</v>
      </c>
      <c r="R479" s="60">
        <v>17060.22</v>
      </c>
      <c r="S479" s="61" t="s">
        <v>1406</v>
      </c>
      <c r="T479" s="60">
        <v>338115.19</v>
      </c>
      <c r="U479" s="62" t="s">
        <v>339</v>
      </c>
      <c r="V479" s="63" t="s">
        <v>2056</v>
      </c>
      <c r="W479" s="64">
        <f t="shared" si="17"/>
        <v>1054</v>
      </c>
    </row>
    <row r="480" spans="1:28" s="10" customFormat="1" ht="198.75" customHeight="1">
      <c r="A480" s="52">
        <v>50</v>
      </c>
      <c r="B480" s="53" t="s">
        <v>1251</v>
      </c>
      <c r="C480" s="54" t="s">
        <v>142</v>
      </c>
      <c r="D480" s="54" t="s">
        <v>285</v>
      </c>
      <c r="E480" s="55">
        <v>1</v>
      </c>
      <c r="F480" s="56" t="s">
        <v>1252</v>
      </c>
      <c r="G480" s="57" t="s">
        <v>1251</v>
      </c>
      <c r="H480" s="57" t="s">
        <v>1251</v>
      </c>
      <c r="I480" s="58" t="s">
        <v>497</v>
      </c>
      <c r="J480" s="59" t="s">
        <v>1295</v>
      </c>
      <c r="K480" s="59" t="s">
        <v>1296</v>
      </c>
      <c r="L480" s="59" t="s">
        <v>987</v>
      </c>
      <c r="M480" s="59" t="s">
        <v>904</v>
      </c>
      <c r="N480" s="59" t="s">
        <v>338</v>
      </c>
      <c r="O480" s="60">
        <v>278704128.69999999</v>
      </c>
      <c r="P480" s="60">
        <v>30736392.899999999</v>
      </c>
      <c r="Q480" s="60">
        <v>91803421.120000005</v>
      </c>
      <c r="R480" s="60">
        <v>73291683.349999994</v>
      </c>
      <c r="S480" s="61" t="s">
        <v>1715</v>
      </c>
      <c r="T480" s="60">
        <v>327952259.37</v>
      </c>
      <c r="U480" s="62" t="s">
        <v>339</v>
      </c>
      <c r="V480" s="63" t="s">
        <v>2057</v>
      </c>
      <c r="W480" s="64">
        <f t="shared" si="17"/>
        <v>1497</v>
      </c>
    </row>
    <row r="481" spans="1:28" s="10" customFormat="1" ht="198.75" customHeight="1">
      <c r="A481" s="52">
        <v>50</v>
      </c>
      <c r="B481" s="53" t="s">
        <v>1251</v>
      </c>
      <c r="C481" s="54" t="s">
        <v>142</v>
      </c>
      <c r="D481" s="54" t="s">
        <v>285</v>
      </c>
      <c r="E481" s="55">
        <v>1</v>
      </c>
      <c r="F481" s="56" t="s">
        <v>1252</v>
      </c>
      <c r="G481" s="57" t="s">
        <v>1251</v>
      </c>
      <c r="H481" s="57" t="s">
        <v>1251</v>
      </c>
      <c r="I481" s="58" t="s">
        <v>2058</v>
      </c>
      <c r="J481" s="59" t="s">
        <v>2059</v>
      </c>
      <c r="K481" s="59" t="s">
        <v>2060</v>
      </c>
      <c r="L481" s="59" t="s">
        <v>987</v>
      </c>
      <c r="M481" s="59" t="s">
        <v>904</v>
      </c>
      <c r="N481" s="59" t="s">
        <v>942</v>
      </c>
      <c r="O481" s="60">
        <v>0</v>
      </c>
      <c r="P481" s="60">
        <v>250000000</v>
      </c>
      <c r="Q481" s="60">
        <v>1766497.32</v>
      </c>
      <c r="R481" s="60">
        <v>838694.59</v>
      </c>
      <c r="S481" s="61" t="s">
        <v>2061</v>
      </c>
      <c r="T481" s="60">
        <v>250927802.72999999</v>
      </c>
      <c r="U481" s="62" t="s">
        <v>339</v>
      </c>
      <c r="V481" s="63" t="s">
        <v>2062</v>
      </c>
      <c r="W481" s="64">
        <f t="shared" si="17"/>
        <v>1537</v>
      </c>
    </row>
    <row r="482" spans="1:28" s="44" customFormat="1" ht="20.25" customHeight="1" outlineLevel="1">
      <c r="A482" s="79"/>
      <c r="B482" s="96" t="s">
        <v>412</v>
      </c>
      <c r="C482" s="97"/>
      <c r="D482" s="97"/>
      <c r="E482" s="80">
        <f>SUBTOTAL(9,E483:E484)</f>
        <v>1</v>
      </c>
      <c r="F482" s="81"/>
      <c r="G482" s="81"/>
      <c r="H482" s="81"/>
      <c r="I482" s="82"/>
      <c r="J482" s="81"/>
      <c r="K482" s="81"/>
      <c r="L482" s="81"/>
      <c r="M482" s="81"/>
      <c r="N482" s="81"/>
      <c r="O482" s="83"/>
      <c r="P482" s="83"/>
      <c r="Q482" s="83"/>
      <c r="R482" s="83"/>
      <c r="S482" s="81"/>
      <c r="T482" s="83"/>
      <c r="U482" s="81"/>
      <c r="V482" s="84"/>
      <c r="W482" s="82"/>
      <c r="X482" s="10"/>
      <c r="Y482" s="10"/>
      <c r="Z482" s="85"/>
      <c r="AA482" s="85"/>
      <c r="AB482" s="85"/>
    </row>
    <row r="483" spans="1:28" s="51" customFormat="1" ht="20.25" customHeight="1" outlineLevel="2">
      <c r="A483" s="45"/>
      <c r="B483" s="90" t="s">
        <v>408</v>
      </c>
      <c r="C483" s="91"/>
      <c r="D483" s="91"/>
      <c r="E483" s="46">
        <f>SUBTOTAL(9,E484:E484)</f>
        <v>1</v>
      </c>
      <c r="F483" s="47"/>
      <c r="G483" s="47"/>
      <c r="H483" s="47"/>
      <c r="I483" s="48"/>
      <c r="J483" s="47"/>
      <c r="K483" s="47"/>
      <c r="L483" s="47"/>
      <c r="M483" s="47"/>
      <c r="N483" s="47"/>
      <c r="O483" s="49"/>
      <c r="P483" s="49"/>
      <c r="Q483" s="49"/>
      <c r="R483" s="49"/>
      <c r="S483" s="47"/>
      <c r="T483" s="49"/>
      <c r="U483" s="47"/>
      <c r="V483" s="50"/>
      <c r="W483" s="48"/>
      <c r="X483" s="44"/>
      <c r="Y483" s="10"/>
      <c r="Z483" s="85"/>
      <c r="AA483" s="85"/>
      <c r="AB483" s="85"/>
    </row>
    <row r="484" spans="1:28" s="10" customFormat="1" ht="198.75" customHeight="1">
      <c r="A484" s="52">
        <v>50</v>
      </c>
      <c r="B484" s="53" t="s">
        <v>1251</v>
      </c>
      <c r="C484" s="54" t="s">
        <v>232</v>
      </c>
      <c r="D484" s="54" t="s">
        <v>285</v>
      </c>
      <c r="E484" s="55">
        <v>1</v>
      </c>
      <c r="F484" s="56" t="s">
        <v>1252</v>
      </c>
      <c r="G484" s="57" t="s">
        <v>1251</v>
      </c>
      <c r="H484" s="57" t="s">
        <v>1251</v>
      </c>
      <c r="I484" s="58" t="s">
        <v>454</v>
      </c>
      <c r="J484" s="59" t="s">
        <v>793</v>
      </c>
      <c r="K484" s="59" t="s">
        <v>1297</v>
      </c>
      <c r="L484" s="59" t="s">
        <v>987</v>
      </c>
      <c r="M484" s="59" t="s">
        <v>902</v>
      </c>
      <c r="N484" s="59" t="s">
        <v>338</v>
      </c>
      <c r="O484" s="60">
        <v>185589094</v>
      </c>
      <c r="P484" s="60">
        <v>37017677.789999999</v>
      </c>
      <c r="Q484" s="60">
        <v>7199120.6799999997</v>
      </c>
      <c r="R484" s="60">
        <v>472559.21</v>
      </c>
      <c r="S484" s="61" t="s">
        <v>2063</v>
      </c>
      <c r="T484" s="60">
        <v>229333333.25999999</v>
      </c>
      <c r="U484" s="62" t="s">
        <v>339</v>
      </c>
      <c r="V484" s="63" t="s">
        <v>2064</v>
      </c>
      <c r="W484" s="64">
        <f>IF(OR(LEFT(I484)="7",LEFT(I484,1)="8"),VALUE(RIGHT(I484,3)),VALUE(RIGHT(I484,4)))</f>
        <v>737</v>
      </c>
    </row>
    <row r="485" spans="1:28" s="85" customFormat="1" ht="62.25" customHeight="1">
      <c r="A485" s="86"/>
      <c r="B485" s="87"/>
      <c r="C485" s="87"/>
      <c r="D485" s="87"/>
      <c r="E485" s="86"/>
      <c r="F485" s="86"/>
      <c r="G485" s="87"/>
      <c r="H485" s="87"/>
      <c r="I485" s="86"/>
      <c r="J485" s="87"/>
      <c r="K485" s="87"/>
      <c r="L485" s="87"/>
      <c r="M485" s="87"/>
      <c r="N485" s="87"/>
      <c r="O485" s="88"/>
      <c r="P485" s="89">
        <f>SUM(P11:P484)</f>
        <v>124557515103.44003</v>
      </c>
      <c r="Q485" s="89">
        <f>SUM(Q11:Q484)</f>
        <v>17654162636.099995</v>
      </c>
      <c r="R485" s="89">
        <f>SUM(R11:R484)</f>
        <v>157763652378.18015</v>
      </c>
      <c r="S485" s="87"/>
      <c r="T485" s="89">
        <f>SUM(T11:T484)</f>
        <v>384129924579.78973</v>
      </c>
      <c r="U485" s="87"/>
      <c r="V485" s="87"/>
      <c r="W485" s="86"/>
      <c r="X485" s="10"/>
      <c r="Y485" s="44"/>
    </row>
    <row r="486" spans="1:28" s="85" customFormat="1" ht="13.5" customHeight="1">
      <c r="A486" s="86"/>
      <c r="B486" s="87"/>
      <c r="C486" s="87"/>
      <c r="D486" s="87"/>
      <c r="E486" s="86"/>
      <c r="F486" s="86"/>
      <c r="G486" s="87"/>
      <c r="H486" s="87"/>
      <c r="I486" s="86"/>
      <c r="J486" s="87"/>
      <c r="K486" s="87"/>
      <c r="L486" s="87"/>
      <c r="M486" s="87"/>
      <c r="N486" s="87"/>
      <c r="O486" s="88"/>
      <c r="P486" s="89"/>
      <c r="Q486" s="89"/>
      <c r="R486" s="89"/>
      <c r="S486" s="87"/>
      <c r="T486" s="89"/>
      <c r="U486" s="87"/>
      <c r="V486" s="87"/>
      <c r="W486" s="86"/>
      <c r="Y486" s="51"/>
    </row>
    <row r="487" spans="1:28" s="85" customFormat="1" ht="13.5" customHeight="1">
      <c r="A487" s="86"/>
      <c r="B487" s="87"/>
      <c r="C487" s="87"/>
      <c r="D487" s="87"/>
      <c r="E487" s="86"/>
      <c r="F487" s="86"/>
      <c r="G487" s="87"/>
      <c r="H487" s="87"/>
      <c r="I487" s="86"/>
      <c r="J487" s="87"/>
      <c r="K487" s="87"/>
      <c r="L487" s="87"/>
      <c r="M487" s="87"/>
      <c r="N487" s="87"/>
      <c r="O487" s="88"/>
      <c r="P487" s="89"/>
      <c r="Q487" s="89"/>
      <c r="R487" s="89"/>
      <c r="S487" s="87"/>
      <c r="T487" s="89"/>
      <c r="U487" s="87"/>
      <c r="V487" s="87"/>
      <c r="W487" s="86"/>
      <c r="Y487" s="10"/>
    </row>
    <row r="488" spans="1:28" s="85" customFormat="1" ht="13.5" customHeight="1">
      <c r="A488" s="86"/>
      <c r="B488" s="87"/>
      <c r="C488" s="87"/>
      <c r="D488" s="87"/>
      <c r="E488" s="86"/>
      <c r="F488" s="86"/>
      <c r="G488" s="87"/>
      <c r="H488" s="87"/>
      <c r="I488" s="86"/>
      <c r="J488" s="87"/>
      <c r="K488" s="87"/>
      <c r="L488" s="87"/>
      <c r="M488" s="87"/>
      <c r="N488" s="87"/>
      <c r="O488" s="88"/>
      <c r="P488" s="89"/>
      <c r="Q488" s="89"/>
      <c r="R488" s="89"/>
      <c r="S488" s="87"/>
      <c r="T488" s="89"/>
      <c r="U488" s="87"/>
      <c r="V488" s="87"/>
      <c r="W488" s="86"/>
    </row>
    <row r="489" spans="1:28" s="85" customFormat="1" ht="13.5" customHeight="1">
      <c r="A489" s="86"/>
      <c r="B489" s="87"/>
      <c r="C489" s="87"/>
      <c r="D489" s="87"/>
      <c r="E489" s="86"/>
      <c r="F489" s="86"/>
      <c r="G489" s="87"/>
      <c r="H489" s="87"/>
      <c r="I489" s="86"/>
      <c r="J489" s="87"/>
      <c r="K489" s="87"/>
      <c r="L489" s="87"/>
      <c r="M489" s="87"/>
      <c r="N489" s="87"/>
      <c r="O489" s="88"/>
      <c r="P489" s="89"/>
      <c r="Q489" s="89"/>
      <c r="R489" s="89"/>
      <c r="S489" s="87"/>
      <c r="T489" s="89"/>
      <c r="U489" s="87"/>
      <c r="V489" s="87"/>
      <c r="W489" s="86"/>
    </row>
    <row r="490" spans="1:28" s="85" customFormat="1" ht="13.5" customHeight="1">
      <c r="A490" s="86"/>
      <c r="B490" s="87"/>
      <c r="C490" s="87"/>
      <c r="D490" s="87"/>
      <c r="E490" s="86"/>
      <c r="F490" s="86"/>
      <c r="G490" s="87"/>
      <c r="H490" s="87"/>
      <c r="I490" s="86"/>
      <c r="J490" s="87"/>
      <c r="K490" s="87"/>
      <c r="L490" s="87"/>
      <c r="M490" s="87"/>
      <c r="N490" s="87"/>
      <c r="O490" s="88"/>
      <c r="P490" s="89"/>
      <c r="Q490" s="89"/>
      <c r="R490" s="89"/>
      <c r="S490" s="87"/>
      <c r="T490" s="89"/>
      <c r="U490" s="87"/>
      <c r="V490" s="87"/>
      <c r="W490" s="86"/>
    </row>
    <row r="491" spans="1:28" s="85" customFormat="1" ht="13.5" customHeight="1">
      <c r="A491" s="86"/>
      <c r="B491" s="87"/>
      <c r="C491" s="87"/>
      <c r="D491" s="87"/>
      <c r="E491" s="86"/>
      <c r="F491" s="86"/>
      <c r="G491" s="87"/>
      <c r="H491" s="87"/>
      <c r="I491" s="86"/>
      <c r="J491" s="87"/>
      <c r="K491" s="87"/>
      <c r="L491" s="87"/>
      <c r="M491" s="87"/>
      <c r="N491" s="87"/>
      <c r="O491" s="88"/>
      <c r="P491" s="89"/>
      <c r="Q491" s="89"/>
      <c r="R491" s="89"/>
      <c r="S491" s="87"/>
      <c r="T491" s="89"/>
      <c r="U491" s="87"/>
      <c r="V491" s="87"/>
      <c r="W491" s="86"/>
    </row>
    <row r="492" spans="1:28" s="85" customFormat="1" ht="13.5" customHeight="1">
      <c r="A492" s="86"/>
      <c r="B492" s="87"/>
      <c r="C492" s="87"/>
      <c r="D492" s="87"/>
      <c r="E492" s="86"/>
      <c r="F492" s="86"/>
      <c r="G492" s="87"/>
      <c r="H492" s="87"/>
      <c r="I492" s="86"/>
      <c r="J492" s="87"/>
      <c r="K492" s="87"/>
      <c r="L492" s="87"/>
      <c r="M492" s="87"/>
      <c r="N492" s="87"/>
      <c r="O492" s="88"/>
      <c r="P492" s="89"/>
      <c r="Q492" s="89"/>
      <c r="R492" s="89"/>
      <c r="S492" s="87"/>
      <c r="T492" s="89"/>
      <c r="U492" s="87"/>
      <c r="V492" s="87"/>
      <c r="W492" s="86"/>
    </row>
    <row r="493" spans="1:28" s="85" customFormat="1" ht="13.5" customHeight="1">
      <c r="A493" s="86"/>
      <c r="B493" s="87"/>
      <c r="C493" s="87"/>
      <c r="D493" s="87"/>
      <c r="E493" s="86"/>
      <c r="F493" s="86"/>
      <c r="G493" s="87"/>
      <c r="H493" s="87"/>
      <c r="I493" s="86"/>
      <c r="J493" s="87"/>
      <c r="K493" s="87"/>
      <c r="L493" s="87"/>
      <c r="M493" s="87"/>
      <c r="N493" s="87"/>
      <c r="O493" s="88"/>
      <c r="P493" s="89"/>
      <c r="Q493" s="89"/>
      <c r="R493" s="89"/>
      <c r="S493" s="87"/>
      <c r="T493" s="89"/>
      <c r="U493" s="87"/>
      <c r="V493" s="87"/>
      <c r="W493" s="86"/>
    </row>
    <row r="494" spans="1:28" s="85" customFormat="1" ht="13.5" customHeight="1">
      <c r="A494" s="86"/>
      <c r="B494" s="87"/>
      <c r="C494" s="87"/>
      <c r="D494" s="87"/>
      <c r="E494" s="86"/>
      <c r="F494" s="86"/>
      <c r="G494" s="87"/>
      <c r="H494" s="87"/>
      <c r="I494" s="86"/>
      <c r="J494" s="87"/>
      <c r="K494" s="87"/>
      <c r="L494" s="87"/>
      <c r="M494" s="87"/>
      <c r="N494" s="87"/>
      <c r="O494" s="88"/>
      <c r="P494" s="89"/>
      <c r="Q494" s="89"/>
      <c r="R494" s="89"/>
      <c r="S494" s="87"/>
      <c r="T494" s="89"/>
      <c r="U494" s="87"/>
      <c r="V494" s="87"/>
      <c r="W494" s="86"/>
    </row>
    <row r="495" spans="1:28" s="85" customFormat="1" ht="13.5" customHeight="1">
      <c r="A495" s="86"/>
      <c r="B495" s="87"/>
      <c r="C495" s="87"/>
      <c r="D495" s="87"/>
      <c r="E495" s="86"/>
      <c r="F495" s="86"/>
      <c r="G495" s="87"/>
      <c r="H495" s="87"/>
      <c r="I495" s="86"/>
      <c r="J495" s="87"/>
      <c r="K495" s="87"/>
      <c r="L495" s="87"/>
      <c r="M495" s="87"/>
      <c r="N495" s="87"/>
      <c r="O495" s="88"/>
      <c r="P495" s="89"/>
      <c r="Q495" s="89"/>
      <c r="R495" s="89"/>
      <c r="S495" s="87"/>
      <c r="T495" s="89"/>
      <c r="U495" s="87"/>
      <c r="V495" s="87"/>
      <c r="W495" s="86"/>
    </row>
    <row r="496" spans="1:28" s="85" customFormat="1" ht="13.5" customHeight="1">
      <c r="A496" s="86"/>
      <c r="B496" s="87"/>
      <c r="C496" s="87"/>
      <c r="D496" s="87"/>
      <c r="E496" s="86"/>
      <c r="F496" s="86"/>
      <c r="G496" s="87"/>
      <c r="H496" s="87"/>
      <c r="I496" s="86"/>
      <c r="J496" s="87"/>
      <c r="K496" s="87"/>
      <c r="L496" s="87"/>
      <c r="M496" s="87"/>
      <c r="N496" s="87"/>
      <c r="O496" s="88"/>
      <c r="P496" s="89"/>
      <c r="Q496" s="89"/>
      <c r="R496" s="89"/>
      <c r="S496" s="87"/>
      <c r="T496" s="89"/>
      <c r="U496" s="87"/>
      <c r="V496" s="87"/>
      <c r="W496" s="86"/>
    </row>
    <row r="497" spans="1:23" s="85" customFormat="1" ht="13.5" customHeight="1">
      <c r="A497" s="86"/>
      <c r="B497" s="87"/>
      <c r="C497" s="87"/>
      <c r="D497" s="87"/>
      <c r="E497" s="86"/>
      <c r="F497" s="86"/>
      <c r="G497" s="87"/>
      <c r="H497" s="87"/>
      <c r="I497" s="86"/>
      <c r="J497" s="87"/>
      <c r="K497" s="87"/>
      <c r="L497" s="87"/>
      <c r="M497" s="87"/>
      <c r="N497" s="87"/>
      <c r="O497" s="88"/>
      <c r="P497" s="89"/>
      <c r="Q497" s="89"/>
      <c r="R497" s="89"/>
      <c r="S497" s="87"/>
      <c r="T497" s="89"/>
      <c r="U497" s="87"/>
      <c r="V497" s="87"/>
      <c r="W497" s="86"/>
    </row>
    <row r="498" spans="1:23" s="85" customFormat="1" ht="13.5" customHeight="1">
      <c r="A498" s="86"/>
      <c r="B498" s="87"/>
      <c r="C498" s="87"/>
      <c r="D498" s="87"/>
      <c r="E498" s="86"/>
      <c r="F498" s="86"/>
      <c r="G498" s="87"/>
      <c r="H498" s="87"/>
      <c r="I498" s="86"/>
      <c r="J498" s="87"/>
      <c r="K498" s="87"/>
      <c r="L498" s="87"/>
      <c r="M498" s="87"/>
      <c r="N498" s="87"/>
      <c r="O498" s="88"/>
      <c r="P498" s="89"/>
      <c r="Q498" s="89"/>
      <c r="R498" s="89"/>
      <c r="S498" s="87"/>
      <c r="T498" s="89"/>
      <c r="U498" s="87"/>
      <c r="V498" s="87"/>
      <c r="W498" s="86"/>
    </row>
    <row r="499" spans="1:23" s="85" customFormat="1" ht="13.5" customHeight="1">
      <c r="A499" s="86"/>
      <c r="B499" s="87"/>
      <c r="C499" s="87"/>
      <c r="D499" s="87"/>
      <c r="E499" s="86"/>
      <c r="F499" s="86"/>
      <c r="G499" s="87"/>
      <c r="H499" s="87"/>
      <c r="I499" s="86"/>
      <c r="J499" s="87"/>
      <c r="K499" s="87"/>
      <c r="L499" s="87"/>
      <c r="M499" s="87"/>
      <c r="N499" s="87"/>
      <c r="O499" s="88"/>
      <c r="P499" s="89"/>
      <c r="Q499" s="89"/>
      <c r="R499" s="89"/>
      <c r="S499" s="87"/>
      <c r="T499" s="89"/>
      <c r="U499" s="87"/>
      <c r="V499" s="87"/>
      <c r="W499" s="86"/>
    </row>
    <row r="500" spans="1:23" s="85" customFormat="1" ht="13.5" customHeight="1">
      <c r="A500" s="86"/>
      <c r="B500" s="87"/>
      <c r="C500" s="87"/>
      <c r="D500" s="87"/>
      <c r="E500" s="86"/>
      <c r="F500" s="86"/>
      <c r="G500" s="87"/>
      <c r="H500" s="87"/>
      <c r="I500" s="86"/>
      <c r="J500" s="87"/>
      <c r="K500" s="87"/>
      <c r="L500" s="87"/>
      <c r="M500" s="87"/>
      <c r="N500" s="87"/>
      <c r="O500" s="88"/>
      <c r="P500" s="89"/>
      <c r="Q500" s="89"/>
      <c r="R500" s="89"/>
      <c r="S500" s="87"/>
      <c r="T500" s="89"/>
      <c r="U500" s="87"/>
      <c r="V500" s="87"/>
      <c r="W500" s="86"/>
    </row>
    <row r="501" spans="1:23" s="85" customFormat="1" ht="13.5" customHeight="1">
      <c r="A501" s="86"/>
      <c r="B501" s="87"/>
      <c r="C501" s="87"/>
      <c r="D501" s="87"/>
      <c r="E501" s="86"/>
      <c r="F501" s="86"/>
      <c r="G501" s="87"/>
      <c r="H501" s="87"/>
      <c r="I501" s="86"/>
      <c r="J501" s="87"/>
      <c r="K501" s="87"/>
      <c r="L501" s="87"/>
      <c r="M501" s="87"/>
      <c r="N501" s="87"/>
      <c r="O501" s="88"/>
      <c r="P501" s="89"/>
      <c r="Q501" s="89"/>
      <c r="R501" s="89"/>
      <c r="S501" s="87"/>
      <c r="T501" s="89"/>
      <c r="U501" s="87"/>
      <c r="V501" s="87"/>
      <c r="W501" s="86"/>
    </row>
    <row r="502" spans="1:23" s="85" customFormat="1" ht="13.5" customHeight="1">
      <c r="A502" s="86"/>
      <c r="B502" s="87"/>
      <c r="C502" s="87"/>
      <c r="D502" s="87"/>
      <c r="E502" s="86"/>
      <c r="F502" s="86"/>
      <c r="G502" s="87"/>
      <c r="H502" s="87"/>
      <c r="I502" s="86"/>
      <c r="J502" s="87"/>
      <c r="K502" s="87"/>
      <c r="L502" s="87"/>
      <c r="M502" s="87"/>
      <c r="N502" s="87"/>
      <c r="O502" s="88"/>
      <c r="P502" s="89"/>
      <c r="Q502" s="89"/>
      <c r="R502" s="89"/>
      <c r="S502" s="87"/>
      <c r="T502" s="89"/>
      <c r="U502" s="87"/>
      <c r="V502" s="87"/>
      <c r="W502" s="86"/>
    </row>
    <row r="503" spans="1:23" s="85" customFormat="1" ht="13.5" customHeight="1">
      <c r="A503" s="86"/>
      <c r="B503" s="87"/>
      <c r="C503" s="87"/>
      <c r="D503" s="87"/>
      <c r="E503" s="86"/>
      <c r="F503" s="86"/>
      <c r="G503" s="87"/>
      <c r="H503" s="87"/>
      <c r="I503" s="86"/>
      <c r="J503" s="87"/>
      <c r="K503" s="87"/>
      <c r="L503" s="87"/>
      <c r="M503" s="87"/>
      <c r="N503" s="87"/>
      <c r="O503" s="88"/>
      <c r="P503" s="89"/>
      <c r="Q503" s="89"/>
      <c r="R503" s="89"/>
      <c r="S503" s="87"/>
      <c r="T503" s="89"/>
      <c r="U503" s="87"/>
      <c r="V503" s="87"/>
      <c r="W503" s="86"/>
    </row>
    <row r="504" spans="1:23" s="85" customFormat="1" ht="13.5" customHeight="1">
      <c r="A504" s="86"/>
      <c r="B504" s="87"/>
      <c r="C504" s="87"/>
      <c r="D504" s="87"/>
      <c r="E504" s="86"/>
      <c r="F504" s="86"/>
      <c r="G504" s="87"/>
      <c r="H504" s="87"/>
      <c r="I504" s="86"/>
      <c r="J504" s="87"/>
      <c r="K504" s="87"/>
      <c r="L504" s="87"/>
      <c r="M504" s="87"/>
      <c r="N504" s="87"/>
      <c r="O504" s="88"/>
      <c r="P504" s="89"/>
      <c r="Q504" s="89"/>
      <c r="R504" s="89"/>
      <c r="S504" s="87"/>
      <c r="T504" s="89"/>
      <c r="U504" s="87"/>
      <c r="V504" s="87"/>
      <c r="W504" s="86"/>
    </row>
    <row r="505" spans="1:23" s="85" customFormat="1" ht="13.5" customHeight="1">
      <c r="A505" s="86"/>
      <c r="B505" s="87"/>
      <c r="C505" s="87"/>
      <c r="D505" s="87"/>
      <c r="E505" s="86"/>
      <c r="F505" s="86"/>
      <c r="G505" s="87"/>
      <c r="H505" s="87"/>
      <c r="I505" s="86"/>
      <c r="J505" s="87"/>
      <c r="K505" s="87"/>
      <c r="L505" s="87"/>
      <c r="M505" s="87"/>
      <c r="N505" s="87"/>
      <c r="O505" s="88"/>
      <c r="P505" s="89"/>
      <c r="Q505" s="89"/>
      <c r="R505" s="89"/>
      <c r="S505" s="87"/>
      <c r="T505" s="89"/>
      <c r="U505" s="87"/>
      <c r="V505" s="87"/>
      <c r="W505" s="86"/>
    </row>
    <row r="506" spans="1:23" s="85" customFormat="1" ht="13.5" customHeight="1">
      <c r="A506" s="86"/>
      <c r="B506" s="87"/>
      <c r="C506" s="87"/>
      <c r="D506" s="87"/>
      <c r="E506" s="86"/>
      <c r="F506" s="86"/>
      <c r="G506" s="87"/>
      <c r="H506" s="87"/>
      <c r="I506" s="86"/>
      <c r="J506" s="87"/>
      <c r="K506" s="87"/>
      <c r="L506" s="87"/>
      <c r="M506" s="87"/>
      <c r="N506" s="87"/>
      <c r="O506" s="88"/>
      <c r="P506" s="89"/>
      <c r="Q506" s="89"/>
      <c r="R506" s="89"/>
      <c r="S506" s="87"/>
      <c r="T506" s="89"/>
      <c r="U506" s="87"/>
      <c r="V506" s="87"/>
      <c r="W506" s="86"/>
    </row>
    <row r="507" spans="1:23" s="85" customFormat="1" ht="13.5" customHeight="1">
      <c r="A507" s="86"/>
      <c r="B507" s="87"/>
      <c r="C507" s="87"/>
      <c r="D507" s="87"/>
      <c r="E507" s="86"/>
      <c r="F507" s="86"/>
      <c r="G507" s="87"/>
      <c r="H507" s="87"/>
      <c r="I507" s="86"/>
      <c r="J507" s="87"/>
      <c r="K507" s="87"/>
      <c r="L507" s="87"/>
      <c r="M507" s="87"/>
      <c r="N507" s="87"/>
      <c r="O507" s="88"/>
      <c r="P507" s="89"/>
      <c r="Q507" s="89"/>
      <c r="R507" s="89"/>
      <c r="S507" s="87"/>
      <c r="T507" s="89"/>
      <c r="U507" s="87"/>
      <c r="V507" s="87"/>
      <c r="W507" s="86"/>
    </row>
    <row r="508" spans="1:23" s="85" customFormat="1" ht="13.5" customHeight="1">
      <c r="A508" s="86"/>
      <c r="B508" s="87"/>
      <c r="C508" s="87"/>
      <c r="D508" s="87"/>
      <c r="E508" s="86"/>
      <c r="F508" s="86"/>
      <c r="G508" s="87"/>
      <c r="H508" s="87"/>
      <c r="I508" s="86"/>
      <c r="J508" s="87"/>
      <c r="K508" s="87"/>
      <c r="L508" s="87"/>
      <c r="M508" s="87"/>
      <c r="N508" s="87"/>
      <c r="O508" s="88"/>
      <c r="P508" s="89"/>
      <c r="Q508" s="89"/>
      <c r="R508" s="89"/>
      <c r="S508" s="87"/>
      <c r="T508" s="89"/>
      <c r="U508" s="87"/>
      <c r="V508" s="87"/>
      <c r="W508" s="86"/>
    </row>
    <row r="509" spans="1:23" s="85" customFormat="1" ht="13.5" customHeight="1">
      <c r="A509" s="86"/>
      <c r="B509" s="87"/>
      <c r="C509" s="87"/>
      <c r="D509" s="87"/>
      <c r="E509" s="86"/>
      <c r="F509" s="86"/>
      <c r="G509" s="87"/>
      <c r="H509" s="87"/>
      <c r="I509" s="86"/>
      <c r="J509" s="87"/>
      <c r="K509" s="87"/>
      <c r="L509" s="87"/>
      <c r="M509" s="87"/>
      <c r="N509" s="87"/>
      <c r="O509" s="88"/>
      <c r="P509" s="89"/>
      <c r="Q509" s="89"/>
      <c r="R509" s="89"/>
      <c r="S509" s="87"/>
      <c r="T509" s="89"/>
      <c r="U509" s="87"/>
      <c r="V509" s="87"/>
      <c r="W509" s="86"/>
    </row>
    <row r="510" spans="1:23" s="85" customFormat="1" ht="13.5" customHeight="1">
      <c r="A510" s="86"/>
      <c r="B510" s="87"/>
      <c r="C510" s="87"/>
      <c r="D510" s="87"/>
      <c r="E510" s="86"/>
      <c r="F510" s="86"/>
      <c r="G510" s="87"/>
      <c r="H510" s="87"/>
      <c r="I510" s="86"/>
      <c r="J510" s="87"/>
      <c r="K510" s="87"/>
      <c r="L510" s="87"/>
      <c r="M510" s="87"/>
      <c r="N510" s="87"/>
      <c r="O510" s="88"/>
      <c r="P510" s="89"/>
      <c r="Q510" s="89"/>
      <c r="R510" s="89"/>
      <c r="S510" s="87"/>
      <c r="T510" s="89"/>
      <c r="U510" s="87"/>
      <c r="V510" s="87"/>
      <c r="W510" s="86"/>
    </row>
    <row r="511" spans="1:23" s="85" customFormat="1" ht="13.5" customHeight="1">
      <c r="A511" s="86"/>
      <c r="B511" s="87"/>
      <c r="C511" s="87"/>
      <c r="D511" s="87"/>
      <c r="E511" s="86"/>
      <c r="F511" s="86"/>
      <c r="G511" s="87"/>
      <c r="H511" s="87"/>
      <c r="I511" s="86"/>
      <c r="J511" s="87"/>
      <c r="K511" s="87"/>
      <c r="L511" s="87"/>
      <c r="M511" s="87"/>
      <c r="N511" s="87"/>
      <c r="O511" s="88"/>
      <c r="P511" s="89"/>
      <c r="Q511" s="89"/>
      <c r="R511" s="89"/>
      <c r="S511" s="87"/>
      <c r="T511" s="89"/>
      <c r="U511" s="87"/>
      <c r="V511" s="87"/>
      <c r="W511" s="86"/>
    </row>
    <row r="512" spans="1:23" s="85" customFormat="1" ht="13.5" customHeight="1">
      <c r="A512" s="86"/>
      <c r="B512" s="87"/>
      <c r="C512" s="87"/>
      <c r="D512" s="87"/>
      <c r="E512" s="86"/>
      <c r="F512" s="86"/>
      <c r="G512" s="87"/>
      <c r="H512" s="87"/>
      <c r="I512" s="86"/>
      <c r="J512" s="87"/>
      <c r="K512" s="87"/>
      <c r="L512" s="87"/>
      <c r="M512" s="87"/>
      <c r="N512" s="87"/>
      <c r="O512" s="88"/>
      <c r="P512" s="89"/>
      <c r="Q512" s="89"/>
      <c r="R512" s="89"/>
      <c r="S512" s="87"/>
      <c r="T512" s="89"/>
      <c r="U512" s="87"/>
      <c r="V512" s="87"/>
      <c r="W512" s="86"/>
    </row>
    <row r="513" spans="1:23" s="85" customFormat="1" ht="13.5" customHeight="1">
      <c r="A513" s="86"/>
      <c r="B513" s="87"/>
      <c r="C513" s="87"/>
      <c r="D513" s="87"/>
      <c r="E513" s="86"/>
      <c r="F513" s="86"/>
      <c r="G513" s="87"/>
      <c r="H513" s="87"/>
      <c r="I513" s="86"/>
      <c r="J513" s="87"/>
      <c r="K513" s="87"/>
      <c r="L513" s="87"/>
      <c r="M513" s="87"/>
      <c r="N513" s="87"/>
      <c r="O513" s="88"/>
      <c r="P513" s="89"/>
      <c r="Q513" s="89"/>
      <c r="R513" s="89"/>
      <c r="S513" s="87"/>
      <c r="T513" s="89"/>
      <c r="U513" s="87"/>
      <c r="V513" s="87"/>
      <c r="W513" s="86"/>
    </row>
    <row r="514" spans="1:23" s="85" customFormat="1" ht="13.5" customHeight="1">
      <c r="A514" s="86"/>
      <c r="B514" s="87"/>
      <c r="C514" s="87"/>
      <c r="D514" s="87"/>
      <c r="E514" s="86"/>
      <c r="F514" s="86"/>
      <c r="G514" s="87"/>
      <c r="H514" s="87"/>
      <c r="I514" s="86"/>
      <c r="J514" s="87"/>
      <c r="K514" s="87"/>
      <c r="L514" s="87"/>
      <c r="M514" s="87"/>
      <c r="N514" s="87"/>
      <c r="O514" s="88"/>
      <c r="P514" s="89"/>
      <c r="Q514" s="89"/>
      <c r="R514" s="89"/>
      <c r="S514" s="87"/>
      <c r="T514" s="89"/>
      <c r="U514" s="87"/>
      <c r="V514" s="87"/>
      <c r="W514" s="86"/>
    </row>
    <row r="515" spans="1:23" s="85" customFormat="1" ht="13.5" customHeight="1">
      <c r="A515" s="86"/>
      <c r="B515" s="87"/>
      <c r="C515" s="87"/>
      <c r="D515" s="87"/>
      <c r="E515" s="86"/>
      <c r="F515" s="86"/>
      <c r="G515" s="87"/>
      <c r="H515" s="87"/>
      <c r="I515" s="86"/>
      <c r="J515" s="87"/>
      <c r="K515" s="87"/>
      <c r="L515" s="87"/>
      <c r="M515" s="87"/>
      <c r="N515" s="87"/>
      <c r="O515" s="88"/>
      <c r="P515" s="89"/>
      <c r="Q515" s="89"/>
      <c r="R515" s="89"/>
      <c r="S515" s="87"/>
      <c r="T515" s="89"/>
      <c r="U515" s="87"/>
      <c r="V515" s="87"/>
      <c r="W515" s="86"/>
    </row>
    <row r="516" spans="1:23" s="85" customFormat="1" ht="13.5" customHeight="1">
      <c r="A516" s="86"/>
      <c r="B516" s="87"/>
      <c r="C516" s="87"/>
      <c r="D516" s="87"/>
      <c r="E516" s="86"/>
      <c r="F516" s="86"/>
      <c r="G516" s="87"/>
      <c r="H516" s="87"/>
      <c r="I516" s="86"/>
      <c r="J516" s="87"/>
      <c r="K516" s="87"/>
      <c r="L516" s="87"/>
      <c r="M516" s="87"/>
      <c r="N516" s="87"/>
      <c r="O516" s="88"/>
      <c r="P516" s="89"/>
      <c r="Q516" s="89"/>
      <c r="R516" s="89"/>
      <c r="S516" s="87"/>
      <c r="T516" s="89"/>
      <c r="U516" s="87"/>
      <c r="V516" s="87"/>
      <c r="W516" s="86"/>
    </row>
    <row r="517" spans="1:23" s="85" customFormat="1" ht="13.5" customHeight="1">
      <c r="A517" s="86"/>
      <c r="B517" s="87"/>
      <c r="C517" s="87"/>
      <c r="D517" s="87"/>
      <c r="E517" s="86"/>
      <c r="F517" s="86"/>
      <c r="G517" s="87"/>
      <c r="H517" s="87"/>
      <c r="I517" s="86"/>
      <c r="J517" s="87"/>
      <c r="K517" s="87"/>
      <c r="L517" s="87"/>
      <c r="M517" s="87"/>
      <c r="N517" s="87"/>
      <c r="O517" s="88"/>
      <c r="P517" s="89"/>
      <c r="Q517" s="89"/>
      <c r="R517" s="89"/>
      <c r="S517" s="87"/>
      <c r="T517" s="89"/>
      <c r="U517" s="87"/>
      <c r="V517" s="87"/>
      <c r="W517" s="86"/>
    </row>
    <row r="518" spans="1:23" s="85" customFormat="1" ht="13.5" customHeight="1">
      <c r="A518" s="86"/>
      <c r="B518" s="87"/>
      <c r="C518" s="87"/>
      <c r="D518" s="87"/>
      <c r="E518" s="86"/>
      <c r="F518" s="86"/>
      <c r="G518" s="87"/>
      <c r="H518" s="87"/>
      <c r="I518" s="86"/>
      <c r="J518" s="87"/>
      <c r="K518" s="87"/>
      <c r="L518" s="87"/>
      <c r="M518" s="87"/>
      <c r="N518" s="87"/>
      <c r="O518" s="88"/>
      <c r="P518" s="89"/>
      <c r="Q518" s="89"/>
      <c r="R518" s="89"/>
      <c r="S518" s="87"/>
      <c r="T518" s="89"/>
      <c r="U518" s="87"/>
      <c r="V518" s="87"/>
      <c r="W518" s="86"/>
    </row>
  </sheetData>
  <mergeCells count="116">
    <mergeCell ref="B470:D470"/>
    <mergeCell ref="B482:D482"/>
    <mergeCell ref="B356:D356"/>
    <mergeCell ref="B343:D343"/>
    <mergeCell ref="B304:D304"/>
    <mergeCell ref="B303:D303"/>
    <mergeCell ref="B305:D305"/>
    <mergeCell ref="B322:D322"/>
    <mergeCell ref="B435:D435"/>
    <mergeCell ref="B381:D381"/>
    <mergeCell ref="B380:D380"/>
    <mergeCell ref="B379:D379"/>
    <mergeCell ref="B376:D376"/>
    <mergeCell ref="B374:D374"/>
    <mergeCell ref="B375:D375"/>
    <mergeCell ref="B372:D372"/>
    <mergeCell ref="B370:D370"/>
    <mergeCell ref="B350:D350"/>
    <mergeCell ref="B349:D349"/>
    <mergeCell ref="B371:D371"/>
    <mergeCell ref="B297:D297"/>
    <mergeCell ref="B140:D140"/>
    <mergeCell ref="B158:D158"/>
    <mergeCell ref="B243:D243"/>
    <mergeCell ref="B20:D20"/>
    <mergeCell ref="B21:D21"/>
    <mergeCell ref="A2:V2"/>
    <mergeCell ref="A3:V3"/>
    <mergeCell ref="A4:V4"/>
    <mergeCell ref="B13:D13"/>
    <mergeCell ref="B9:D9"/>
    <mergeCell ref="B10:D10"/>
    <mergeCell ref="B7:D7"/>
    <mergeCell ref="B8:D8"/>
    <mergeCell ref="B15:D15"/>
    <mergeCell ref="B14:D14"/>
    <mergeCell ref="B111:D111"/>
    <mergeCell ref="B29:D29"/>
    <mergeCell ref="B97:D97"/>
    <mergeCell ref="B100:D100"/>
    <mergeCell ref="B110:D110"/>
    <mergeCell ref="B233:D233"/>
    <mergeCell ref="B252:D252"/>
    <mergeCell ref="B175:D175"/>
    <mergeCell ref="B238:D238"/>
    <mergeCell ref="B1:K1"/>
    <mergeCell ref="B135:D135"/>
    <mergeCell ref="B136:D136"/>
    <mergeCell ref="B294:D294"/>
    <mergeCell ref="B139:D139"/>
    <mergeCell ref="B146:D146"/>
    <mergeCell ref="B143:D143"/>
    <mergeCell ref="B145:D145"/>
    <mergeCell ref="B176:D176"/>
    <mergeCell ref="B183:D183"/>
    <mergeCell ref="B188:D188"/>
    <mergeCell ref="B186:D186"/>
    <mergeCell ref="B187:D187"/>
    <mergeCell ref="B174:D174"/>
    <mergeCell ref="B245:D245"/>
    <mergeCell ref="B258:D258"/>
    <mergeCell ref="B246:D246"/>
    <mergeCell ref="B284:D284"/>
    <mergeCell ref="B288:D288"/>
    <mergeCell ref="B250:D250"/>
    <mergeCell ref="B251:D251"/>
    <mergeCell ref="B280:D280"/>
    <mergeCell ref="B282:D282"/>
    <mergeCell ref="B278:D278"/>
    <mergeCell ref="B259:D259"/>
    <mergeCell ref="B260:D260"/>
    <mergeCell ref="B217:D217"/>
    <mergeCell ref="M1:P1"/>
    <mergeCell ref="B19:D19"/>
    <mergeCell ref="B171:D171"/>
    <mergeCell ref="B172:D172"/>
    <mergeCell ref="B273:D273"/>
    <mergeCell ref="B275:D275"/>
    <mergeCell ref="B276:D276"/>
    <mergeCell ref="B263:D263"/>
    <mergeCell ref="B264:D264"/>
    <mergeCell ref="B265:D265"/>
    <mergeCell ref="B272:D272"/>
    <mergeCell ref="B27:D27"/>
    <mergeCell ref="B28:D28"/>
    <mergeCell ref="B126:D126"/>
    <mergeCell ref="B127:D127"/>
    <mergeCell ref="B131:D131"/>
    <mergeCell ref="B129:D129"/>
    <mergeCell ref="B138:D138"/>
    <mergeCell ref="B124:D124"/>
    <mergeCell ref="B130:D130"/>
    <mergeCell ref="B483:D483"/>
    <mergeCell ref="B473:D473"/>
    <mergeCell ref="B475:D475"/>
    <mergeCell ref="B474:D474"/>
    <mergeCell ref="B471:D471"/>
    <mergeCell ref="B348:D348"/>
    <mergeCell ref="B23:D23"/>
    <mergeCell ref="B24:D24"/>
    <mergeCell ref="B298:D298"/>
    <mergeCell ref="B289:D289"/>
    <mergeCell ref="B296:D296"/>
    <mergeCell ref="B293:D293"/>
    <mergeCell ref="B366:D366"/>
    <mergeCell ref="B367:D367"/>
    <mergeCell ref="B368:D368"/>
    <mergeCell ref="B333:D333"/>
    <mergeCell ref="B239:D239"/>
    <mergeCell ref="B147:D147"/>
    <mergeCell ref="B164:D164"/>
    <mergeCell ref="B330:D330"/>
    <mergeCell ref="B279:D279"/>
    <mergeCell ref="B335:D335"/>
    <mergeCell ref="B334:D334"/>
    <mergeCell ref="B329:D329"/>
  </mergeCells>
  <phoneticPr fontId="2" type="noConversion"/>
  <pageMargins left="0.35433070866141736" right="0" top="0.19685039370078741" bottom="0.39370078740157483" header="0" footer="0.19685039370078741"/>
  <pageSetup paperSize="120" scale="38" pageOrder="overThenDown" orientation="landscape" r:id="rId1"/>
  <headerFooter alignWithMargins="0">
    <oddFooter>&amp;RPágina &amp;P de &amp;N</oddFooter>
  </headerFooter>
  <rowBreaks count="10" manualBreakCount="10">
    <brk id="22" min="1" max="21" man="1"/>
    <brk id="134" min="1" max="21" man="1"/>
    <brk id="170" min="1" max="21" man="1"/>
    <brk id="182" min="1" max="21" man="1"/>
    <brk id="216" min="1" max="21" man="1"/>
    <brk id="244" min="1" max="21" man="1"/>
    <brk id="283" min="1" max="21" man="1"/>
    <brk id="347" min="1" max="21" man="1"/>
    <brk id="365" min="1" max="21" man="1"/>
    <brk id="434"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Alberto Federico Lynn</cp:lastModifiedBy>
  <cp:lastPrinted>2010-10-25T19:18:48Z</cp:lastPrinted>
  <dcterms:created xsi:type="dcterms:W3CDTF">2006-10-23T15:09:39Z</dcterms:created>
  <dcterms:modified xsi:type="dcterms:W3CDTF">2010-10-28T00:04:42Z</dcterms:modified>
</cp:coreProperties>
</file>